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User\Desktop\PRASA\Prasa 2022\REVISED SUBMITTED BOQ\Centurion\Final Revision\"/>
    </mc:Choice>
  </mc:AlternateContent>
  <xr:revisionPtr revIDLastSave="0" documentId="13_ncr:1_{CF7FB7D2-E269-4D95-8A50-B7E5C03A1B07}" xr6:coauthVersionLast="47" xr6:coauthVersionMax="47" xr10:uidLastSave="{00000000-0000-0000-0000-000000000000}"/>
  <bookViews>
    <workbookView xWindow="885" yWindow="750" windowWidth="15900" windowHeight="9360" firstSheet="13" activeTab="13" xr2:uid="{00000000-000D-0000-FFFF-FFFF00000000}"/>
  </bookViews>
  <sheets>
    <sheet name="COVER" sheetId="1" state="hidden" r:id="rId1"/>
    <sheet name="SECURITY OFFICE BUILDING" sheetId="2" state="hidden" r:id="rId2"/>
    <sheet name="ADMIN OFFICE" sheetId="3" state="hidden" r:id="rId3"/>
    <sheet name="SIGNAL RM, ENT &amp; EXIT HOUSING" sheetId="4" state="hidden" r:id="rId4"/>
    <sheet name="PLATFORM WC &amp; ENT_EXIT HOUSING" sheetId="5" state="hidden" r:id="rId5"/>
    <sheet name="MAINTENANCE WC" sheetId="6" state="hidden" r:id="rId6"/>
    <sheet name="MAIN BUILDING" sheetId="7" state="hidden" r:id="rId7"/>
    <sheet name="Centurion Elec" sheetId="14" state="hidden" r:id="rId8"/>
    <sheet name="HOT &amp; COLD WATER " sheetId="15" state="hidden" r:id="rId9"/>
    <sheet name="FIRE PROTECTION " sheetId="16" state="hidden" r:id="rId10"/>
    <sheet name="DRAINAGE " sheetId="17" state="hidden" r:id="rId11"/>
    <sheet name="MECH SUMMARY " sheetId="18" state="hidden" r:id="rId12"/>
    <sheet name="C PROV SUMS + FINAL SUMMARY " sheetId="19" state="hidden" r:id="rId13"/>
    <sheet name="Annex C" sheetId="21" r:id="rId14"/>
    <sheet name="Sheet1" sheetId="24" r:id="rId15"/>
    <sheet name="Annex D" sheetId="22" r:id="rId16"/>
    <sheet name="Annex E" sheetId="23"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s>
  <definedNames>
    <definedName name="\0" localSheetId="7">#REF!</definedName>
    <definedName name="\0">#REF!</definedName>
    <definedName name="\A" localSheetId="7">#REF!</definedName>
    <definedName name="\A">#REF!</definedName>
    <definedName name="\B" localSheetId="7">#REF!</definedName>
    <definedName name="\B">#REF!</definedName>
    <definedName name="\C">#REF!</definedName>
    <definedName name="\CA">#REF!</definedName>
    <definedName name="\CO">#REF!</definedName>
    <definedName name="\D">#REF!</definedName>
    <definedName name="\E">#REF!</definedName>
    <definedName name="\F">#REF!</definedName>
    <definedName name="\G">#REF!</definedName>
    <definedName name="\h">#REF!</definedName>
    <definedName name="\K">#REF!</definedName>
    <definedName name="\m">#REF!</definedName>
    <definedName name="\N">#REF!</definedName>
    <definedName name="\P">#REF!</definedName>
    <definedName name="\Q">'[1]6.0 ESTIMATE IMPROVEMENT COSTS'!#REF!</definedName>
    <definedName name="\r">#REF!</definedName>
    <definedName name="\s">#REF!</definedName>
    <definedName name="\t">#REF!</definedName>
    <definedName name="\u">#REF!</definedName>
    <definedName name="\W">#REF!</definedName>
    <definedName name="\X">#REF!</definedName>
    <definedName name="\y">#REF!</definedName>
    <definedName name="_______________SEC1200">#REF!</definedName>
    <definedName name="_____________T2">'[2]Estimate Warehouse'!#REF!</definedName>
    <definedName name="____________T2">'[2]Estimate Warehouse'!#REF!</definedName>
    <definedName name="___________T2">'[2]Estimate Warehouse'!#REF!</definedName>
    <definedName name="__________T2">'[2]Estimate Warehouse'!#REF!</definedName>
    <definedName name="_________ccr1" localSheetId="7" hidden="1">{#N/A,#N/A,TRUE,"Cover";#N/A,#N/A,TRUE,"Conts";#N/A,#N/A,TRUE,"VOS";#N/A,#N/A,TRUE,"Warrington";#N/A,#N/A,TRUE,"Widnes"}</definedName>
    <definedName name="_________ccr1" hidden="1">{#N/A,#N/A,TRUE,"Cover";#N/A,#N/A,TRUE,"Conts";#N/A,#N/A,TRUE,"VOS";#N/A,#N/A,TRUE,"Warrington";#N/A,#N/A,TRUE,"Widnes"}</definedName>
    <definedName name="_______RoE1">[3]RoE!$A$4:$D$8</definedName>
    <definedName name="_______T2">'[2]Estimate Warehouse'!#REF!</definedName>
    <definedName name="______ccr1" localSheetId="7" hidden="1">{#N/A,#N/A,TRUE,"Cover";#N/A,#N/A,TRUE,"Conts";#N/A,#N/A,TRUE,"VOS";#N/A,#N/A,TRUE,"Warrington";#N/A,#N/A,TRUE,"Widnes"}</definedName>
    <definedName name="______ccr1" hidden="1">{#N/A,#N/A,TRUE,"Cover";#N/A,#N/A,TRUE,"Conts";#N/A,#N/A,TRUE,"VOS";#N/A,#N/A,TRUE,"Warrington";#N/A,#N/A,TRUE,"Widnes"}</definedName>
    <definedName name="______RoE1">[3]RoE!$A$4:$D$8</definedName>
    <definedName name="______T2">'[2]Estimate Warehouse'!#REF!</definedName>
    <definedName name="_____ccr1" localSheetId="7" hidden="1">{#N/A,#N/A,TRUE,"Cover";#N/A,#N/A,TRUE,"Conts";#N/A,#N/A,TRUE,"VOS";#N/A,#N/A,TRUE,"Warrington";#N/A,#N/A,TRUE,"Widnes"}</definedName>
    <definedName name="_____ccr1" hidden="1">{#N/A,#N/A,TRUE,"Cover";#N/A,#N/A,TRUE,"Conts";#N/A,#N/A,TRUE,"VOS";#N/A,#N/A,TRUE,"Warrington";#N/A,#N/A,TRUE,"Widnes"}</definedName>
    <definedName name="_____Int1">#REF!</definedName>
    <definedName name="_____Int2">#REF!</definedName>
    <definedName name="_____RoE1">[3]RoE!$A$4:$D$8</definedName>
    <definedName name="_____T2">'[2]Estimate Warehouse'!#REF!</definedName>
    <definedName name="____Int1">#REF!</definedName>
    <definedName name="____Int2">#REF!</definedName>
    <definedName name="____PC1">#REF!</definedName>
    <definedName name="____RoE1">[3]RoE!$A$4:$D$8</definedName>
    <definedName name="____T2">'[2]Estimate Warehouse'!#REF!</definedName>
    <definedName name="___aux10">#REF!</definedName>
    <definedName name="___aux3">#REF!</definedName>
    <definedName name="___aux5">#REF!</definedName>
    <definedName name="___aux7">#REF!</definedName>
    <definedName name="___CAT07">[4]Equip!#REF!</definedName>
    <definedName name="___CAT12">[4]Equip!#REF!</definedName>
    <definedName name="___CAT21">[4]Equip!#REF!</definedName>
    <definedName name="___CAT22">[4]Equip!#REF!</definedName>
    <definedName name="___CAT31">[4]Equip!#REF!</definedName>
    <definedName name="___CAT33">[4]Equip!#REF!</definedName>
    <definedName name="___CAT34">[4]Equip!#REF!</definedName>
    <definedName name="___CAT35">[4]Equip!#REF!</definedName>
    <definedName name="___CAT36">[4]Equip!#REF!</definedName>
    <definedName name="___CAT39">[4]Equip!#REF!</definedName>
    <definedName name="___CAT42">[4]Equip!#REF!</definedName>
    <definedName name="___CAT43">[4]Equip!#REF!</definedName>
    <definedName name="___CAT45">[4]Equip!#REF!</definedName>
    <definedName name="___CAT46">[4]Equip!#REF!</definedName>
    <definedName name="___CAT48">[4]Equip!#REF!</definedName>
    <definedName name="___CAT49">[4]Equip!#REF!</definedName>
    <definedName name="___CAT52">[4]Equip!#REF!</definedName>
    <definedName name="___CAT53">[4]Equip!#REF!</definedName>
    <definedName name="___CAT54">[4]Equip!#REF!</definedName>
    <definedName name="___CAT55">[4]Equip!#REF!</definedName>
    <definedName name="___CAT82">[4]Equip!#REF!</definedName>
    <definedName name="___CAT84">[4]Equip!#REF!</definedName>
    <definedName name="___Inc1">#REF!</definedName>
    <definedName name="___Int1">#REF!</definedName>
    <definedName name="___Int2">#REF!</definedName>
    <definedName name="___irr1">#REF!</definedName>
    <definedName name="___irr10">#REF!</definedName>
    <definedName name="___irr2">#REF!</definedName>
    <definedName name="___irr3">#REF!</definedName>
    <definedName name="___irr5">#REF!</definedName>
    <definedName name="___irr7">#REF!</definedName>
    <definedName name="___let1">#REF!</definedName>
    <definedName name="___ncv1">#REF!</definedName>
    <definedName name="___ncv10">#REF!</definedName>
    <definedName name="___ncv101">#REF!</definedName>
    <definedName name="___ncv1011">#REF!</definedName>
    <definedName name="___ncv102">#REF!</definedName>
    <definedName name="___ncv103">#REF!</definedName>
    <definedName name="___ncv105">#REF!</definedName>
    <definedName name="___ncv3">#REF!</definedName>
    <definedName name="___ncv5">#REF!</definedName>
    <definedName name="___ord1">#REF!</definedName>
    <definedName name="___ord2">#REF!</definedName>
    <definedName name="___ord3">#REF!</definedName>
    <definedName name="___ord4">#REF!</definedName>
    <definedName name="___PC1">#REF!</definedName>
    <definedName name="___QTY07">[4]Equip!#REF!</definedName>
    <definedName name="___QTY12">[4]Equip!#REF!</definedName>
    <definedName name="___QTY21">[4]Equip!#REF!</definedName>
    <definedName name="___QTY22">[4]Equip!#REF!</definedName>
    <definedName name="___QTY33">[4]Equip!#REF!</definedName>
    <definedName name="___QTY34">[4]Equip!#REF!</definedName>
    <definedName name="___QTY35">[4]Equip!#REF!</definedName>
    <definedName name="___QTY36">[4]Equip!#REF!</definedName>
    <definedName name="___QTY39">[4]Equip!#REF!</definedName>
    <definedName name="___QTY42">[4]Equip!#REF!</definedName>
    <definedName name="___QTY43">[4]Equip!#REF!</definedName>
    <definedName name="___QTY45">[4]Equip!#REF!</definedName>
    <definedName name="___QTY46">[4]Equip!#REF!</definedName>
    <definedName name="___QTY48">[4]Equip!#REF!</definedName>
    <definedName name="___QTY49">[4]Equip!#REF!</definedName>
    <definedName name="___QTY52">[4]Equip!#REF!</definedName>
    <definedName name="___QTY53">[4]Equip!#REF!</definedName>
    <definedName name="___QTY54">[4]Equip!#REF!</definedName>
    <definedName name="___QTY55">[4]Equip!#REF!</definedName>
    <definedName name="___QTY82">[4]Equip!#REF!</definedName>
    <definedName name="___QTY84">[4]Equip!#REF!</definedName>
    <definedName name="___RoE1">[3]RoE!$A$4:$D$8</definedName>
    <definedName name="___RR1">#REF!</definedName>
    <definedName name="___rs101">#REF!</definedName>
    <definedName name="___rs1010">#REF!</definedName>
    <definedName name="___rs102">#REF!</definedName>
    <definedName name="___rs103">#REF!</definedName>
    <definedName name="___rs105">#REF!</definedName>
    <definedName name="___rs11">#REF!</definedName>
    <definedName name="___rs110">#REF!</definedName>
    <definedName name="___rs111">#REF!</definedName>
    <definedName name="___rs1110">#REF!</definedName>
    <definedName name="___rs112">#REF!</definedName>
    <definedName name="___rs113">#REF!</definedName>
    <definedName name="___rs115">#REF!</definedName>
    <definedName name="___rs12">#REF!</definedName>
    <definedName name="___rs121">#REF!</definedName>
    <definedName name="___rs1210">#REF!</definedName>
    <definedName name="___rs122">#REF!</definedName>
    <definedName name="___rs123">#REF!</definedName>
    <definedName name="___rs125">#REF!</definedName>
    <definedName name="___rs13">#REF!</definedName>
    <definedName name="___rs131">#REF!</definedName>
    <definedName name="___rs1310">#REF!</definedName>
    <definedName name="___rs132">#REF!</definedName>
    <definedName name="___rs133">#REF!</definedName>
    <definedName name="___rs135">#REF!</definedName>
    <definedName name="___rs141">#REF!</definedName>
    <definedName name="___rs1410">#REF!</definedName>
    <definedName name="___rs142">#REF!</definedName>
    <definedName name="___rs143">#REF!</definedName>
    <definedName name="___rs145">#REF!</definedName>
    <definedName name="___rs15">#REF!</definedName>
    <definedName name="___rs151">#REF!</definedName>
    <definedName name="___rs1510">#REF!</definedName>
    <definedName name="___rs152">#REF!</definedName>
    <definedName name="___rs153">#REF!</definedName>
    <definedName name="___rs155">#REF!</definedName>
    <definedName name="___rs161">#REF!</definedName>
    <definedName name="___rs1610">#REF!</definedName>
    <definedName name="___rs162">#REF!</definedName>
    <definedName name="___rs163">#REF!</definedName>
    <definedName name="___rs165">#REF!</definedName>
    <definedName name="___rs1710">#REF!</definedName>
    <definedName name="___rs172">#REF!</definedName>
    <definedName name="___rs173">#REF!</definedName>
    <definedName name="___rs175">#REF!</definedName>
    <definedName name="___rs181">#REF!</definedName>
    <definedName name="___rs1810">#REF!</definedName>
    <definedName name="___rs182">#REF!</definedName>
    <definedName name="___rs183">#REF!</definedName>
    <definedName name="___rs185">#REF!</definedName>
    <definedName name="___rs191">#REF!</definedName>
    <definedName name="___rs1910">#REF!</definedName>
    <definedName name="___rs192">#REF!</definedName>
    <definedName name="___rs193">#REF!</definedName>
    <definedName name="___rs195">#REF!</definedName>
    <definedName name="___rs201">#REF!</definedName>
    <definedName name="___rs2010">#REF!</definedName>
    <definedName name="___rs202">#REF!</definedName>
    <definedName name="___rs203">#REF!</definedName>
    <definedName name="___rs205">#REF!</definedName>
    <definedName name="___rs21">#REF!</definedName>
    <definedName name="___rs210">#REF!</definedName>
    <definedName name="___rs211">#REF!</definedName>
    <definedName name="___rs2110">#REF!</definedName>
    <definedName name="___rs212">#REF!</definedName>
    <definedName name="___rs213">#REF!</definedName>
    <definedName name="___rs215">#REF!</definedName>
    <definedName name="___rs22">#REF!</definedName>
    <definedName name="___rs221">#REF!</definedName>
    <definedName name="___rs2210">#REF!</definedName>
    <definedName name="___rs222">#REF!</definedName>
    <definedName name="___rs223">#REF!</definedName>
    <definedName name="___rs225">#REF!</definedName>
    <definedName name="___rs23">#REF!</definedName>
    <definedName name="___rs231">#REF!</definedName>
    <definedName name="___rs2310">#REF!</definedName>
    <definedName name="___rs232">#REF!</definedName>
    <definedName name="___rs233">#REF!</definedName>
    <definedName name="___rs235">#REF!</definedName>
    <definedName name="___rs241">#REF!</definedName>
    <definedName name="___rs2410">#REF!</definedName>
    <definedName name="___rs242">#REF!</definedName>
    <definedName name="___rs243">#REF!</definedName>
    <definedName name="___rs245">#REF!</definedName>
    <definedName name="___rs25">#REF!</definedName>
    <definedName name="___rs251">#REF!</definedName>
    <definedName name="___rs2510">#REF!</definedName>
    <definedName name="___rs252">#REF!</definedName>
    <definedName name="___rs253">#REF!</definedName>
    <definedName name="___rs255">#REF!</definedName>
    <definedName name="___rs31">#REF!</definedName>
    <definedName name="___rs310">#REF!</definedName>
    <definedName name="___rs32">#REF!</definedName>
    <definedName name="___rs33">#REF!</definedName>
    <definedName name="___rs35">#REF!</definedName>
    <definedName name="___rs41">#REF!</definedName>
    <definedName name="___rs410">#REF!</definedName>
    <definedName name="___rs42">#REF!</definedName>
    <definedName name="___rs43">#REF!</definedName>
    <definedName name="___rs45">#REF!</definedName>
    <definedName name="___rs51">#REF!</definedName>
    <definedName name="___rs510">#REF!</definedName>
    <definedName name="___rs52">#REF!</definedName>
    <definedName name="___rs53">#REF!</definedName>
    <definedName name="___rs55">#REF!</definedName>
    <definedName name="___rs61">#REF!</definedName>
    <definedName name="___rs610">#REF!</definedName>
    <definedName name="___rs62">#REF!</definedName>
    <definedName name="___rs63">#REF!</definedName>
    <definedName name="___rs65">#REF!</definedName>
    <definedName name="___rs71">#REF!</definedName>
    <definedName name="___rs710">#REF!</definedName>
    <definedName name="___rs72">#REF!</definedName>
    <definedName name="___rs73">#REF!</definedName>
    <definedName name="___rs75">#REF!</definedName>
    <definedName name="___rs81">#REF!</definedName>
    <definedName name="___rs810">#REF!</definedName>
    <definedName name="___rs82">#REF!</definedName>
    <definedName name="___rs83">#REF!</definedName>
    <definedName name="___rs85">#REF!</definedName>
    <definedName name="___rs91">#REF!</definedName>
    <definedName name="___rs910">#REF!</definedName>
    <definedName name="___rs92">#REF!</definedName>
    <definedName name="___rs93">#REF!</definedName>
    <definedName name="___rs95">#REF!</definedName>
    <definedName name="___sc1">#REF!</definedName>
    <definedName name="___T2">'[5]Estimate Warehouse'!#REF!</definedName>
    <definedName name="___tdp1">#REF!</definedName>
    <definedName name="___ubr1">#REF!</definedName>
    <definedName name="__123Graph_A" hidden="1">[6]PROGRESS!#REF!</definedName>
    <definedName name="__123Graph_B" hidden="1">[6]PROGRESS!#REF!</definedName>
    <definedName name="__123Graph_X" hidden="1">[6]PROGRESS!#REF!</definedName>
    <definedName name="__aux10">#REF!</definedName>
    <definedName name="__aux3">#REF!</definedName>
    <definedName name="__aux5">#REF!</definedName>
    <definedName name="__aux7">#REF!</definedName>
    <definedName name="__CAT07">[4]Equip!#REF!</definedName>
    <definedName name="__CAT12">[4]Equip!#REF!</definedName>
    <definedName name="__CAT21">[4]Equip!#REF!</definedName>
    <definedName name="__CAT22">[4]Equip!#REF!</definedName>
    <definedName name="__CAT31">[4]Equip!#REF!</definedName>
    <definedName name="__CAT33">[4]Equip!#REF!</definedName>
    <definedName name="__CAT34">[4]Equip!#REF!</definedName>
    <definedName name="__CAT35">[4]Equip!#REF!</definedName>
    <definedName name="__CAT36">[4]Equip!#REF!</definedName>
    <definedName name="__CAT39">[4]Equip!#REF!</definedName>
    <definedName name="__CAT42">[4]Equip!#REF!</definedName>
    <definedName name="__CAT43">[4]Equip!#REF!</definedName>
    <definedName name="__CAT45">[4]Equip!#REF!</definedName>
    <definedName name="__CAT46">[4]Equip!#REF!</definedName>
    <definedName name="__CAT48">[4]Equip!#REF!</definedName>
    <definedName name="__CAT49">[4]Equip!#REF!</definedName>
    <definedName name="__CAT52">[4]Equip!#REF!</definedName>
    <definedName name="__CAT53">[4]Equip!#REF!</definedName>
    <definedName name="__CAT54">[4]Equip!#REF!</definedName>
    <definedName name="__CAT55">[4]Equip!#REF!</definedName>
    <definedName name="__CAT82">[4]Equip!#REF!</definedName>
    <definedName name="__CAT84">[4]Equip!#REF!</definedName>
    <definedName name="__ccr1" localSheetId="7" hidden="1">{#N/A,#N/A,TRUE,"Cover";#N/A,#N/A,TRUE,"Conts";#N/A,#N/A,TRUE,"VOS";#N/A,#N/A,TRUE,"Warrington";#N/A,#N/A,TRUE,"Widnes"}</definedName>
    <definedName name="__ccr1" hidden="1">{#N/A,#N/A,TRUE,"Cover";#N/A,#N/A,TRUE,"Conts";#N/A,#N/A,TRUE,"VOS";#N/A,#N/A,TRUE,"Warrington";#N/A,#N/A,TRUE,"Widnes"}</definedName>
    <definedName name="__COLOUR1">#REF!</definedName>
    <definedName name="__COLOUR2">#REF!</definedName>
    <definedName name="__COLOUR3">#REF!</definedName>
    <definedName name="__COLOURCHOOSE">#REF!</definedName>
    <definedName name="__Inc1">#REF!</definedName>
    <definedName name="__Int1">#REF!</definedName>
    <definedName name="__Int2">#REF!</definedName>
    <definedName name="__irr1">#REF!</definedName>
    <definedName name="__irr10">#REF!</definedName>
    <definedName name="__irr2">#REF!</definedName>
    <definedName name="__irr3">#REF!</definedName>
    <definedName name="__irr5">#REF!</definedName>
    <definedName name="__irr7">#REF!</definedName>
    <definedName name="__L1">#REF!</definedName>
    <definedName name="__L10">#REF!</definedName>
    <definedName name="__L11">#REF!</definedName>
    <definedName name="__L12">#REF!</definedName>
    <definedName name="__L13">#REF!</definedName>
    <definedName name="__L14">#REF!</definedName>
    <definedName name="__L15">#REF!</definedName>
    <definedName name="__L16">#REF!</definedName>
    <definedName name="__L17">#REF!</definedName>
    <definedName name="__L18">#REF!</definedName>
    <definedName name="__L19">#REF!</definedName>
    <definedName name="__L2">#REF!</definedName>
    <definedName name="__L20">#REF!</definedName>
    <definedName name="__L21">#REF!</definedName>
    <definedName name="__L22">#REF!</definedName>
    <definedName name="__L23">#REF!</definedName>
    <definedName name="__L24">#REF!</definedName>
    <definedName name="__L25">#REF!</definedName>
    <definedName name="__L26">#REF!</definedName>
    <definedName name="__L27">#REF!</definedName>
    <definedName name="__L28">#REF!</definedName>
    <definedName name="__L29">#REF!</definedName>
    <definedName name="__L3">#REF!</definedName>
    <definedName name="__L30">#REF!</definedName>
    <definedName name="__L4">#REF!</definedName>
    <definedName name="__L5">#REF!</definedName>
    <definedName name="__L6">#REF!</definedName>
    <definedName name="__L7">#REF!</definedName>
    <definedName name="__L8">#REF!</definedName>
    <definedName name="__L9">#REF!</definedName>
    <definedName name="__let1">#REF!</definedName>
    <definedName name="__ncv1">#REF!</definedName>
    <definedName name="__ncv10">#REF!</definedName>
    <definedName name="__ncv101">#REF!</definedName>
    <definedName name="__ncv1011">#REF!</definedName>
    <definedName name="__ncv102">#REF!</definedName>
    <definedName name="__ncv103">#REF!</definedName>
    <definedName name="__ncv105">#REF!</definedName>
    <definedName name="__ncv2">#REF!</definedName>
    <definedName name="__ncv3">#REF!</definedName>
    <definedName name="__ncv5">#REF!</definedName>
    <definedName name="__ord1">#REF!</definedName>
    <definedName name="__ord2">#REF!</definedName>
    <definedName name="__ord3">#REF!</definedName>
    <definedName name="__ord4">#REF!</definedName>
    <definedName name="__PC1">#REF!</definedName>
    <definedName name="__QTY07">[4]Equip!#REF!</definedName>
    <definedName name="__QTY12">[4]Equip!#REF!</definedName>
    <definedName name="__QTY21">[4]Equip!#REF!</definedName>
    <definedName name="__QTY22">[4]Equip!#REF!</definedName>
    <definedName name="__QTY33">[4]Equip!#REF!</definedName>
    <definedName name="__QTY34">[4]Equip!#REF!</definedName>
    <definedName name="__QTY35">[4]Equip!#REF!</definedName>
    <definedName name="__QTY36">[4]Equip!#REF!</definedName>
    <definedName name="__QTY39">[4]Equip!#REF!</definedName>
    <definedName name="__QTY42">[4]Equip!#REF!</definedName>
    <definedName name="__QTY43">[4]Equip!#REF!</definedName>
    <definedName name="__QTY45">[4]Equip!#REF!</definedName>
    <definedName name="__QTY46">[4]Equip!#REF!</definedName>
    <definedName name="__QTY48">[4]Equip!#REF!</definedName>
    <definedName name="__QTY49">[4]Equip!#REF!</definedName>
    <definedName name="__QTY52">[4]Equip!#REF!</definedName>
    <definedName name="__QTY53">[4]Equip!#REF!</definedName>
    <definedName name="__QTY54">[4]Equip!#REF!</definedName>
    <definedName name="__QTY55">[4]Equip!#REF!</definedName>
    <definedName name="__QTY82">[4]Equip!#REF!</definedName>
    <definedName name="__QTY84">[4]Equip!#REF!</definedName>
    <definedName name="__RoE1">[7]RoE!$A$4:$D$8</definedName>
    <definedName name="__RR1">#REF!</definedName>
    <definedName name="__rs101">#REF!</definedName>
    <definedName name="__rs1010">#REF!</definedName>
    <definedName name="__rs102">#REF!</definedName>
    <definedName name="__rs103">#REF!</definedName>
    <definedName name="__rs105">#REF!</definedName>
    <definedName name="__rs11">#REF!</definedName>
    <definedName name="__rs110">#REF!</definedName>
    <definedName name="__rs111">#REF!</definedName>
    <definedName name="__rs1110">#REF!</definedName>
    <definedName name="__rs112">#REF!</definedName>
    <definedName name="__rs113">#REF!</definedName>
    <definedName name="__rs115">#REF!</definedName>
    <definedName name="__rs12">#REF!</definedName>
    <definedName name="__rs121">#REF!</definedName>
    <definedName name="__rs1210">#REF!</definedName>
    <definedName name="__rs122">#REF!</definedName>
    <definedName name="__rs123">#REF!</definedName>
    <definedName name="__rs125">#REF!</definedName>
    <definedName name="__rs13">#REF!</definedName>
    <definedName name="__rs131">#REF!</definedName>
    <definedName name="__rs1310">#REF!</definedName>
    <definedName name="__rs132">#REF!</definedName>
    <definedName name="__rs133">#REF!</definedName>
    <definedName name="__rs135">#REF!</definedName>
    <definedName name="__rs141">#REF!</definedName>
    <definedName name="__rs1410">#REF!</definedName>
    <definedName name="__rs142">#REF!</definedName>
    <definedName name="__rs143">#REF!</definedName>
    <definedName name="__rs145">#REF!</definedName>
    <definedName name="__rs15">#REF!</definedName>
    <definedName name="__rs151">#REF!</definedName>
    <definedName name="__rs1510">#REF!</definedName>
    <definedName name="__rs152">#REF!</definedName>
    <definedName name="__rs153">#REF!</definedName>
    <definedName name="__rs155">#REF!</definedName>
    <definedName name="__rs161">#REF!</definedName>
    <definedName name="__rs1610">#REF!</definedName>
    <definedName name="__rs162">#REF!</definedName>
    <definedName name="__rs163">#REF!</definedName>
    <definedName name="__rs165">#REF!</definedName>
    <definedName name="__rs171">#REF!</definedName>
    <definedName name="__rs1710">#REF!</definedName>
    <definedName name="__rs172">#REF!</definedName>
    <definedName name="__rs173">#REF!</definedName>
    <definedName name="__rs175">#REF!</definedName>
    <definedName name="__rs181">#REF!</definedName>
    <definedName name="__rs1810">#REF!</definedName>
    <definedName name="__rs182">#REF!</definedName>
    <definedName name="__rs183">#REF!</definedName>
    <definedName name="__rs185">#REF!</definedName>
    <definedName name="__rs191">#REF!</definedName>
    <definedName name="__rs1910">#REF!</definedName>
    <definedName name="__rs192">#REF!</definedName>
    <definedName name="__rs193">#REF!</definedName>
    <definedName name="__rs195">#REF!</definedName>
    <definedName name="__rs201">#REF!</definedName>
    <definedName name="__rs2010">#REF!</definedName>
    <definedName name="__rs202">#REF!</definedName>
    <definedName name="__rs203">#REF!</definedName>
    <definedName name="__rs205">#REF!</definedName>
    <definedName name="__rs21">#REF!</definedName>
    <definedName name="__rs210">#REF!</definedName>
    <definedName name="__rs211">#REF!</definedName>
    <definedName name="__rs2110">#REF!</definedName>
    <definedName name="__rs212">#REF!</definedName>
    <definedName name="__rs213">#REF!</definedName>
    <definedName name="__rs215">#REF!</definedName>
    <definedName name="__rs22">#REF!</definedName>
    <definedName name="__rs221">#REF!</definedName>
    <definedName name="__rs2210">#REF!</definedName>
    <definedName name="__rs222">#REF!</definedName>
    <definedName name="__rs223">#REF!</definedName>
    <definedName name="__rs225">#REF!</definedName>
    <definedName name="__rs23">#REF!</definedName>
    <definedName name="__rs231">#REF!</definedName>
    <definedName name="__rs2310">#REF!</definedName>
    <definedName name="__rs232">#REF!</definedName>
    <definedName name="__rs233">#REF!</definedName>
    <definedName name="__rs235">#REF!</definedName>
    <definedName name="__rs241">#REF!</definedName>
    <definedName name="__rs2410">#REF!</definedName>
    <definedName name="__rs242">#REF!</definedName>
    <definedName name="__rs243">#REF!</definedName>
    <definedName name="__rs245">#REF!</definedName>
    <definedName name="__rs25">#REF!</definedName>
    <definedName name="__rs251">#REF!</definedName>
    <definedName name="__rs2510">#REF!</definedName>
    <definedName name="__rs252">#REF!</definedName>
    <definedName name="__rs253">#REF!</definedName>
    <definedName name="__rs255">#REF!</definedName>
    <definedName name="__rs31">#REF!</definedName>
    <definedName name="__rs310">#REF!</definedName>
    <definedName name="__rs32">#REF!</definedName>
    <definedName name="__rs33">#REF!</definedName>
    <definedName name="__rs35">#REF!</definedName>
    <definedName name="__rs41">#REF!</definedName>
    <definedName name="__rs410">#REF!</definedName>
    <definedName name="__rs42">#REF!</definedName>
    <definedName name="__rs43">#REF!</definedName>
    <definedName name="__rs45">#REF!</definedName>
    <definedName name="__rs51">#REF!</definedName>
    <definedName name="__rs510">#REF!</definedName>
    <definedName name="__rs52">#REF!</definedName>
    <definedName name="__rs53">#REF!</definedName>
    <definedName name="__rs55">#REF!</definedName>
    <definedName name="__rs61">#REF!</definedName>
    <definedName name="__rs610">#REF!</definedName>
    <definedName name="__rs62">#REF!</definedName>
    <definedName name="__rs63">#REF!</definedName>
    <definedName name="__rs65">#REF!</definedName>
    <definedName name="__rs71">#REF!</definedName>
    <definedName name="__rs710">#REF!</definedName>
    <definedName name="__rs72">#REF!</definedName>
    <definedName name="__rs73">#REF!</definedName>
    <definedName name="__rs75">#REF!</definedName>
    <definedName name="__rs81">#REF!</definedName>
    <definedName name="__rs810">#REF!</definedName>
    <definedName name="__rs82">#REF!</definedName>
    <definedName name="__rs83">#REF!</definedName>
    <definedName name="__rs85">#REF!</definedName>
    <definedName name="__rs91">#REF!</definedName>
    <definedName name="__rs910">#REF!</definedName>
    <definedName name="__rs92">#REF!</definedName>
    <definedName name="__rs93">#REF!</definedName>
    <definedName name="__rs95">#REF!</definedName>
    <definedName name="__sc1">#REF!</definedName>
    <definedName name="__T1">#REF!</definedName>
    <definedName name="__T10">#REF!</definedName>
    <definedName name="__T11">#REF!</definedName>
    <definedName name="__T12">#REF!</definedName>
    <definedName name="__T13">#REF!</definedName>
    <definedName name="__T14">#REF!</definedName>
    <definedName name="__T15">#REF!</definedName>
    <definedName name="__T16">#REF!</definedName>
    <definedName name="__T17">#REF!</definedName>
    <definedName name="__T18">#REF!</definedName>
    <definedName name="__T19">#REF!</definedName>
    <definedName name="__T2">'[5]Estimate Warehouse'!#REF!</definedName>
    <definedName name="__T20">#REF!</definedName>
    <definedName name="__T21">#REF!</definedName>
    <definedName name="__T22">#REF!</definedName>
    <definedName name="__T23">#REF!</definedName>
    <definedName name="__T24">#REF!</definedName>
    <definedName name="__T25">#REF!</definedName>
    <definedName name="__T26">#REF!</definedName>
    <definedName name="__T27">#REF!</definedName>
    <definedName name="__T28">#REF!</definedName>
    <definedName name="__T29">#REF!</definedName>
    <definedName name="__T3">#REF!</definedName>
    <definedName name="__T30">#REF!</definedName>
    <definedName name="__T4">#REF!</definedName>
    <definedName name="__T5">#REF!</definedName>
    <definedName name="__T6">#REF!</definedName>
    <definedName name="__T7">#REF!</definedName>
    <definedName name="__T8">#REF!</definedName>
    <definedName name="__T9">#REF!</definedName>
    <definedName name="__tdp1">#REF!</definedName>
    <definedName name="__ubr1">#REF!</definedName>
    <definedName name="__Y_N">#REF!</definedName>
    <definedName name="_0">#REF!</definedName>
    <definedName name="_0_SLQ_MetricsDIR">#REF!</definedName>
    <definedName name="_0_SLQ_MetricsIND">#REF!</definedName>
    <definedName name="_0_TAQ_TDC_AcctSumry">#REF!</definedName>
    <definedName name="_0_TAQ_TDC_ListEQProj">#REF!</definedName>
    <definedName name="_1">#REF!</definedName>
    <definedName name="_1.014">[8]PACKAGE!$B$608</definedName>
    <definedName name="_1.015">[8]PACKAGE!$B$638</definedName>
    <definedName name="_1.016">[8]PACKAGE!$B$664</definedName>
    <definedName name="_1.017">[8]PACKAGE!$B$692</definedName>
    <definedName name="_1.020">[8]PACKAGE!$B$775</definedName>
    <definedName name="_1.028">[8]PACKAGE!$B$1015</definedName>
    <definedName name="_1.030">[8]PACKAGE!$B$1075</definedName>
    <definedName name="_1.031">[8]PACKAGE!$B$1117</definedName>
    <definedName name="_1.032">[8]PACKAGE!$B$1144</definedName>
    <definedName name="_1.033">[8]PACKAGE!$B$1173</definedName>
    <definedName name="_1.034">[8]PACKAGE!$B$1202</definedName>
    <definedName name="_1.035">[8]PACKAGE!$B$1231</definedName>
    <definedName name="_1.036">[8]PACKAGE!$B$1261</definedName>
    <definedName name="_1.037">[8]PACKAGE!$B$1291</definedName>
    <definedName name="_1__123Graph_A1_94" hidden="1">[6]PROGRESS!#REF!</definedName>
    <definedName name="_10">#REF!</definedName>
    <definedName name="_11">#REF!</definedName>
    <definedName name="_12">#REF!</definedName>
    <definedName name="_12_Month">#REF!</definedName>
    <definedName name="_12_month_growth">#REF!</definedName>
    <definedName name="_13">#REF!</definedName>
    <definedName name="_14">#REF!</definedName>
    <definedName name="_15">#REF!</definedName>
    <definedName name="_16">#REF!</definedName>
    <definedName name="_17">#REF!</definedName>
    <definedName name="_18">#REF!</definedName>
    <definedName name="_18_month_growth">#REF!</definedName>
    <definedName name="_19">#REF!</definedName>
    <definedName name="_1one">#REF!</definedName>
    <definedName name="_1ST">#REF!</definedName>
    <definedName name="_2">#REF!</definedName>
    <definedName name="_2__123Graph_APROGRESS_4_95" hidden="1">[6]PROGRESS!#REF!</definedName>
    <definedName name="_2_SLQ_NozzleList">#REF!</definedName>
    <definedName name="_20">#REF!</definedName>
    <definedName name="_21">#REF!</definedName>
    <definedName name="_22">#REF!</definedName>
    <definedName name="_23">#REF!</definedName>
    <definedName name="_24_month_growth">#REF!</definedName>
    <definedName name="_25year_sculpt_options">#REF!</definedName>
    <definedName name="_25year_sculpt_selection">#REF!</definedName>
    <definedName name="_27880" localSheetId="7">+#REF!+#REF!+#REF!+#REF!+#REF!+#REF!+#REF!+#REF!+#REF!+#REF!+#REF!+#REF!+#REF!+#REF!+#REF!+#REF!+#REF!+#REF!+#REF!+#REF!+#REF!+#REF!+#REF!+#REF!+#REF!+#REF!+#REF!+#REF!</definedName>
    <definedName name="_27880">+#REF!+#REF!+#REF!+#REF!+#REF!+#REF!+#REF!+#REF!+#REF!+#REF!+#REF!+#REF!+#REF!+#REF!+#REF!+#REF!+#REF!+#REF!+#REF!+#REF!+#REF!+#REF!+#REF!+#REF!+#REF!+#REF!+#REF!+#REF!</definedName>
    <definedName name="_2ND">#REF!</definedName>
    <definedName name="_3">#REF!</definedName>
    <definedName name="_3__123Graph_ATEM1_94" hidden="1">[6]PROGRESS!#REF!</definedName>
    <definedName name="_3_AQ_Acct3Pipe_AvgDiam">#REF!</definedName>
    <definedName name="_3_AQ_AGPipe_AvgDiam">#REF!</definedName>
    <definedName name="_3_AQ_AGPipe_AvgDiam_BoreLg">#REF!</definedName>
    <definedName name="_3_AQ_AGPipe_AvgDiam_BoreSm">#REF!</definedName>
    <definedName name="_3_AQ_AGPipe_AvgDiam_MatCS">#REF!</definedName>
    <definedName name="_3_AQ_AGPipe_AvgDiam_MatMisc">#REF!</definedName>
    <definedName name="_3_AQ_AGPipe_AvgDiam_MatSS">#REF!</definedName>
    <definedName name="_3_AQ_UGPipe_AvgDiam">#REF!</definedName>
    <definedName name="_3_KQQ_AGPipe_Sub1_BoreLg">#REF!</definedName>
    <definedName name="_3_KQQ_AGPipe_Sub1_BoreSm">#REF!</definedName>
    <definedName name="_3_KQQ_AGPipe_Sub2_InstPipe">#REF!</definedName>
    <definedName name="_3_KQQ_AGPipe_Sub2_Spool">#REF!</definedName>
    <definedName name="_3_KQQ_AGPipe_Sub2_StRun">#REF!</definedName>
    <definedName name="_3_KQQ_AGPipe_Sub3_FieldRunFab">#REF!</definedName>
    <definedName name="_3_KQQ_AGPipe_Sub3_RemoteFab">#REF!</definedName>
    <definedName name="_3_KQQ_AGPipeLength_MatCS">#REF!</definedName>
    <definedName name="_3_KQQ_AGPipeLength_MatMisc">#REF!</definedName>
    <definedName name="_3_KQQ_AGPipeLength_MatSS">#REF!</definedName>
    <definedName name="_30year_sculpt_options">#REF!</definedName>
    <definedName name="_30year_sculpt_selection">#REF!</definedName>
    <definedName name="_33">#REF!</definedName>
    <definedName name="_34">#REF!</definedName>
    <definedName name="_35">#REF!</definedName>
    <definedName name="_39">#REF!</definedName>
    <definedName name="_3RD">#REF!</definedName>
    <definedName name="_4">#REF!</definedName>
    <definedName name="_4__123Graph_B1_94" hidden="1">[6]PROGRESS!#REF!</definedName>
    <definedName name="_4_KQQ_Conc_Sub1_BlkLg">#REF!</definedName>
    <definedName name="_4_KQQ_Conc_Sub1_BlkMed">#REF!</definedName>
    <definedName name="_4_KQQ_Conc_Sub1_BlkSm">#REF!</definedName>
    <definedName name="_4_KQQ_Conc_Sub1_DuctBank">#REF!</definedName>
    <definedName name="_4_KQQ_Conc_Sub1_Elev">#REF!</definedName>
    <definedName name="_4_KQQ_Conc_Sub1_MassLg">#REF!</definedName>
    <definedName name="_4_KQQ_Conc_Sub1_MassMed">#REF!</definedName>
    <definedName name="_4_KQQ_Conc_Sub1_MassSm">#REF!</definedName>
    <definedName name="_4_KQQ_Conc_Sub1_Piling">#REF!</definedName>
    <definedName name="_4_KQQ_ConcTot_Embeds">#REF!</definedName>
    <definedName name="_4_KQQ_ConcTot_ExcBF">#REF!</definedName>
    <definedName name="_4_KQQ_ConcTot_Forms">#REF!</definedName>
    <definedName name="_4_KQQ_ConcTot_Grout">#REF!</definedName>
    <definedName name="_4_KQQ_ConcTot_Rebar">#REF!</definedName>
    <definedName name="_4_KQQ_ConcTotQty">#REF!</definedName>
    <definedName name="_41">#REF!</definedName>
    <definedName name="_42">#REF!</definedName>
    <definedName name="_44">#REF!</definedName>
    <definedName name="_45">#REF!</definedName>
    <definedName name="_48">#REF!</definedName>
    <definedName name="_4840" localSheetId="7">+#REF!+#REF!+#REF!+#REF!+#REF!+#REF!+#REF!+#REF!+#REF!+#REF!+#REF!+#REF!+#REF!+#REF!+#REF!+#REF!+#REF!+#REF!+#REF!+#REF!+#REF!+#REF!+#REF!+#REF!+#REF!+#REF!+#REF!+#REF!</definedName>
    <definedName name="_4840">+#REF!+#REF!+#REF!+#REF!+#REF!+#REF!+#REF!+#REF!+#REF!+#REF!+#REF!+#REF!+#REF!+#REF!+#REF!+#REF!+#REF!+#REF!+#REF!+#REF!+#REF!+#REF!+#REF!+#REF!+#REF!+#REF!+#REF!+#REF!</definedName>
    <definedName name="_5">#REF!</definedName>
    <definedName name="_5__123Graph_BPROGRESS_4_95" hidden="1">[6]PROGRESS!#REF!</definedName>
    <definedName name="_5_KQQ_TotQty_Sub1_ExLtLt">#REF!</definedName>
    <definedName name="_5_KQQ_TotQty_Sub1_HvyXHvy">#REF!</definedName>
    <definedName name="_5_KQQ_TotQty_Sub1_Ldr">#REF!</definedName>
    <definedName name="_5_KQQ_TotQty_Sub1_Med">#REF!</definedName>
    <definedName name="_5_KQQ_TotQty_Sub1_Misc">#REF!</definedName>
    <definedName name="_5_KQQ_TotQty_Sub1_PlatStrGrt">#REF!</definedName>
    <definedName name="_5_KQQ_TotQty_Sub2_FloorTread">#REF!</definedName>
    <definedName name="_5_KQQ_TotQty_Sub2_HR">#REF!</definedName>
    <definedName name="_5_KQQ_TotQty_Sub2_Ladder">#REF!</definedName>
    <definedName name="_5_KQQ_TotQty_Sub2_Other">#REF!</definedName>
    <definedName name="_5_KQQ_TotQty_Sub2_Piperack">#REF!</definedName>
    <definedName name="_5_KQQ_TotQty_Sub2_Platform">#REF!</definedName>
    <definedName name="_5_KQQ_TotQty_Sub2_Structure">#REF!</definedName>
    <definedName name="_5_KQQ_TotQty_Sub2_Suppts">#REF!</definedName>
    <definedName name="_5_KQQ_TotQty_Sub2_TowersTrusses">#REF!</definedName>
    <definedName name="_51">#REF!</definedName>
    <definedName name="_54">#REF!</definedName>
    <definedName name="_55">#REF!</definedName>
    <definedName name="_56">#REF!</definedName>
    <definedName name="_57">#REF!</definedName>
    <definedName name="_58">#REF!</definedName>
    <definedName name="_59">#REF!</definedName>
    <definedName name="_6">#REF!</definedName>
    <definedName name="_6__123Graph_BTEM1_94" hidden="1">[6]PROGRESS!#REF!</definedName>
    <definedName name="_6_KQQ_InstTerms">#REF!</definedName>
    <definedName name="_6_KQQ_InstWire">#REF!</definedName>
    <definedName name="_6_KQQ_RacewayTot">#REF!</definedName>
    <definedName name="_6_KQQ_TotCount_InstJBox">#REF!</definedName>
    <definedName name="_66">#REF!</definedName>
    <definedName name="_7">#REF!</definedName>
    <definedName name="_7.015">[8]PACKAGE!$B$5470</definedName>
    <definedName name="_7.018">[8]PACKAGE!$B$5522</definedName>
    <definedName name="_7.019">[8]PACKAGE!$B$5548</definedName>
    <definedName name="_7.020">[8]PACKAGE!$B$5572</definedName>
    <definedName name="_7.107">[8]PACKAGE!$B$5496</definedName>
    <definedName name="_7__123Graph_X1_94" hidden="1">[6]PROGRESS!#REF!</definedName>
    <definedName name="_7_KQQ_AGElecTerms">#REF!</definedName>
    <definedName name="_7_KQQ_AGJBox">#REF!</definedName>
    <definedName name="_7_KQQ_AGRacewayTot">#REF!</definedName>
    <definedName name="_7_KQQ_AGUGElecTerms">#REF!</definedName>
    <definedName name="_7_KQQ_AGUGJBox">#REF!</definedName>
    <definedName name="_7_KQQ_AGUGRacewayTot">#REF!</definedName>
    <definedName name="_8">#REF!</definedName>
    <definedName name="_8__123Graph_XPROGRESS_4_95" hidden="1">[6]PROGRESS!#REF!</definedName>
    <definedName name="_81">#REF!</definedName>
    <definedName name="_9">#REF!</definedName>
    <definedName name="_9__123Graph_XTEM1_94" hidden="1">[6]PROGRESS!#REF!</definedName>
    <definedName name="_aux10">#REF!</definedName>
    <definedName name="_aux3">#REF!</definedName>
    <definedName name="_aux5">#REF!</definedName>
    <definedName name="_aux7">#REF!</definedName>
    <definedName name="_CAT07">[4]Equip!#REF!</definedName>
    <definedName name="_CAT12">[4]Equip!#REF!</definedName>
    <definedName name="_CAT21">[4]Equip!#REF!</definedName>
    <definedName name="_CAT22">[4]Equip!#REF!</definedName>
    <definedName name="_CAT31">[4]Equip!#REF!</definedName>
    <definedName name="_CAT33">[4]Equip!#REF!</definedName>
    <definedName name="_CAT34">[4]Equip!#REF!</definedName>
    <definedName name="_CAT35">[4]Equip!#REF!</definedName>
    <definedName name="_CAT36">[4]Equip!#REF!</definedName>
    <definedName name="_CAT39">[4]Equip!#REF!</definedName>
    <definedName name="_CAT42">[4]Equip!#REF!</definedName>
    <definedName name="_CAT43">[4]Equip!#REF!</definedName>
    <definedName name="_CAT45">[4]Equip!#REF!</definedName>
    <definedName name="_CAT46">[4]Equip!#REF!</definedName>
    <definedName name="_CAT48">[4]Equip!#REF!</definedName>
    <definedName name="_CAT49">[4]Equip!#REF!</definedName>
    <definedName name="_CAT52">[4]Equip!#REF!</definedName>
    <definedName name="_CAT53">[4]Equip!#REF!</definedName>
    <definedName name="_CAT54">[4]Equip!#REF!</definedName>
    <definedName name="_CAT55">[4]Equip!#REF!</definedName>
    <definedName name="_CAT82">[4]Equip!#REF!</definedName>
    <definedName name="_CAT84">[4]Equip!#REF!</definedName>
    <definedName name="_ccr1" localSheetId="7" hidden="1">{#N/A,#N/A,TRUE,"Cover";#N/A,#N/A,TRUE,"Conts";#N/A,#N/A,TRUE,"VOS";#N/A,#N/A,TRUE,"Warrington";#N/A,#N/A,TRUE,"Widnes"}</definedName>
    <definedName name="_ccr1" hidden="1">{#N/A,#N/A,TRUE,"Cover";#N/A,#N/A,TRUE,"Conts";#N/A,#N/A,TRUE,"VOS";#N/A,#N/A,TRUE,"Warrington";#N/A,#N/A,TRUE,"Widnes"}</definedName>
    <definedName name="_cgt1">#REF!</definedName>
    <definedName name="_Currency_List__Equipment">#REF!</definedName>
    <definedName name="_DETAILS">#REF!</definedName>
    <definedName name="_Estimate_Class_List__Equipment">#REF!</definedName>
    <definedName name="_Estimate_Date_List__Equipment">#REF!</definedName>
    <definedName name="_Fil" hidden="1">[9]PRELIMIN!#REF!</definedName>
    <definedName name="_Fill" hidden="1">[10]PRELIMIN!#REF!</definedName>
    <definedName name="_filll" hidden="1">[9]PRELIMIN!#REF!</definedName>
    <definedName name="_FUNDS" localSheetId="7">#REF!</definedName>
    <definedName name="_FUNDS">#REF!</definedName>
    <definedName name="_gen1">'[1]8.0 CAPITALISED INT'!$H$212</definedName>
    <definedName name="_gen2">'[1]8.0 CAPITALISED INT'!#REF!</definedName>
    <definedName name="_gen3">'[1]8.0 CAPITALISED INT'!#REF!</definedName>
    <definedName name="_gen4">'[1]8.0 CAPITALISED INT'!#REF!</definedName>
    <definedName name="_gen5">'[1]8.0 CAPITALISED INT'!#REF!</definedName>
    <definedName name="_imp1">'[1]8.0 CAPITALISED INT'!$H$109</definedName>
    <definedName name="_imp2">'[1]8.0 CAPITALISED INT'!#REF!</definedName>
    <definedName name="_imp3">'[1]8.0 CAPITALISED INT'!#REF!</definedName>
    <definedName name="_imp4">'[1]8.0 CAPITALISED INT'!#REF!</definedName>
    <definedName name="_imp5">'[1]8.0 CAPITALISED INT'!#REF!</definedName>
    <definedName name="_Inc1" localSheetId="7">#REF!</definedName>
    <definedName name="_Inc1">#REF!</definedName>
    <definedName name="_INT1">'[1]8.0 CAPITALISED INT'!$F$23:$F$23</definedName>
    <definedName name="_Int2" localSheetId="7">#REF!</definedName>
    <definedName name="_Int2">#REF!</definedName>
    <definedName name="_irr1" localSheetId="7">#REF!</definedName>
    <definedName name="_irr1">#REF!</definedName>
    <definedName name="_irr10" localSheetId="7">#REF!</definedName>
    <definedName name="_irr10">#REF!</definedName>
    <definedName name="_irr2">#REF!</definedName>
    <definedName name="_irr3">#REF!</definedName>
    <definedName name="_irr5">#REF!</definedName>
    <definedName name="_irr7">#REF!</definedName>
    <definedName name="_Job_Number_List__Equipment">#REF!</definedName>
    <definedName name="_Key1" hidden="1">#REF!</definedName>
    <definedName name="_L1">#REF!</definedName>
    <definedName name="_L2">#REF!</definedName>
    <definedName name="_L3">#REF!</definedName>
    <definedName name="_L4">#REF!</definedName>
    <definedName name="_L5">#REF!</definedName>
    <definedName name="_LEGAL">#REF!</definedName>
    <definedName name="_let1">#REF!</definedName>
    <definedName name="_MES193">#REF!</definedName>
    <definedName name="_N">#REF!</definedName>
    <definedName name="_ncv1">#REF!</definedName>
    <definedName name="_ncv10">#REF!</definedName>
    <definedName name="_ncv101">#REF!</definedName>
    <definedName name="_ncv1011">#REF!</definedName>
    <definedName name="_ncv102">#REF!</definedName>
    <definedName name="_ncv103">#REF!</definedName>
    <definedName name="_ncv105">#REF!</definedName>
    <definedName name="_ncv2">#REF!</definedName>
    <definedName name="_ncv3">#REF!</definedName>
    <definedName name="_ncv5">#REF!</definedName>
    <definedName name="_o">[4]Equip!#REF!</definedName>
    <definedName name="_ord1">#REF!</definedName>
    <definedName name="_ord2">#REF!</definedName>
    <definedName name="_ord3">#REF!</definedName>
    <definedName name="_ord4">#REF!</definedName>
    <definedName name="_Order1" hidden="1">255</definedName>
    <definedName name="_Order2" hidden="1">255</definedName>
    <definedName name="_Parse_Out" hidden="1">#REF!</definedName>
    <definedName name="_PC1">#REF!</definedName>
    <definedName name="_per2">'[1]8.0 CAPITALISED INT'!#REF!</definedName>
    <definedName name="_per3">'[1]8.0 CAPITALISED INT'!#REF!</definedName>
    <definedName name="_per4">'[1]8.0 CAPITALISED INT'!#REF!</definedName>
    <definedName name="_per5">'[1]8.0 CAPITALISED INT'!#REF!</definedName>
    <definedName name="_Prepared_By_List__Equipment" localSheetId="7">#REF!</definedName>
    <definedName name="_Prepared_By_List__Equipment">#REF!</definedName>
    <definedName name="_Project_Directory_Proj_Cost_Sumry">'[11]Proj Cost Sumry'!#REF!</definedName>
    <definedName name="_Project_Location_List__Equipment" localSheetId="7">#REF!</definedName>
    <definedName name="_Project_Location_List__Equipment">#REF!</definedName>
    <definedName name="_Project_Name_List__Equipment" localSheetId="7">#REF!</definedName>
    <definedName name="_Project_Name_List__Equipment">#REF!</definedName>
    <definedName name="_Project_Title_List__Equipment" localSheetId="7">#REF!</definedName>
    <definedName name="_Project_Title_List__Equipment">#REF!</definedName>
    <definedName name="_PSF115">#REF!</definedName>
    <definedName name="_PSF230">#REF!</definedName>
    <definedName name="_QTY07">[4]Equip!#REF!</definedName>
    <definedName name="_QTY12">[4]Equip!#REF!</definedName>
    <definedName name="_QTY21">[4]Equip!#REF!</definedName>
    <definedName name="_QTY22">[4]Equip!#REF!</definedName>
    <definedName name="_QTY33">[4]Equip!#REF!</definedName>
    <definedName name="_QTY34">[4]Equip!#REF!</definedName>
    <definedName name="_QTY35">[4]Equip!#REF!</definedName>
    <definedName name="_QTY36">[4]Equip!#REF!</definedName>
    <definedName name="_QTY39">[4]Equip!#REF!</definedName>
    <definedName name="_QTY42">[4]Equip!#REF!</definedName>
    <definedName name="_QTY43">[4]Equip!#REF!</definedName>
    <definedName name="_QTY45">[4]Equip!#REF!</definedName>
    <definedName name="_QTY46">[4]Equip!#REF!</definedName>
    <definedName name="_QTY48">[4]Equip!#REF!</definedName>
    <definedName name="_QTY49">[4]Equip!#REF!</definedName>
    <definedName name="_QTY52">[4]Equip!#REF!</definedName>
    <definedName name="_QTY53">[4]Equip!#REF!</definedName>
    <definedName name="_QTY54">[4]Equip!#REF!</definedName>
    <definedName name="_QTY55">[4]Equip!#REF!</definedName>
    <definedName name="_QTY82">[4]Equip!#REF!</definedName>
    <definedName name="_QTY84">[4]Equip!#REF!</definedName>
    <definedName name="_RoE1">[12]RoE!$A$4:$D$8</definedName>
    <definedName name="_RR1" localSheetId="7">#REF!</definedName>
    <definedName name="_RR1">#REF!</definedName>
    <definedName name="_rs101" localSheetId="7">#REF!</definedName>
    <definedName name="_rs101">#REF!</definedName>
    <definedName name="_rs1010" localSheetId="7">#REF!</definedName>
    <definedName name="_rs1010">#REF!</definedName>
    <definedName name="_rs102">#REF!</definedName>
    <definedName name="_rs103">#REF!</definedName>
    <definedName name="_rs105">#REF!</definedName>
    <definedName name="_rs11">#REF!</definedName>
    <definedName name="_rs110">#REF!</definedName>
    <definedName name="_rs111">#REF!</definedName>
    <definedName name="_rs1110">#REF!</definedName>
    <definedName name="_rs112">#REF!</definedName>
    <definedName name="_rs113">#REF!</definedName>
    <definedName name="_rs115">#REF!</definedName>
    <definedName name="_rs12">#REF!</definedName>
    <definedName name="_rs121">#REF!</definedName>
    <definedName name="_rs1210">#REF!</definedName>
    <definedName name="_rs122">#REF!</definedName>
    <definedName name="_rs123">#REF!</definedName>
    <definedName name="_rs125">#REF!</definedName>
    <definedName name="_rs13">#REF!</definedName>
    <definedName name="_rs131">#REF!</definedName>
    <definedName name="_rs1310">#REF!</definedName>
    <definedName name="_rs132">#REF!</definedName>
    <definedName name="_rs133">#REF!</definedName>
    <definedName name="_rs135">#REF!</definedName>
    <definedName name="_rs141">#REF!</definedName>
    <definedName name="_rs1410">#REF!</definedName>
    <definedName name="_rs142">#REF!</definedName>
    <definedName name="_rs143">#REF!</definedName>
    <definedName name="_rs145">#REF!</definedName>
    <definedName name="_rs15">#REF!</definedName>
    <definedName name="_rs151">#REF!</definedName>
    <definedName name="_rs1510">#REF!</definedName>
    <definedName name="_rs152">#REF!</definedName>
    <definedName name="_rs153">#REF!</definedName>
    <definedName name="_rs155">#REF!</definedName>
    <definedName name="_rs161">#REF!</definedName>
    <definedName name="_rs1610">#REF!</definedName>
    <definedName name="_rs162">#REF!</definedName>
    <definedName name="_rs163">#REF!</definedName>
    <definedName name="_rs165">#REF!</definedName>
    <definedName name="_rs171">#REF!</definedName>
    <definedName name="_rs1710">#REF!</definedName>
    <definedName name="_rs172">#REF!</definedName>
    <definedName name="_rs173">#REF!</definedName>
    <definedName name="_rs175">#REF!</definedName>
    <definedName name="_rs181">#REF!</definedName>
    <definedName name="_rs1810">#REF!</definedName>
    <definedName name="_rs182">#REF!</definedName>
    <definedName name="_rs183">#REF!</definedName>
    <definedName name="_rs185">#REF!</definedName>
    <definedName name="_rs191">#REF!</definedName>
    <definedName name="_rs1910">#REF!</definedName>
    <definedName name="_rs192">#REF!</definedName>
    <definedName name="_rs193">#REF!</definedName>
    <definedName name="_rs195">#REF!</definedName>
    <definedName name="_rs201">#REF!</definedName>
    <definedName name="_rs2010">#REF!</definedName>
    <definedName name="_rs202">#REF!</definedName>
    <definedName name="_rs203">#REF!</definedName>
    <definedName name="_rs205">#REF!</definedName>
    <definedName name="_rs21">#REF!</definedName>
    <definedName name="_rs210">#REF!</definedName>
    <definedName name="_rs211">#REF!</definedName>
    <definedName name="_rs2110">#REF!</definedName>
    <definedName name="_rs212">#REF!</definedName>
    <definedName name="_rs213">#REF!</definedName>
    <definedName name="_rs215">#REF!</definedName>
    <definedName name="_rs22">#REF!</definedName>
    <definedName name="_rs221">#REF!</definedName>
    <definedName name="_rs2210">#REF!</definedName>
    <definedName name="_rs222">#REF!</definedName>
    <definedName name="_rs223">#REF!</definedName>
    <definedName name="_rs225">#REF!</definedName>
    <definedName name="_rs23">#REF!</definedName>
    <definedName name="_rs231">#REF!</definedName>
    <definedName name="_rs2310">#REF!</definedName>
    <definedName name="_rs232">#REF!</definedName>
    <definedName name="_rs233">#REF!</definedName>
    <definedName name="_rs235">#REF!</definedName>
    <definedName name="_rs241">#REF!</definedName>
    <definedName name="_rs2410">#REF!</definedName>
    <definedName name="_rs242">#REF!</definedName>
    <definedName name="_rs243">#REF!</definedName>
    <definedName name="_rs245">#REF!</definedName>
    <definedName name="_rs25">#REF!</definedName>
    <definedName name="_rs251">#REF!</definedName>
    <definedName name="_rs2510">#REF!</definedName>
    <definedName name="_rs252">#REF!</definedName>
    <definedName name="_rs253">#REF!</definedName>
    <definedName name="_rs255">#REF!</definedName>
    <definedName name="_rs31">#REF!</definedName>
    <definedName name="_rs310">#REF!</definedName>
    <definedName name="_rs32">#REF!</definedName>
    <definedName name="_rs33">#REF!</definedName>
    <definedName name="_rs35">#REF!</definedName>
    <definedName name="_rs41">#REF!</definedName>
    <definedName name="_rs410">#REF!</definedName>
    <definedName name="_rs42">#REF!</definedName>
    <definedName name="_rs43">#REF!</definedName>
    <definedName name="_rs45">#REF!</definedName>
    <definedName name="_rs51">#REF!</definedName>
    <definedName name="_rs510">#REF!</definedName>
    <definedName name="_rs52">#REF!</definedName>
    <definedName name="_rs53">#REF!</definedName>
    <definedName name="_rs55">#REF!</definedName>
    <definedName name="_rs61">#REF!</definedName>
    <definedName name="_rs610">#REF!</definedName>
    <definedName name="_rs62">#REF!</definedName>
    <definedName name="_rs63">#REF!</definedName>
    <definedName name="_rs65">#REF!</definedName>
    <definedName name="_rs71">#REF!</definedName>
    <definedName name="_rs710">#REF!</definedName>
    <definedName name="_rs72">#REF!</definedName>
    <definedName name="_rs73">#REF!</definedName>
    <definedName name="_rs75">#REF!</definedName>
    <definedName name="_rs81">#REF!</definedName>
    <definedName name="_rs810">#REF!</definedName>
    <definedName name="_rs82">#REF!</definedName>
    <definedName name="_rs83">#REF!</definedName>
    <definedName name="_rs85">#REF!</definedName>
    <definedName name="_rs91">#REF!</definedName>
    <definedName name="_rs910">#REF!</definedName>
    <definedName name="_rs92">#REF!</definedName>
    <definedName name="_rs93">#REF!</definedName>
    <definedName name="_rs95">#REF!</definedName>
    <definedName name="_sc1">#REF!</definedName>
    <definedName name="_Scenario_Name_List__Equipment">#REF!</definedName>
    <definedName name="_SEC1200">#REF!</definedName>
    <definedName name="_Sort" hidden="1">#REF!</definedName>
    <definedName name="_SUMM">#REF!</definedName>
    <definedName name="_SUMMARY_OF_COS">#REF!</definedName>
    <definedName name="_T2">'[2]Estimate Warehouse'!#REF!</definedName>
    <definedName name="_Table2_In2" hidden="1">'[13]FEAS(INPUT)'!#REF!</definedName>
    <definedName name="_Table2_Out" hidden="1">'[13]FEAS(INPUT)'!#REF!</definedName>
    <definedName name="_tdp1" localSheetId="7">#REF!</definedName>
    <definedName name="_tdp1">#REF!</definedName>
    <definedName name="_Toc34616560" localSheetId="7">#REF!</definedName>
    <definedName name="_Toc34616560">#REF!</definedName>
    <definedName name="_TZ1" localSheetId="7">#REF!</definedName>
    <definedName name="_TZ1">#REF!</definedName>
    <definedName name="_TZ2">#REF!</definedName>
    <definedName name="_TZ3">#REF!</definedName>
    <definedName name="_TZ4">#REF!</definedName>
    <definedName name="_TZ5">#REF!</definedName>
    <definedName name="_ubr1">#REF!</definedName>
    <definedName name="_vat1">'[1]8.0 CAPITALISED INT'!$H$22</definedName>
    <definedName name="_vat2">'[1]8.0 CAPITALISED INT'!#REF!</definedName>
    <definedName name="_vat22">'[1]8.0 CAPITALISED INT'!#REF!</definedName>
    <definedName name="_vat3">'[1]8.0 CAPITALISED INT'!#REF!</definedName>
    <definedName name="_vat33">'[1]8.0 CAPITALISED INT'!#REF!</definedName>
    <definedName name="_vat4">'[1]8.0 CAPITALISED INT'!#REF!</definedName>
    <definedName name="_vat44">'[1]8.0 CAPITALISED INT'!#REF!</definedName>
    <definedName name="_vat5">'[1]8.0 CAPITALISED INT'!#REF!</definedName>
    <definedName name="_vat55">'[1]8.0 CAPITALISED INT'!#REF!</definedName>
    <definedName name="_Y" localSheetId="7">#REF!</definedName>
    <definedName name="_Y">#REF!</definedName>
    <definedName name="_Y_N" localSheetId="7">#REF!</definedName>
    <definedName name="_Y_N">#REF!</definedName>
    <definedName name="A" localSheetId="7">#REF!</definedName>
    <definedName name="A">#REF!</definedName>
    <definedName name="A.">#REF!</definedName>
    <definedName name="A_Prelims">#REF!</definedName>
    <definedName name="AA">[14]AREAS!$A$6:$I$47</definedName>
    <definedName name="AAA">[15]AREAS!$A$1:$I$5</definedName>
    <definedName name="ab" localSheetId="7" hidden="1">{#N/A,#N/A,TRUE,"COVER";#N/A,#N/A,TRUE,"DETAILS";#N/A,#N/A,TRUE,"SUMMARY";#N/A,#N/A,TRUE,"EXP MON";#N/A,#N/A,TRUE,"APPENDIX A";#N/A,#N/A,TRUE,"APPENDIX B";#N/A,#N/A,TRUE,"APPENDIX C";#N/A,#N/A,TRUE,"APPENDIX D";#N/A,#N/A,TRUE,"APPENDIX E";#N/A,#N/A,TRUE,"APPENDIX F";#N/A,#N/A,TRUE,"APPENDIX G"}</definedName>
    <definedName name="ab" hidden="1">{#N/A,#N/A,TRUE,"COVER";#N/A,#N/A,TRUE,"DETAILS";#N/A,#N/A,TRUE,"SUMMARY";#N/A,#N/A,TRUE,"EXP MON";#N/A,#N/A,TRUE,"APPENDIX A";#N/A,#N/A,TRUE,"APPENDIX B";#N/A,#N/A,TRUE,"APPENDIX C";#N/A,#N/A,TRUE,"APPENDIX D";#N/A,#N/A,TRUE,"APPENDIX E";#N/A,#N/A,TRUE,"APPENDIX F";#N/A,#N/A,TRUE,"APPENDIX G"}</definedName>
    <definedName name="aBACK">'[16]rates database'!$F$27</definedName>
    <definedName name="aBASBF">'[16]rates database'!$F$19</definedName>
    <definedName name="aBASEX">'[16]rates database'!$F$17</definedName>
    <definedName name="aBASFWK">'[16]rates database'!$F$37</definedName>
    <definedName name="ABC" localSheetId="7">#REF!</definedName>
    <definedName name="ABC">#REF!</definedName>
    <definedName name="ABCD" localSheetId="7">MAX(Page)</definedName>
    <definedName name="ABCD">MAX(Page)</definedName>
    <definedName name="ABCDE" localSheetId="7" hidden="1">{#N/A,#N/A,TRUE,"COVER";#N/A,#N/A,TRUE,"DETAILS";#N/A,#N/A,TRUE,"SUMMARY";#N/A,#N/A,TRUE,"EXP MON";#N/A,#N/A,TRUE,"APPENDIX A";#N/A,#N/A,TRUE,"APPENDIX B";#N/A,#N/A,TRUE,"APPENDIX C";#N/A,#N/A,TRUE,"APPENDIX D";#N/A,#N/A,TRUE,"APPENDIX E";#N/A,#N/A,TRUE,"APPENDIX F";#N/A,#N/A,TRUE,"APPENDIX G"}</definedName>
    <definedName name="ABCDE" hidden="1">{#N/A,#N/A,TRUE,"COVER";#N/A,#N/A,TRUE,"DETAILS";#N/A,#N/A,TRUE,"SUMMARY";#N/A,#N/A,TRUE,"EXP MON";#N/A,#N/A,TRUE,"APPENDIX A";#N/A,#N/A,TRUE,"APPENDIX B";#N/A,#N/A,TRUE,"APPENDIX C";#N/A,#N/A,TRUE,"APPENDIX D";#N/A,#N/A,TRUE,"APPENDIX E";#N/A,#N/A,TRUE,"APPENDIX F";#N/A,#N/A,TRUE,"APPENDIX G"}</definedName>
    <definedName name="abcdef">#REF!</definedName>
    <definedName name="AC">'[17]SUPPLEMENTARY SHEETS'!#REF!</definedName>
    <definedName name="aCAWAY">'[16]rates database'!$F$20</definedName>
    <definedName name="ace" localSheetId="7">#REF!</definedName>
    <definedName name="ace">#REF!</definedName>
    <definedName name="aCLEAR">'[16]rates database'!$F$13</definedName>
    <definedName name="AContr" localSheetId="7">#REF!</definedName>
    <definedName name="AContr">#REF!</definedName>
    <definedName name="act">'[18]CAP INV'!#REF!</definedName>
    <definedName name="actcum">OFFSET('[19]2-Cash Flow'!$E$53,0,0,COUNTA('[19]2-Cash Flow'!$E$1:$E$65536),1)</definedName>
    <definedName name="actcum1">OFFSET([20]Cashflow!$F$3,0,0,COUNTA([20]Cashflow!$F$1:$F$65536),1)</definedName>
    <definedName name="aCTF">'[16]rates database'!$F$15</definedName>
    <definedName name="ActMap" localSheetId="7">#REF!</definedName>
    <definedName name="ActMap">#REF!</definedName>
    <definedName name="actmonth">OFFSET('[19]2-Cash Flow'!$F$53,0,0,COUNTA('[19]2-Cash Flow'!$F$1:$F$65536),1)</definedName>
    <definedName name="actmonth1">OFFSET([20]Cashflow!$E$3,0,0,COUNTA([20]Cashflow!$E$1:$E$65536),1)</definedName>
    <definedName name="Actual_Max_Gearing" localSheetId="7">#REF!</definedName>
    <definedName name="Actual_Max_Gearing">#REF!</definedName>
    <definedName name="Actual_YTD">#REF!</definedName>
    <definedName name="Actuals">#REF!</definedName>
    <definedName name="AD">#REF!</definedName>
    <definedName name="add_mktg">#REF!</definedName>
    <definedName name="Address">#REF!</definedName>
    <definedName name="AdminCont">[21]Admin!$C$45</definedName>
    <definedName name="aDPM">'[16]rates database'!$F$43</definedName>
    <definedName name="adr">'[22]rates database'!$F$28</definedName>
    <definedName name="ADW" localSheetId="7">#REF!</definedName>
    <definedName name="ADW">#REF!</definedName>
    <definedName name="aECPLSTR">'[16]rates database'!$F$62</definedName>
    <definedName name="aEXCAVS">'[16]rates database'!$F$26</definedName>
    <definedName name="AF" localSheetId="7">#REF!</definedName>
    <definedName name="AF">#REF!</definedName>
    <definedName name="Afford_Perc" localSheetId="7">#REF!</definedName>
    <definedName name="Afford_Perc">#REF!</definedName>
    <definedName name="Afford_Rate" localSheetId="7">#REF!</definedName>
    <definedName name="Afford_Rate">#REF!</definedName>
    <definedName name="aFILLSP">'[16]rates database'!$F$21</definedName>
    <definedName name="aFWK">'[16]rates database'!$F$50</definedName>
    <definedName name="aFWKBM">'[16]rates database'!$F$52</definedName>
    <definedName name="aFWKCOL">'[16]rates database'!$F$53</definedName>
    <definedName name="Agents_Fees" localSheetId="7">#REF!</definedName>
    <definedName name="Agents_Fees">#REF!</definedName>
    <definedName name="AgentsFeesAmount" localSheetId="7">#REF!</definedName>
    <definedName name="AgentsFeesAmount">#REF!</definedName>
    <definedName name="aHBLINING">'[16]rates database'!$F$59</definedName>
    <definedName name="aHBWALL">'[16]rates database'!$F$73</definedName>
    <definedName name="aICPLSTR">'[16]rates database'!$F$77</definedName>
    <definedName name="aiodfnakwefsd" localSheetId="7">#REF!</definedName>
    <definedName name="aiodfnakwefsd">#REF!</definedName>
    <definedName name="Airsdie_Site_Works" localSheetId="7">#REF!</definedName>
    <definedName name="Airsdie_Site_Works">#REF!</definedName>
    <definedName name="Airside_Airfield_Pavements" localSheetId="7">#REF!</definedName>
    <definedName name="Airside_Airfield_Pavements">#REF!</definedName>
    <definedName name="Airside_Baggage_Systems">#REF!</definedName>
    <definedName name="Airside_Envelope">#REF!</definedName>
    <definedName name="Airside_External_Services">#REF!</definedName>
    <definedName name="Airside_External_Structures">#REF!</definedName>
    <definedName name="Airside_Fees">#REF!</definedName>
    <definedName name="Airside_Furn_Fit">#REF!</definedName>
    <definedName name="Airside_Interiors">#REF!</definedName>
    <definedName name="Airside_Landscaping">#REF!</definedName>
    <definedName name="Airside_Logistics">#REF!</definedName>
    <definedName name="Airside_PAX_Transportation">#REF!</definedName>
    <definedName name="Airside_Prelim">#REF!</definedName>
    <definedName name="Airside_Prelims">#REF!</definedName>
    <definedName name="Airside_Rail">#REF!</definedName>
    <definedName name="Airside_Services">#REF!</definedName>
    <definedName name="Airside_Site_Works">#REF!</definedName>
    <definedName name="Airside_Specialist_Electrical">#REF!</definedName>
    <definedName name="Airside_Substructure">#REF!</definedName>
    <definedName name="Airside_Superstructure">#REF!</definedName>
    <definedName name="Airside_Surface_Works">#REF!</definedName>
    <definedName name="Airside_TTS">#REF!</definedName>
    <definedName name="ajsdkarfwjogncoadfsg" localSheetId="12">idea [0]!gen&amp;[23]eval!$C$15:$C$234</definedName>
    <definedName name="ajsdkarfwjogncoadfsg" localSheetId="7">idea 'Centurion Elec'!gen&amp;[23]eval!$C$15:$C$234</definedName>
    <definedName name="ajsdkarfwjogncoadfsg">idea gen&amp;[23]eval!$C$15:$C$234</definedName>
    <definedName name="aLIFT">'[16]rates database'!$F$85</definedName>
    <definedName name="ALL" localSheetId="7">#REF!</definedName>
    <definedName name="ALL">#REF!</definedName>
    <definedName name="All_Database" localSheetId="7">#REF!</definedName>
    <definedName name="All_Database">#REF!</definedName>
    <definedName name="ALLDIMS" localSheetId="7">#REF!</definedName>
    <definedName name="ALLDIMS">#REF!</definedName>
    <definedName name="aMESH193">'[16]rates database'!$F$44</definedName>
    <definedName name="aMESH245">'[16]rates database'!$F$45</definedName>
    <definedName name="aMGRADE15">'[16]rates database'!$F$30</definedName>
    <definedName name="Ancillary_Airfiled_Pavements" localSheetId="7">#REF!</definedName>
    <definedName name="Ancillary_Airfiled_Pavements">#REF!</definedName>
    <definedName name="Ancillary_Bag_System" localSheetId="7">#REF!</definedName>
    <definedName name="Ancillary_Bag_System">#REF!</definedName>
    <definedName name="Ancillary_Envelope" localSheetId="7">#REF!</definedName>
    <definedName name="Ancillary_Envelope">#REF!</definedName>
    <definedName name="Ancillary_External_Services">#REF!</definedName>
    <definedName name="Ancillary_External_Structure">#REF!</definedName>
    <definedName name="Ancillary_Fees">#REF!</definedName>
    <definedName name="Ancillary_Furn_Fit">#REF!</definedName>
    <definedName name="Ancillary_Interiors">#REF!</definedName>
    <definedName name="Ancillary_Landscaping">#REF!</definedName>
    <definedName name="Ancillary_Logistics">#REF!</definedName>
    <definedName name="Ancillary_PAX_Transport">#REF!</definedName>
    <definedName name="Ancillary_Prelims">#REF!</definedName>
    <definedName name="Ancillary_Rail">#REF!</definedName>
    <definedName name="Ancillary_Services_Primary">#REF!</definedName>
    <definedName name="Ancillary_Site_Works">#REF!</definedName>
    <definedName name="Ancillary_Specialist_Electrical">#REF!</definedName>
    <definedName name="Ancillary_Substructure">#REF!</definedName>
    <definedName name="Ancillary_Superstructure">#REF!</definedName>
    <definedName name="Ancillary_Surface_Work">#REF!</definedName>
    <definedName name="Ancillary_TTS">#REF!</definedName>
    <definedName name="ANNEX_B___C">[24]Assumptions!#REF!</definedName>
    <definedName name="ANNEXURE__A_">[24]Assumptions!#REF!</definedName>
    <definedName name="ANNEXURE__B_">[24]Assumptions!#REF!</definedName>
    <definedName name="ANNUAL.EXPENDIT" localSheetId="7">#REF!</definedName>
    <definedName name="ANNUAL.EXPENDIT">#REF!</definedName>
    <definedName name="ANNUAL_EXPENDIT" localSheetId="7">#REF!</definedName>
    <definedName name="ANNUAL_EXPENDIT">#REF!</definedName>
    <definedName name="ANT" localSheetId="7">#REF!</definedName>
    <definedName name="ANT">#REF!</definedName>
    <definedName name="aOBWALL">'[16]rates database'!$F$57</definedName>
    <definedName name="APPCF" localSheetId="7">#REF!</definedName>
    <definedName name="APPCF">#REF!</definedName>
    <definedName name="Approved_by" localSheetId="7">#REF!</definedName>
    <definedName name="Approved_by">#REF!</definedName>
    <definedName name="aPRELIM">'[16]rates database'!$F$11</definedName>
    <definedName name="aPVA">'[16]rates database'!$F$63</definedName>
    <definedName name="aqw" localSheetId="7" hidden="1">{#N/A,#N/A,FALSE,"SUBS";#N/A,#N/A,FALSE,"SUPERS";#N/A,#N/A,FALSE,"FINISHES";#N/A,#N/A,FALSE,"FITTINGS";#N/A,#N/A,FALSE,"SERVICES";#N/A,#N/A,FALSE,"SITEWORKS"}</definedName>
    <definedName name="aqw" hidden="1">{#N/A,#N/A,FALSE,"SUBS";#N/A,#N/A,FALSE,"SUPERS";#N/A,#N/A,FALSE,"FINISHES";#N/A,#N/A,FALSE,"FITTINGS";#N/A,#N/A,FALSE,"SERVICES";#N/A,#N/A,FALSE,"SITEWORKS"}</definedName>
    <definedName name="ar">[25]Basis!#REF!</definedName>
    <definedName name="ARCH">[26]SUMMARY!$K$17</definedName>
    <definedName name="are">[27]Basis!#REF!</definedName>
    <definedName name="area">[27]Basis!#REF!</definedName>
    <definedName name="AREA__2_1_Bed" localSheetId="7">#REF!</definedName>
    <definedName name="AREA__2_1_Bed">#REF!</definedName>
    <definedName name="AREA__2_1_Bed_WC" localSheetId="7">#REF!</definedName>
    <definedName name="AREA__2_1_Bed_WC">#REF!</definedName>
    <definedName name="AREA__2_2_Bed" localSheetId="7">#REF!</definedName>
    <definedName name="AREA__2_2_Bed">#REF!</definedName>
    <definedName name="AREA__2_2_Bed_WC">#REF!</definedName>
    <definedName name="AREA__2_3_Bed">#REF!</definedName>
    <definedName name="AREA__2_3_Bed_WC">#REF!</definedName>
    <definedName name="AREA__2_Clean_Utility_tTore">#REF!</definedName>
    <definedName name="AREA__2_Common_Area">#REF!</definedName>
    <definedName name="AREA__2_Ducts">#REF!</definedName>
    <definedName name="AREA__2_Duty_Station_Offices">#REF!</definedName>
    <definedName name="AREA__2_Elec___Data">#REF!</definedName>
    <definedName name="AREA__2_Equipment_Stores">#REF!</definedName>
    <definedName name="AREA__2_Female_WC">#REF!</definedName>
    <definedName name="AREA__2_Fire_Stair">#REF!</definedName>
    <definedName name="AREA__2_Fire_Stair_Passage">#REF!</definedName>
    <definedName name="AREA__2_Male_WC">#REF!</definedName>
    <definedName name="AREA__2_Paraplegic_WC">#REF!</definedName>
    <definedName name="AREA__2_Private_Lift_Lobby">#REF!</definedName>
    <definedName name="AREA__2_Private_Lifts">#REF!</definedName>
    <definedName name="AREA__2_Public_Lift_Lobby">#REF!</definedName>
    <definedName name="AREA__2_Public_Lifts">#REF!</definedName>
    <definedName name="AREA__2_Public_Ward_Female">#REF!</definedName>
    <definedName name="AREA__2_Public_Ward_Male">#REF!</definedName>
    <definedName name="AREA__2_Service_Lift">#REF!</definedName>
    <definedName name="AREA__2_Service_Lift_Lobby">#REF!</definedName>
    <definedName name="AREA__2_Sluice">#REF!</definedName>
    <definedName name="AREA__2_Ward_Kitchen">#REF!</definedName>
    <definedName name="AREA__3_Cleaners_Rooms">#REF!</definedName>
    <definedName name="AREA__3_Common_Area">#REF!</definedName>
    <definedName name="AREA__3_Ducts">#REF!</definedName>
    <definedName name="AREA__3_Elec___Data">#REF!</definedName>
    <definedName name="AREA__3_Female_Change_Room">#REF!</definedName>
    <definedName name="AREA__3_Female_WC">#REF!</definedName>
    <definedName name="AREA__3_Fire_Escape_Stairs">#REF!</definedName>
    <definedName name="AREA__3_Freezer">#REF!</definedName>
    <definedName name="AREA__3_GBA">#REF!</definedName>
    <definedName name="AREA__3_IT_Room">#REF!</definedName>
    <definedName name="AREA__3_Lifts">#REF!</definedName>
    <definedName name="AREA__3_Male_Changeroom">#REF!</definedName>
    <definedName name="AREA__3_Male_WC">#REF!</definedName>
    <definedName name="AREA__3_Mortuary">#REF!</definedName>
    <definedName name="AREA__3_Paraplegic_WC">#REF!</definedName>
    <definedName name="AREA__3_Passage">#REF!</definedName>
    <definedName name="AREA__3_Public_Lift_Lobby">#REF!</definedName>
    <definedName name="AREA__3_Public_Lifts">#REF!</definedName>
    <definedName name="AREA__3_Security_Room">#REF!</definedName>
    <definedName name="AREA__3_Server_Room">#REF!</definedName>
    <definedName name="AREA__3_Service_Lift_Lobby">#REF!</definedName>
    <definedName name="AREA__3_Service_Manager">#REF!</definedName>
    <definedName name="AREA__3_Staff_Dining___Kitchen">#REF!</definedName>
    <definedName name="AREA__3_Supervisor_Rooms">#REF!</definedName>
    <definedName name="AREA__3_Tech_Rooms">#REF!</definedName>
    <definedName name="AREA_00_Car_Port">#REF!</definedName>
    <definedName name="AREA_00_Dining_Room">#REF!</definedName>
    <definedName name="AREA_00_Foyer">#REF!</definedName>
    <definedName name="AREA_00_GBA">#REF!</definedName>
    <definedName name="AREA_00_GLA">#REF!</definedName>
    <definedName name="AREA_00_Kitchen">#REF!</definedName>
    <definedName name="AREA_00_Lounge">#REF!</definedName>
    <definedName name="AREA_00_Patio">#REF!</definedName>
    <definedName name="AREA_00_Stairs___Landing">#REF!</definedName>
    <definedName name="AREA_00_Water_Closet">#REF!</definedName>
    <definedName name="AREA_01_Balcony">#REF!</definedName>
    <definedName name="AREA_01_Balcony_2">#REF!</definedName>
    <definedName name="AREA_01_Bathrooms">#REF!</definedName>
    <definedName name="AREA_01_Bedroom_1">#REF!</definedName>
    <definedName name="AREA_01_Common_Area">#REF!</definedName>
    <definedName name="AREA_01_GBA">#REF!</definedName>
    <definedName name="AREA_01_GLA">#REF!</definedName>
    <definedName name="AREA_01_Stairs___Landing">#REF!</definedName>
    <definedName name="AREA_01_TV_Room_Study">#REF!</definedName>
    <definedName name="AREA_10F_110mm_internal_brickwalls">[28]X!#REF!</definedName>
    <definedName name="AREA_10F_230mm_Cavity_wall">[28]X!#REF!</definedName>
    <definedName name="AREA_10F_230mm_internal_brickwall">[28]X!#REF!</definedName>
    <definedName name="AREA_10F_300mm_internal_brickwall">[28]X!#REF!</definedName>
    <definedName name="AREA_10F_Carpet">[28]X!#REF!</definedName>
    <definedName name="AREA_10F_Doors">[28]X!#REF!</definedName>
    <definedName name="AREA_10F_Double_doors">[28]X!#REF!</definedName>
    <definedName name="AREA_10F_Duct">[28]X!#REF!</definedName>
    <definedName name="AREA_10F_Ebtrance_area">[28]X!#REF!</definedName>
    <definedName name="AREA_10F_HWB">[28]X!#REF!</definedName>
    <definedName name="AREA_10F_Tiles">[28]X!#REF!</definedName>
    <definedName name="AREA_10f_wc">[28]X!#REF!</definedName>
    <definedName name="AREA_11_F_Sink">[28]X!#REF!</definedName>
    <definedName name="AREA_110_brickwall" localSheetId="7">#REF!</definedName>
    <definedName name="AREA_110_brickwall">#REF!</definedName>
    <definedName name="AREA_110_ext" localSheetId="7">#REF!</definedName>
    <definedName name="AREA_110_ext">#REF!</definedName>
    <definedName name="AREA_110_int" localSheetId="7">#REF!</definedName>
    <definedName name="AREA_110_int">#REF!</definedName>
    <definedName name="AREA_110mm_internal_new_walls" localSheetId="7">[29]Summary!#REF!</definedName>
    <definedName name="AREA_110mm_internal_new_walls">[29]Summary!#REF!</definedName>
    <definedName name="AREA_110mm_Internal_wall" localSheetId="7">#REF!</definedName>
    <definedName name="AREA_110mm_Internal_wall">#REF!</definedName>
    <definedName name="AREA_110mm_internal_walls" localSheetId="7">#REF!</definedName>
    <definedName name="AREA_110mm_internal_walls">#REF!</definedName>
    <definedName name="AREA_115_internal_walls___existing___2nd_12th_Floor" localSheetId="7">#REF!</definedName>
    <definedName name="AREA_115_internal_walls___existing___2nd_12th_Floor">#REF!</definedName>
    <definedName name="AREA_115mm_internal_walls___New">#REF!</definedName>
    <definedName name="AREA_115mm_internal_walls___New___Penthouse_Floor">#REF!</definedName>
    <definedName name="AREA_115mm_internal_walls___New_2nd___12th_Floor">#REF!</definedName>
    <definedName name="AREA_11F_300mm_internal_wallls">[28]X!#REF!</definedName>
    <definedName name="AREA_11F_Carpet">[28]X!#REF!</definedName>
    <definedName name="AREA_11F_Doors">[28]X!#REF!</definedName>
    <definedName name="AREA_11f_Linoleum">[28]X!#REF!</definedName>
    <definedName name="AREA_12F_110mm_internal_walls">[28]X!#REF!</definedName>
    <definedName name="AREA_12F_300mm_internal_walls">[28]X!#REF!</definedName>
    <definedName name="AREA_12F_Carpet">[28]X!#REF!</definedName>
    <definedName name="AREA_12F_Doors">[28]X!#REF!</definedName>
    <definedName name="AREA_12F_Double_doors">[28]X!#REF!</definedName>
    <definedName name="AREA_12F_Duct_room">[28]X!#REF!</definedName>
    <definedName name="AREA_12F_Linoleum_Tiles">[28]X!#REF!</definedName>
    <definedName name="AREA_13F_110mm_internal_walls">[28]X!#REF!</definedName>
    <definedName name="AREA_13F_Carpet">[28]X!#REF!</definedName>
    <definedName name="AREA_13F_Doors">[28]X!#REF!</definedName>
    <definedName name="AREA_13f_hwb">[28]X!#REF!</definedName>
    <definedName name="AREA_13f_lINOLEUM_TILES">[28]X!#REF!</definedName>
    <definedName name="AREA_13F_toilets">[28]X!#REF!</definedName>
    <definedName name="AREA_13F_Urinals">[28]X!#REF!</definedName>
    <definedName name="AREA_15f_110mm_internal_walls">[28]X!#REF!</definedName>
    <definedName name="AREA_15F_Carpet">[28]X!#REF!</definedName>
    <definedName name="AREA_15F_Doors">[28]X!#REF!</definedName>
    <definedName name="AREA_15F_Double_doors">[28]X!#REF!</definedName>
    <definedName name="AREA_15F_Linoleum_tiles">[28]X!#REF!</definedName>
    <definedName name="AREA_16F_110mm_internal_walls">[28]X!#REF!</definedName>
    <definedName name="AREA_16F_Carpet">[28]X!#REF!</definedName>
    <definedName name="AREA_16F_Doors">[28]X!#REF!</definedName>
    <definedName name="AREA_16F_Linoleum_tiles">[28]X!#REF!</definedName>
    <definedName name="AREA_17F_110mm_internal_walls">[28]X!#REF!</definedName>
    <definedName name="AREA_17F_Carpet">[28]X!#REF!</definedName>
    <definedName name="AREA_17F_Doors">[28]X!#REF!</definedName>
    <definedName name="AREA_17F_Linoleum">[28]X!#REF!</definedName>
    <definedName name="AREA_17F_Sink">[28]X!#REF!</definedName>
    <definedName name="AREA_18F_110mm_internal_wall">[28]X!#REF!</definedName>
    <definedName name="AREA_18f_Carpet">[28]X!#REF!</definedName>
    <definedName name="AREA_18f_doors">[28]X!#REF!</definedName>
    <definedName name="AREA_18F_Linoleum_tiles">[28]X!#REF!</definedName>
    <definedName name="AREA_19F_110mm_internal_walls">[28]X!#REF!</definedName>
    <definedName name="AREA_19F_Carpet">[28]X!#REF!</definedName>
    <definedName name="AREA_19F_Doors">[28]X!#REF!</definedName>
    <definedName name="AREA_19F_HWB">[28]X!#REF!</definedName>
    <definedName name="AREA_19F_Linoleum_tiles">[28]X!#REF!</definedName>
    <definedName name="AREA_19f_sink">[28]X!#REF!</definedName>
    <definedName name="AREA_19F_Urinals">[28]X!#REF!</definedName>
    <definedName name="AREA_19F_WC">[28]X!#REF!</definedName>
    <definedName name="AREA_1st_Floor___115_internal_walls" localSheetId="7">#REF!</definedName>
    <definedName name="AREA_1st_Floor___115_internal_walls">#REF!</definedName>
    <definedName name="AREA_1st_Floor___230mm_Extenal_wall" localSheetId="7">#REF!</definedName>
    <definedName name="AREA_1st_Floor___230mm_Extenal_wall">#REF!</definedName>
    <definedName name="AREA_1st_Floor___230mm_internal_wall" localSheetId="7">#REF!</definedName>
    <definedName name="AREA_1st_Floor___230mm_internal_wall">#REF!</definedName>
    <definedName name="AREA_1st_Floor_Areas">#REF!</definedName>
    <definedName name="AREA_1st_Floor_GBA">#REF!</definedName>
    <definedName name="AREA_20f_110mm_internal_walls">[28]X!#REF!</definedName>
    <definedName name="AREA_20F_Carpet">[28]X!#REF!</definedName>
    <definedName name="AREA_20F_Doors">[28]X!#REF!</definedName>
    <definedName name="AREA_20F_HWB">[28]X!#REF!</definedName>
    <definedName name="AREA_20f_Linoleum_tiles">[28]X!#REF!</definedName>
    <definedName name="AREA_20F_Sink">[28]X!#REF!</definedName>
    <definedName name="AREA_20F_Urinals">[28]X!#REF!</definedName>
    <definedName name="AREA_20F_WC">[28]X!#REF!</definedName>
    <definedName name="AREA_21f_110mm_internal_walls">[28]X!#REF!</definedName>
    <definedName name="AREA_21F_220mm_internal_wall">[28]X!#REF!</definedName>
    <definedName name="AREA_21F_Carpet">[28]X!#REF!</definedName>
    <definedName name="AREA_21F_Doors">[28]X!#REF!</definedName>
    <definedName name="AREA_21F_Double_doors">[28]X!#REF!</definedName>
    <definedName name="AREA_21F_HWB">[28]X!#REF!</definedName>
    <definedName name="AREA_21f_Linoleum_tiles">[28]X!#REF!</definedName>
    <definedName name="AREA_21F_Sink">[28]X!#REF!</definedName>
    <definedName name="AREA_21F_toilet_tiles">[28]X!#REF!</definedName>
    <definedName name="AREA_21f_Urinals">[28]X!#REF!</definedName>
    <definedName name="AREA_21F_WC">[28]X!#REF!</definedName>
    <definedName name="AREA_220_ext_walls" localSheetId="7">#REF!</definedName>
    <definedName name="AREA_220_ext_walls">#REF!</definedName>
    <definedName name="AREA_220_int" localSheetId="7">#REF!</definedName>
    <definedName name="AREA_220_int">#REF!</definedName>
    <definedName name="AREA_220_int_walls" localSheetId="7">#REF!</definedName>
    <definedName name="AREA_220_int_walls">#REF!</definedName>
    <definedName name="AREA_220_walls">#REF!</definedName>
    <definedName name="AREA_220mm_external_wall">#REF!</definedName>
    <definedName name="AREA_220mm_External_walls">#REF!</definedName>
    <definedName name="AREA_220mm_external_walls___existing___Penthouse_Floor">#REF!</definedName>
    <definedName name="AREA_220mm_internal_walls___Existing___Penthouse_Floor">#REF!</definedName>
    <definedName name="AREA_220mm_internal_walls__New___Penthouse_Floor">#REF!</definedName>
    <definedName name="AREA_220mm_new_external_walls">[29]Summary!#REF!</definedName>
    <definedName name="AREA_230mm_Demising_walls" localSheetId="7">#REF!</definedName>
    <definedName name="AREA_230mm_Demising_walls">#REF!</definedName>
    <definedName name="AREA_230mm_external_brickwall" localSheetId="7">#REF!</definedName>
    <definedName name="AREA_230mm_external_brickwall">#REF!</definedName>
    <definedName name="AREA_230mm_External_Gable_end_at_10323" localSheetId="7">#REF!</definedName>
    <definedName name="AREA_230mm_External_Gable_end_at_10323">#REF!</definedName>
    <definedName name="AREA_230mm_external_Patio_Gable_ends">#REF!</definedName>
    <definedName name="AREA_230mm_external_wall">#REF!</definedName>
    <definedName name="AREA_230mm_external_wall___To_new_fire_escape_first_floor">#REF!</definedName>
    <definedName name="AREA_230mm_external_wall_Anchor">#REF!</definedName>
    <definedName name="AREA_230mm_external_wall_Gable_end_at_9855">#REF!</definedName>
    <definedName name="AREA_230mm_external_walls">#REF!</definedName>
    <definedName name="AREA_230mm_external_walls___existing___2nd_12th_Floor">#REF!</definedName>
    <definedName name="AREA_230mm_internal_Anchor_wall">#REF!</definedName>
    <definedName name="AREA_230mm_internal_brickwall">#REF!</definedName>
    <definedName name="AREA_230mm_internal_wall">#REF!</definedName>
    <definedName name="AREA_230mm_internal_walls">#REF!</definedName>
    <definedName name="AREA_230mm_internal_walls___existing___2nd_12th_Floor">#REF!</definedName>
    <definedName name="AREA_230mm_internal_walls___New">#REF!</definedName>
    <definedName name="AREA_230mm_internal_walls___New_2nd_12th_floor">#REF!</definedName>
    <definedName name="AREA_2F_110_walls">[28]X!#REF!</definedName>
    <definedName name="AREA_2F_Carpet">[28]X!#REF!</definedName>
    <definedName name="AREA_2f_doors">[28]X!#REF!</definedName>
    <definedName name="AREA_2F_HWB">[28]X!#REF!</definedName>
    <definedName name="AREA_2F_Linoleum">[28]X!#REF!</definedName>
    <definedName name="AREA_2f_Sink">[28]X!#REF!</definedName>
    <definedName name="AREA_2F_Urinal">[28]X!#REF!</definedName>
    <definedName name="AREA_2F_WC">[28]X!#REF!</definedName>
    <definedName name="AREA_2nd_Floor_GBA" localSheetId="7">#REF!</definedName>
    <definedName name="AREA_2nd_Floor_GBA">#REF!</definedName>
    <definedName name="AREA_330mm_external_wall" localSheetId="7">#REF!</definedName>
    <definedName name="AREA_330mm_external_wall">#REF!</definedName>
    <definedName name="AREA_330mm_external_wall_above_shopfront" localSheetId="7">#REF!</definedName>
    <definedName name="AREA_330mm_external_wall_above_shopfront">#REF!</definedName>
    <definedName name="AREA_330mm_internal_demising_walls">#REF!</definedName>
    <definedName name="AREA_330mm_internal_wall_above_shopfront">#REF!</definedName>
    <definedName name="AREA_345mm_external_wall___To_new_fire_escape___First_Floor">#REF!</definedName>
    <definedName name="AREA_3F_110mm_walls">[28]X!#REF!</definedName>
    <definedName name="AREA_3F_Carpet">[28]X!#REF!</definedName>
    <definedName name="AREA_3F_Doors">[28]X!#REF!</definedName>
    <definedName name="AREA_3f_hwb">[28]X!#REF!</definedName>
    <definedName name="AREA_3F_Linoleum">[28]X!#REF!</definedName>
    <definedName name="AREA_3f_sink">[28]X!#REF!</definedName>
    <definedName name="AREA_3f_urinals">[28]X!#REF!</definedName>
    <definedName name="AREA_3f_wc">[28]X!#REF!</definedName>
    <definedName name="AREA_4F_Carpet">[28]X!#REF!</definedName>
    <definedName name="AREA_4F_doors">[28]X!#REF!</definedName>
    <definedName name="AREA_4f_hwb">[28]X!#REF!</definedName>
    <definedName name="AREA_4f_sink">[28]X!#REF!</definedName>
    <definedName name="AREA_4f_urinal">[28]X!#REF!</definedName>
    <definedName name="AREA_4F_Walls">[28]X!#REF!</definedName>
    <definedName name="AREA_4f_wc">[28]X!#REF!</definedName>
    <definedName name="AREA_5f_Carpet">[28]X!#REF!</definedName>
    <definedName name="AREA_5F_Door">[28]X!#REF!</definedName>
    <definedName name="AREA_5F_internal_brickwalls">[28]X!#REF!</definedName>
    <definedName name="AREA_6F_110mm_internal_brick_walls">[28]X!#REF!</definedName>
    <definedName name="AREA_8F_110mm_brickwalls">[28]X!#REF!</definedName>
    <definedName name="AREA_8F_Carpet">[28]X!#REF!</definedName>
    <definedName name="AREA_8F_Doors">[28]X!#REF!</definedName>
    <definedName name="AREA_8F_Linoleum">[28]X!#REF!</definedName>
    <definedName name="AREA_9F_110mm_internal_brick_walls">[28]X!#REF!</definedName>
    <definedName name="AREA_9F_300mm_internal_brickwall">[28]X!#REF!</definedName>
    <definedName name="AREA_9F_Carpet">[28]X!#REF!</definedName>
    <definedName name="AREA_9F_Doors">[28]X!#REF!</definedName>
    <definedName name="AREA_9f_lINOLEUM">[28]X!#REF!</definedName>
    <definedName name="AREA_A1_220mm_internal_Wall" localSheetId="7">#REF!</definedName>
    <definedName name="AREA_A1_220mm_internal_Wall">#REF!</definedName>
    <definedName name="AREA_A1_FF_to_3F_110mm_internal_walls" localSheetId="7">#REF!</definedName>
    <definedName name="AREA_A1_FF_to_3F_110mm_internal_walls">#REF!</definedName>
    <definedName name="AREA_A1_FF_to_3F_220mm_internal_Walls" localSheetId="7">#REF!</definedName>
    <definedName name="AREA_A1_FF_to_3F_220mm_internal_Walls">#REF!</definedName>
    <definedName name="AREA_A1_FF_to_3F_Areas">#REF!</definedName>
    <definedName name="AREA_A1_GBA">#REF!</definedName>
    <definedName name="AREA_A1_GF_110mm_internal_walls">#REF!</definedName>
    <definedName name="AREA_A1_GF_Areas">#REF!</definedName>
    <definedName name="AREA_A1_No_of_beds_GF">#REF!</definedName>
    <definedName name="AREA_Affodable_1_80m2___Internal_Areas">#REF!</definedName>
    <definedName name="AREA_Affordable_1_60m2___110mm_internal_Walls">#REF!</definedName>
    <definedName name="AREA_Affordable_1_60m2___Internal_Areas">#REF!</definedName>
    <definedName name="AREA_Affordable_1_60m2_GBA">#REF!</definedName>
    <definedName name="AREA_Affordable_1_60m2_Roof_Area">#REF!</definedName>
    <definedName name="AREA_Affordable_1_80m2___110mm_internal_walls">#REF!</definedName>
    <definedName name="AREA_Affordable_1_80m2_GBA">#REF!</definedName>
    <definedName name="AREA_Affordable_2__60m2">#REF!</definedName>
    <definedName name="AREA_Affordable_2_60m2_110mm_internal_walls">#REF!</definedName>
    <definedName name="AREA_Affordable_2_60m2_Internal_Areas">#REF!</definedName>
    <definedName name="AREA_Affordable_2_60m2_Roof_Area">#REF!</definedName>
    <definedName name="AREA_Affordable_2_80m2_GBA">#REF!</definedName>
    <definedName name="AREA_Affordable_2_80m2_Internal_Areas">#REF!</definedName>
    <definedName name="AREA_Affordable_2_80m2_Roof_Area">#REF!</definedName>
    <definedName name="AREA_Affordable_2_80m2110mm_internal_walls">#REF!</definedName>
    <definedName name="AREA_Anchor_1___Pick__n_Pay">#REF!</definedName>
    <definedName name="AREA_Anchor_2___Cashbuild">#REF!</definedName>
    <definedName name="AREA_Anchor_3">#REF!</definedName>
    <definedName name="AREA_Anchor_4">#REF!</definedName>
    <definedName name="AREA_Anchor_no.5">#REF!</definedName>
    <definedName name="AREA_Asphalt_Roads___Parking">#REF!</definedName>
    <definedName name="AREA_Attenuation_Pond">#REF!</definedName>
    <definedName name="AREA_B1_External_Double_Door">[30]Summary!#REF!</definedName>
    <definedName name="AREA_B1_FF_to_3F_110mm_internal_Walls" localSheetId="7">#REF!</definedName>
    <definedName name="AREA_B1_FF_to_3F_110mm_internal_Walls">#REF!</definedName>
    <definedName name="AREA_B1_FF_to_3F_220mm_internal_Walls" localSheetId="7">#REF!</definedName>
    <definedName name="AREA_B1_FF_to_3F_220mm_internal_Walls">#REF!</definedName>
    <definedName name="AREA_B1_FF_to_3F_Areas" localSheetId="7">#REF!</definedName>
    <definedName name="AREA_B1_FF_to_3F_Areas">#REF!</definedName>
    <definedName name="AREA_B1_GBA">#REF!</definedName>
    <definedName name="AREA_B1_GF_110mm_internal_Walls">#REF!</definedName>
    <definedName name="AREA_B1_GF_220mm_internal_Wall">#REF!</definedName>
    <definedName name="AREA_B1_GF_Areas">#REF!</definedName>
    <definedName name="AREA_B1_Internal_Single_Doors">[30]Summary!#REF!</definedName>
    <definedName name="AREA_B1_Internal_Stacking_Doors">[30]Summary!#REF!</definedName>
    <definedName name="AREA_B1_No_of_Beds_FF_to_3F" localSheetId="7">#REF!</definedName>
    <definedName name="AREA_B1_No_of_Beds_FF_to_3F">#REF!</definedName>
    <definedName name="AREA_B1_No_Of_Beds_GF" localSheetId="7">#REF!</definedName>
    <definedName name="AREA_B1_No_Of_Beds_GF">#REF!</definedName>
    <definedName name="AREA_B1_Sink" localSheetId="7">[30]Summary!#REF!</definedName>
    <definedName name="AREA_B1_Sink">[30]Summary!#REF!</definedName>
    <definedName name="AREA_B1_WC_Shower_Bath" localSheetId="7">[30]Summary!#REF!</definedName>
    <definedName name="AREA_B1_WC_Shower_Bath">[30]Summary!#REF!</definedName>
    <definedName name="AREA_B1_Whb">[30]Summary!#REF!</definedName>
    <definedName name="AREA_B2_intenral_Stacking_Doors">[30]Summary!#REF!</definedName>
    <definedName name="AREA_B2_Internal_Double_Doors">[30]Summary!#REF!</definedName>
    <definedName name="AREA_B2_Internal_Single_Doors">[30]Summary!#REF!</definedName>
    <definedName name="AREA_B2_Sinks">[30]Summary!#REF!</definedName>
    <definedName name="AREA_B2_WC_Shower__Bath">[30]Summary!#REF!</definedName>
    <definedName name="AREA_B2_Whb">[30]Summary!#REF!</definedName>
    <definedName name="AREA_B2External_Glass_Doors">[30]Summary!#REF!</definedName>
    <definedName name="AREA_B3_External_Double_Glass_Doors">[30]Summary!#REF!</definedName>
    <definedName name="AREA_B3_internal_Single_Doors">[30]Summary!#REF!</definedName>
    <definedName name="AREA_B3_Sink">[30]Summary!#REF!</definedName>
    <definedName name="AREA_B3_WC_Shower">[30]Summary!#REF!</definedName>
    <definedName name="AREA_B3_Whb">[30]Summary!#REF!</definedName>
    <definedName name="AREA_B4_External_Double_Glass_Doors">[30]Summary!#REF!</definedName>
    <definedName name="AREA_B4_Internal_Single_Doors">[30]Summary!#REF!</definedName>
    <definedName name="AREA_B4_Sink">[30]Summary!#REF!</definedName>
    <definedName name="AREA_B4_WC_Shower_Bath">[30]Summary!#REF!</definedName>
    <definedName name="AREA_B4_Whb">[30]Summary!#REF!</definedName>
    <definedName name="AREA_Balustrade" localSheetId="7">#REF!</definedName>
    <definedName name="AREA_Balustrade">#REF!</definedName>
    <definedName name="AREA_Bathroom_vanities" localSheetId="7">#REF!</definedName>
    <definedName name="AREA_Bathroom_vanities">#REF!</definedName>
    <definedName name="AREA_BLOCK_A1_First_to_3_floor" localSheetId="7">#REF!</definedName>
    <definedName name="AREA_BLOCK_A1_First_to_3_floor">#REF!</definedName>
    <definedName name="AREA_Block_Tpye_3_Roof_Covering">#REF!</definedName>
    <definedName name="AREA_Block_Type_1__FF_GLA">#REF!</definedName>
    <definedName name="AREA_Block_Type_1_110mm_GF_internal_walls">#REF!</definedName>
    <definedName name="AREA_Block_Type_1_220mm_External_Wall">#REF!</definedName>
    <definedName name="AREA_Block_Type_1_220mm_internal_walls">#REF!</definedName>
    <definedName name="AREA_Block_Type_1_FF_GBA">#REF!</definedName>
    <definedName name="AREA_Block_Type_1_GF_GBA">#REF!</definedName>
    <definedName name="AREA_Block_Type_1_GF_GLA">#REF!</definedName>
    <definedName name="AREA_Block_Type_1_Roof_Area">#REF!</definedName>
    <definedName name="AREA_Block_Type_1_SF_GBA">#REF!</definedName>
    <definedName name="AREA_Block_Type_2_110mm_GF_internal_walls">#REF!</definedName>
    <definedName name="AREA_Block_Type_2_220mm_External_Wall">#REF!</definedName>
    <definedName name="AREA_Block_Type_2_220mm_internal_walls">#REF!</definedName>
    <definedName name="AREA_Block_Type_2_FF_GBA">#REF!</definedName>
    <definedName name="AREA_Block_Type_2_FF_GLA">#REF!</definedName>
    <definedName name="AREA_Block_Type_2_GF_GBA">#REF!</definedName>
    <definedName name="AREA_Block_Type_2_GF_GLA">#REF!</definedName>
    <definedName name="AREA_Block_Type_2_Roof_Area">#REF!</definedName>
    <definedName name="AREA_Block_Type_3_Court_yards">#REF!</definedName>
    <definedName name="AREA_Block_Type_3_FF_GBA">#REF!</definedName>
    <definedName name="AREA_Block_Type_3_FF_GLA">#REF!</definedName>
    <definedName name="AREA_Block_Type_3_GF_110mm_internal_Walls">#REF!</definedName>
    <definedName name="AREA_Block_Type_3_GF_220mm_External_Walls">#REF!</definedName>
    <definedName name="AREA_Block_Type_3_GF_220mm_internal_Walls">#REF!</definedName>
    <definedName name="AREA_Block_Type_3_GF_GBA">#REF!</definedName>
    <definedName name="AREA_Block_type_3_GF_GLA">#REF!</definedName>
    <definedName name="AREA_Block_Type_3_SF_Balconies">#REF!</definedName>
    <definedName name="AREA_Block_Type_3_SF_GBA">#REF!</definedName>
    <definedName name="AREA_Block_Type_3_SF_GLA">#REF!</definedName>
    <definedName name="AREA_BNG_1_110mm_Internal_walls">#REF!</definedName>
    <definedName name="AREA_BNG_1_GBA">#REF!</definedName>
    <definedName name="AREA_BNG_1_Internal_Areas">#REF!</definedName>
    <definedName name="AREA_BNG_2_110mm_internal_Wall">#REF!</definedName>
    <definedName name="AREA_BNG_2_GBA">#REF!</definedName>
    <definedName name="AREA_BNG_2_Internal_Areas">#REF!</definedName>
    <definedName name="AREA_Boundry_Wall">#REF!</definedName>
    <definedName name="AREA_Cantilever">#REF!</definedName>
    <definedName name="AREA_Centre_Offices">#REF!</definedName>
    <definedName name="AREA_Cladding">#REF!</definedName>
    <definedName name="AREA_Common_Area___Penthouse_Floor">#REF!</definedName>
    <definedName name="AREA_Commuter_Rank">#REF!</definedName>
    <definedName name="AREA_Covered_Walkway">#REF!</definedName>
    <definedName name="AREA_CRU">#REF!</definedName>
    <definedName name="AREA_CRU_110mm_internal_Wall">#REF!</definedName>
    <definedName name="AREA_CRU_internal_Areas">#REF!</definedName>
    <definedName name="AREA_Cuboards_opposite_Store_Room">#REF!</definedName>
    <definedName name="AREA_Cupboard_by_stairs">#REF!</definedName>
    <definedName name="AREA_Delivery_yard">#REF!</definedName>
    <definedName name="AREA_Demolish_115mm_internal_walls">#REF!</definedName>
    <definedName name="AREA_Demolish_115mm_internal_walls___Penthouse_Floor">#REF!</definedName>
    <definedName name="AREA_Demolish_220mm_internal_walls___Penthouse_Floor">#REF!</definedName>
    <definedName name="AREA_Demolish_230mm_internal_walls">#REF!</definedName>
    <definedName name="AREA_Demolish_and_remove_saniary_fittings">#REF!</definedName>
    <definedName name="AREA_Drainage_Duct">#REF!</definedName>
    <definedName name="AREA_Duct___Penthouse_Floor">#REF!</definedName>
    <definedName name="AREA_Electrical_DB_Cupboard">#REF!</definedName>
    <definedName name="AREA_Electrical_DB_Room">#REF!</definedName>
    <definedName name="AREA_Entrance_Doors___First_Floor">#REF!</definedName>
    <definedName name="AREA_Existing_115mm_internal_walls">#REF!</definedName>
    <definedName name="AREA_Existing_230mm_external_walls">#REF!</definedName>
    <definedName name="AREA_Existing_230mm_internal_walls">#REF!</definedName>
    <definedName name="AREA_Existing_Fire_Escape___First_Floor">#REF!</definedName>
    <definedName name="AREA_Existing_Fire_Escape_Staircase">#REF!</definedName>
    <definedName name="AREA_Existing_lift___2nd___6th_Floor">#REF!</definedName>
    <definedName name="AREA_Existing_lifts">#REF!</definedName>
    <definedName name="AREA_Existing_Lifts___Penthouse">#REF!</definedName>
    <definedName name="AREA_Existing_slabs">#REF!</definedName>
    <definedName name="AREA_Existing_Slabs__2nd_12th_floor">#REF!</definedName>
    <definedName name="AREA_Existing_Staircase">#REF!</definedName>
    <definedName name="AREA_ext_glass">#REF!</definedName>
    <definedName name="AREA_Externa___230mm_wall_at_Anchor">#REF!</definedName>
    <definedName name="AREA_External___230mm_wall_line_stores">#REF!</definedName>
    <definedName name="AREA_External___Parapet_wall">#REF!</definedName>
    <definedName name="AREA_External___Shopfront_panels">#REF!</definedName>
    <definedName name="AREA_External_Areas">#REF!</definedName>
    <definedName name="AREA_External_Columns">#REF!</definedName>
    <definedName name="AREA_External_Doors___Penthouse_Floor">#REF!</definedName>
    <definedName name="AREA_External_Double_Doors___Shopfront___Units">#REF!</definedName>
    <definedName name="AREA_External_paving">#REF!</definedName>
    <definedName name="AREA_External_Seating">#REF!</definedName>
    <definedName name="AREA_external_Terrace">#REF!</definedName>
    <definedName name="AREA_Facility_Manager">#REF!</definedName>
    <definedName name="AREA_FB_Boundary_wall">#REF!</definedName>
    <definedName name="AREA_Fence">#REF!</definedName>
    <definedName name="AREA_ff_110mm_internal_brickwalls">[28]X!#REF!</definedName>
    <definedName name="AREA_FF_115mm_external_brickwall">[31]COLLECTIONS!#REF!</definedName>
    <definedName name="AREA_FF_115mm_internal_brickwall">[31]COLLECTIONS!#REF!</definedName>
    <definedName name="AREA_FF_230m_internal_brickwall">[31]COLLECTIONS!#REF!</definedName>
    <definedName name="AREA_FF_230mm_external_wall">[31]COLLECTIONS!#REF!</definedName>
    <definedName name="AREA_FF_460mm_external_brickwall">[31]COLLECTIONS!#REF!</definedName>
    <definedName name="AREA_FF_Area_1">[31]COLLECTIONS!#REF!</definedName>
    <definedName name="AREA_FF_Area_2">[31]COLLECTIONS!#REF!</definedName>
    <definedName name="AREA_FF_Balcony">[31]COLLECTIONS!#REF!</definedName>
    <definedName name="AREA_FF_Balustrade">[31]COLLECTIONS!#REF!</definedName>
    <definedName name="AREA_FF_Bathroom">[31]COLLECTIONS!#REF!</definedName>
    <definedName name="AREA_FF_Bedroom_2" localSheetId="7">#REF!</definedName>
    <definedName name="AREA_FF_Bedroom_2">#REF!</definedName>
    <definedName name="AREA_FF_Bedroom_3">[31]COLLECTIONS!#REF!</definedName>
    <definedName name="AREA_FF_Carpet">[28]X!#REF!</definedName>
    <definedName name="AREA_FF_Carpet___Copy">[28]X!#REF!</definedName>
    <definedName name="AREA_FF_DOORS">[28]X!#REF!</definedName>
    <definedName name="AREA_FF_DOORS___Copy">[28]X!#REF!</definedName>
    <definedName name="AREA_FF_En_suite">[31]COLLECTIONS!#REF!</definedName>
    <definedName name="AREA_FF_GBA">[31]COLLECTIONS!#REF!</definedName>
    <definedName name="AREA_ff_glass">[31]COLLECTIONS!#REF!</definedName>
    <definedName name="AREA_FF_Handrail">[31]COLLECTIONS!#REF!</definedName>
    <definedName name="AREA_FF_HWB">[28]X!#REF!</definedName>
    <definedName name="AREA_FF_HWB___Copy">[28]X!#REF!</definedName>
    <definedName name="AREA_FF_Kitchen">[31]COLLECTIONS!#REF!</definedName>
    <definedName name="AREA_FF_Kitchen_Lounge">[31]COLLECTIONS!#REF!</definedName>
    <definedName name="AREA_FF_Linoleum_tiles">[28]X!#REF!</definedName>
    <definedName name="AREA_FF_Linoleum_tiles___Copy">[28]X!#REF!</definedName>
    <definedName name="AREA_FF_Scullery">[31]COLLECTIONS!#REF!</definedName>
    <definedName name="AREA_FF_Shower">[31]COLLECTIONS!#REF!</definedName>
    <definedName name="AREA_FF_Sink">[28]X!#REF!</definedName>
    <definedName name="AREA_FF_Sink___Copy">[28]X!#REF!</definedName>
    <definedName name="AREA_FF_Stairs">[31]COLLECTIONS!#REF!</definedName>
    <definedName name="AREA_FF_URINALS">[28]X!#REF!</definedName>
    <definedName name="AREA_FF_URINALS___Copy">[28]X!#REF!</definedName>
    <definedName name="AREA_FF_Vanity">[31]COLLECTIONS!#REF!</definedName>
    <definedName name="AREA_FF_Walkway">[31]COLLECTIONS!#REF!</definedName>
    <definedName name="AREA_FF_WC">[28]X!#REF!</definedName>
    <definedName name="AREA_FF_WC___Copy">[28]X!#REF!</definedName>
    <definedName name="AREA_Fice_a_Side_Field" localSheetId="7">#REF!</definedName>
    <definedName name="AREA_Fice_a_Side_Field">#REF!</definedName>
    <definedName name="AREA_Fire_Door___First_Floor" localSheetId="7">#REF!</definedName>
    <definedName name="AREA_Fire_Door___First_Floor">#REF!</definedName>
    <definedName name="AREA_Fire_Door___Penthouse" localSheetId="7">#REF!</definedName>
    <definedName name="AREA_Fire_Door___Penthouse">#REF!</definedName>
    <definedName name="AREA_Fire_Escape">#REF!</definedName>
    <definedName name="AREA_Fire_Escape___Penthouse_Floor">#REF!</definedName>
    <definedName name="AREA_Firehose_Cupboard">#REF!</definedName>
    <definedName name="AREA_First__Floor___Unit_1b_Kitchen_Lounge">#REF!</definedName>
    <definedName name="AREA_First_Floor">[29]Summary!#REF!</definedName>
    <definedName name="AREA_First_floor____Unit_1G_Kitchen_Lounge" localSheetId="7">#REF!</definedName>
    <definedName name="AREA_First_floor____Unit_1G_Kitchen_Lounge">#REF!</definedName>
    <definedName name="AREA_First_Floor___110mm_internal_walls" localSheetId="7">#REF!</definedName>
    <definedName name="AREA_First_Floor___110mm_internal_walls">#REF!</definedName>
    <definedName name="AREA_First_Floor___220mm_External_Walls" localSheetId="7">#REF!</definedName>
    <definedName name="AREA_First_Floor___220mm_External_Walls">#REF!</definedName>
    <definedName name="AREA_First_Floor___220mm_Internal_Walls">#REF!</definedName>
    <definedName name="AREA_First_Floor___Concrete_wall">#REF!</definedName>
    <definedName name="AREA_First_Floor___GBA">#REF!</definedName>
    <definedName name="AREA_First_Floor___Stair_Lift_Lobby">#REF!</definedName>
    <definedName name="AREA_First_Floor___Stairs_to_be_closed_up">#REF!</definedName>
    <definedName name="AREA_First_Floor___Unit_1a">#REF!</definedName>
    <definedName name="AREA_First_Floor___Unit_1a_Bathroom">#REF!</definedName>
    <definedName name="AREA_First_Floor___Unit_1a_Bedroom">#REF!</definedName>
    <definedName name="AREA_First_Floor___Unit_1a_Passage">#REF!</definedName>
    <definedName name="AREA_First_Floor___Unit_1b">#REF!</definedName>
    <definedName name="AREA_First_Floor___Unit_1b_Bathroom">#REF!</definedName>
    <definedName name="AREA_First_Floor___Unit_1b_Bedroom">#REF!</definedName>
    <definedName name="AREA_First_Floor___Unit_1b_Passage">#REF!</definedName>
    <definedName name="AREA_First_Floor___Unit_1c">#REF!</definedName>
    <definedName name="AREA_First_Floor___Unit_1c_Bathroom">#REF!</definedName>
    <definedName name="AREA_First_Floor___Unit_1c_Bedroom">#REF!</definedName>
    <definedName name="AREA_First_Floor___Unit_1c_Kitchen">#REF!</definedName>
    <definedName name="AREA_First_Floor___Unit_1d">#REF!</definedName>
    <definedName name="AREA_First_Floor___Unit_1d_Bedroom">#REF!</definedName>
    <definedName name="AREA_First_Floor___Unit_1D_Duct">#REF!</definedName>
    <definedName name="AREA_First_Floor___Unit_1D_Kitchen_Lounge">#REF!</definedName>
    <definedName name="AREA_First_Floor___Unit_1D_Passage">#REF!</definedName>
    <definedName name="AREA_First_Floor___Unit_1e">#REF!</definedName>
    <definedName name="AREA_First_Floor___Unit_1e_Bathroom">#REF!</definedName>
    <definedName name="AREA_First_Floor___Unit_1e_Bedroom">#REF!</definedName>
    <definedName name="AREA_First_Floor___Unit_1e_Kitchen_Lounge">#REF!</definedName>
    <definedName name="AREA_First_Floor___Unit_1e_Passage">#REF!</definedName>
    <definedName name="AREA_First_Floor___Unit_1f">#REF!</definedName>
    <definedName name="AREA_First_Floor___Unit_1f__Bedroom">#REF!</definedName>
    <definedName name="AREA_First_Floor___Unit_1f_Bathroom">#REF!</definedName>
    <definedName name="AREA_First_Floor___Unit_1f_Kitchen_Lounge">#REF!</definedName>
    <definedName name="AREA_First_Floor___Unit_1f_Passage">#REF!</definedName>
    <definedName name="AREA_First_Floor___Unit_1G">#REF!</definedName>
    <definedName name="AREA_First_Floor___Unit_1G_Balcony">#REF!</definedName>
    <definedName name="AREA_First_Floor___Unit_1G_Bathroom">#REF!</definedName>
    <definedName name="AREA_First_Floor___Unit_1G_Bedroom_1">#REF!</definedName>
    <definedName name="AREA_First_Floor___Unit_1G_Bedroom_2">#REF!</definedName>
    <definedName name="AREA_First_Floor___Unit_1G_Passage">#REF!</definedName>
    <definedName name="AREA_First_Floor___Unit_1H">#REF!</definedName>
    <definedName name="AREA_First_Floor___Unit_1H_Bathroom">#REF!</definedName>
    <definedName name="AREA_First_Floor___Unit_1H_Bedroom">#REF!</definedName>
    <definedName name="AREA_First_Floor___Unit_1H_Kitchen_Lounge">#REF!</definedName>
    <definedName name="AREA_First_Floor___Unit_1H_Passage">#REF!</definedName>
    <definedName name="AREA_First_Floor__110mm_internal_walls__Existing_">#REF!</definedName>
    <definedName name="AREA_First_Floor__110mm_internal_walls__New_">#REF!</definedName>
    <definedName name="AREA_First_Floor__220mm_external_walls__Existing_">#REF!</definedName>
    <definedName name="AREA_First_Floor__220mm_external_walls__New_">#REF!</definedName>
    <definedName name="AREA_First_Floor__D1__New_">#REF!</definedName>
    <definedName name="AREA_First_Floor__D2__New_">#REF!</definedName>
    <definedName name="AREA_First_Floor__Demolish_110mm_external_walls">#REF!</definedName>
    <definedName name="AREA_First_Floor__Demolish_110mm_internal_walls">#REF!</definedName>
    <definedName name="AREA_First_Floor__Demolish_220mm_external_walls">#REF!</definedName>
    <definedName name="AREA_First_Floor__Passage">#REF!</definedName>
    <definedName name="AREA_First_Floor__Remove_Existing_Windows">#REF!</definedName>
    <definedName name="AREA_First_Floor__Remove_Single_External_Glass_Door">#REF!</definedName>
    <definedName name="AREA_First_Floor__Remove_Single_External_Timber_Doors">#REF!</definedName>
    <definedName name="AREA_First_Floor__Remove_Single_Internal_Doors">#REF!</definedName>
    <definedName name="AREA_First_Floor__Stairs">#REF!</definedName>
    <definedName name="AREA_First_Floor__Unit_no._1___Bedroom_2">#REF!</definedName>
    <definedName name="AREA_First_Floor__Unit_no._3___Bedroom_2">#REF!</definedName>
    <definedName name="AREA_First_Floor__Unit_no.1">#REF!</definedName>
    <definedName name="AREA_First_Floor__Unit_no.1___Bathrooms">#REF!</definedName>
    <definedName name="AREA_First_Floor__Unit_no.1___Bedroom_1">#REF!</definedName>
    <definedName name="AREA_First_Floor__Unit_no.1___Open_Plan__Kitchen_Lounge">#REF!</definedName>
    <definedName name="AREA_First_Floor__Unit_no.2">#REF!</definedName>
    <definedName name="AREA_First_Floor__Unit_no.2___Bathroom">#REF!</definedName>
    <definedName name="AREA_First_Floor__Unit_no.2___Bedroom_1">#REF!</definedName>
    <definedName name="AREA_First_Floor__Unit_no.2___Bedroom_2">#REF!</definedName>
    <definedName name="AREA_First_Floor__Unit_no.2___Open_plan_Kitchen_Lounge">#REF!</definedName>
    <definedName name="AREA_First_Floor__Unit_no.3">#REF!</definedName>
    <definedName name="AREA_First_Floor__unit_no.3___Bathroom">#REF!</definedName>
    <definedName name="AREA_First_Floor__Unit_no.3___Bedroom_1">#REF!</definedName>
    <definedName name="AREA_First_Floor__Unit_no.3___Open_Plan_Kitchen_Lounge">#REF!</definedName>
    <definedName name="AREA_First_Floor__Unit_no.4">#REF!</definedName>
    <definedName name="AREA_First_Floor__Unit_no.4___Bathroom">#REF!</definedName>
    <definedName name="AREA_First_Floor__Unit_no.4___Bedroom_1">#REF!</definedName>
    <definedName name="AREA_First_Floor__Unit_no.4___Bedroom_2">#REF!</definedName>
    <definedName name="AREA_First_Floor__Unit_no.4___Open_Plan__Kitchen_Lounge">#REF!</definedName>
    <definedName name="AREA_First_Floor__W1__1200_x_1200_">#REF!</definedName>
    <definedName name="AREA_First_Floor__W2__1500_x_1200_">#REF!</definedName>
    <definedName name="AREA_First_Floor__W3__600_x_900_">#REF!</definedName>
    <definedName name="AREA_First_Floor__W4__600_x_1200_">#REF!</definedName>
    <definedName name="AREA_First_Floor_GBA">#REF!</definedName>
    <definedName name="AREA_First_Floor_Passage">#REF!</definedName>
    <definedName name="AREA_First_Floor_Unit_1a_Kitchen_Lounge">#REF!</definedName>
    <definedName name="AREA_First_Floor_Walls_to_be_demolished">#REF!</definedName>
    <definedName name="AREA_First_loor___Unit_1D_Bathroom">#REF!</definedName>
    <definedName name="AREA_Food_Court">#REF!</definedName>
    <definedName name="AREA_Gaurd_house">#REF!</definedName>
    <definedName name="AREA_GBA">#REF!</definedName>
    <definedName name="AREA_GBA_External">#REF!</definedName>
    <definedName name="AREA_GF_110mm_internal_Wall">[30]Summary!#REF!</definedName>
    <definedName name="AREA_GF_115mm_external_brickwall">[31]COLLECTIONS!#REF!</definedName>
    <definedName name="AREA_GF_115mm_internal_brickwall">[31]COLLECTIONS!#REF!</definedName>
    <definedName name="AREA_GF_220mm_Internal_walls">[30]Summary!#REF!</definedName>
    <definedName name="AREA_GF_230mm_external_brickwall">[31]COLLECTIONS!#REF!</definedName>
    <definedName name="AREA_GF_460mm_external_brickwall">[31]COLLECTIONS!#REF!</definedName>
    <definedName name="AREA_GF_Area_1">[31]COLLECTIONS!#REF!</definedName>
    <definedName name="AREA_GF_Balcony">[31]COLLECTIONS!#REF!</definedName>
    <definedName name="AREA_GF_Balustrades">[31]COLLECTIONS!#REF!</definedName>
    <definedName name="AREA_GF_Bathroom">[31]COLLECTIONS!#REF!</definedName>
    <definedName name="AREA_GF_Bedroom_2">[31]COLLECTIONS!#REF!</definedName>
    <definedName name="AREA_GF_Bedroom_3">[31]COLLECTIONS!#REF!</definedName>
    <definedName name="AREA_GF_En_suite">[31]COLLECTIONS!#REF!</definedName>
    <definedName name="AREA_GF_External_area" localSheetId="7">#REF!</definedName>
    <definedName name="AREA_GF_External_area">#REF!</definedName>
    <definedName name="AREA_GF_GBA" localSheetId="7">#REF!</definedName>
    <definedName name="AREA_GF_GBA">#REF!</definedName>
    <definedName name="AREA_GF_Glass" localSheetId="7">[31]COLLECTIONS!#REF!</definedName>
    <definedName name="AREA_GF_Glass">[31]COLLECTIONS!#REF!</definedName>
    <definedName name="AREA_GF_Handrails" localSheetId="7">[31]COLLECTIONS!#REF!</definedName>
    <definedName name="AREA_GF_Handrails">[31]COLLECTIONS!#REF!</definedName>
    <definedName name="AREA_GF_internal_110mm_walls">[28]X!#REF!</definedName>
    <definedName name="AREA_GF_Internal_area" localSheetId="7">#REF!</definedName>
    <definedName name="AREA_GF_Internal_area">#REF!</definedName>
    <definedName name="AREA_GF_Internal_Areas">[30]Summary!#REF!</definedName>
    <definedName name="AREA_GF_Kitchen">[31]COLLECTIONS!#REF!</definedName>
    <definedName name="AREA_GF_Lounge_Dining">[31]COLLECTIONS!#REF!</definedName>
    <definedName name="AREA_GF_Main_Bed">[31]COLLECTIONS!#REF!</definedName>
    <definedName name="AREA_GF_Scullery">[31]COLLECTIONS!#REF!</definedName>
    <definedName name="AREA_GF_Shower">[31]COLLECTIONS!#REF!</definedName>
    <definedName name="AREA_GF_Stairs">[31]COLLECTIONS!#REF!</definedName>
    <definedName name="AREA_GF_Vanities">[31]COLLECTIONS!#REF!</definedName>
    <definedName name="AREA_GF230mm_internal_brickwall">[31]COLLECTIONS!#REF!</definedName>
    <definedName name="AREA_GFA" localSheetId="7">#REF!</definedName>
    <definedName name="AREA_GFA">#REF!</definedName>
    <definedName name="AREA_GLA" localSheetId="7">#REF!</definedName>
    <definedName name="AREA_GLA">#REF!</definedName>
    <definedName name="AREA_Glass" localSheetId="7">#REF!</definedName>
    <definedName name="AREA_Glass">#REF!</definedName>
    <definedName name="AREA_Ground_Floor___220mm_external_walls">#REF!</definedName>
    <definedName name="AREA_Ground_Floor___230mm_External_walls">#REF!</definedName>
    <definedName name="AREA_Ground_Floor___230mm_external_walls___Existing">#REF!</definedName>
    <definedName name="AREA_Ground_Floor___230mm_internal_wall___New">#REF!</definedName>
    <definedName name="AREA_Ground_Floor___230mm_Internal_Walls">#REF!</definedName>
    <definedName name="AREA_Ground_Floor___230mm_Internal_walls___Existing">#REF!</definedName>
    <definedName name="AREA_Ground_Floor___Back_Entrance">#REF!</definedName>
    <definedName name="AREA_Ground_Floor___Concrete_wall">#REF!</definedName>
    <definedName name="AREA_Ground_Floor___Corridor">#REF!</definedName>
    <definedName name="AREA_Ground_Floor___Demolish_115mm_internal_walls">#REF!</definedName>
    <definedName name="AREA_Ground_Floor___Demolish_230mm_internal_wall">#REF!</definedName>
    <definedName name="AREA_Ground_Floor___Demolish_drywall">#REF!</definedName>
    <definedName name="AREA_Ground_Floor___Double_Doors___New_to_Lift_Lobby">#REF!</definedName>
    <definedName name="AREA_Ground_floor___Ducts">#REF!</definedName>
    <definedName name="AREA_Ground_Floor___Electrical_DB_Room">#REF!</definedName>
    <definedName name="AREA_Ground_Floor___Entrance_to_Madison_Lofts">#REF!</definedName>
    <definedName name="AREA_Ground_Floor___Existing_Electrical_Substation">#REF!</definedName>
    <definedName name="AREA_Ground_Floor___Existing_Fire_Escape">#REF!</definedName>
    <definedName name="AREA_Ground_Floor___Existing_Fire_Escape_Lobby">#REF!</definedName>
    <definedName name="AREA_Ground_Floor___Existing_Lifts">#REF!</definedName>
    <definedName name="AREA_Ground_Floor___Existing_Staff_Toilets">#REF!</definedName>
    <definedName name="AREA_Ground_Floor___Existing_Stairs">#REF!</definedName>
    <definedName name="AREA_Ground_Floor___External_Columns">#REF!</definedName>
    <definedName name="AREA_Ground_Floor___Fire_Double_Doors_to_Fire_Escape">#REF!</definedName>
    <definedName name="AREA_Ground_Floor___Fire_Escape">#REF!</definedName>
    <definedName name="AREA_Ground_Floor___GBA">#REF!</definedName>
    <definedName name="AREA_Ground_Floor___GBA1">#REF!</definedName>
    <definedName name="AREA_Ground_Floor___Internal_Columns">#REF!</definedName>
    <definedName name="AREA_Ground_Floor___internal_stairs">#REF!</definedName>
    <definedName name="AREA_Ground_Floor___Lift_Area">#REF!</definedName>
    <definedName name="AREA_Ground_Floor___Lift_Lobby">#REF!</definedName>
    <definedName name="AREA_Ground_Floor___New_Fire_Escape_Stairs">#REF!</definedName>
    <definedName name="AREA_Ground_Floor___Open_Refuse_Area">#REF!</definedName>
    <definedName name="AREA_Ground_Floor___Pep">#REF!</definedName>
    <definedName name="AREA_Ground_Floor___Pep_Entrance">#REF!</definedName>
    <definedName name="AREA_Ground_Floor___Remove_Demolish_doors">#REF!</definedName>
    <definedName name="AREA_Ground_Floor___Remove_Existing_geyser__seal_piping_">#REF!</definedName>
    <definedName name="AREA_Ground_Floor___Remove_existing_shopfront">#REF!</definedName>
    <definedName name="AREA_Ground_Floor___Remove_existing_window">#REF!</definedName>
    <definedName name="AREA_Ground_Floor___Security_Booth">#REF!</definedName>
    <definedName name="AREA_Ground_Floor___Stair_Lobby">#REF!</definedName>
    <definedName name="AREA_Ground_Floor___Stairs">#REF!</definedName>
    <definedName name="AREA_Ground_Floor___Telkom_Room">#REF!</definedName>
    <definedName name="AREA_Ground_Floor__110mm_external_walls__For_New_Porch_">#REF!</definedName>
    <definedName name="AREA_Ground_Floor__110mm_internal_walls__Existing_">#REF!</definedName>
    <definedName name="AREA_Ground_Floor__110mm_internal_walls__New_">#REF!</definedName>
    <definedName name="AREA_Ground_Floor__220mm_external_walls__Existing_">#REF!</definedName>
    <definedName name="AREA_Ground_Floor__220mm_external_walls__New_">#REF!</definedName>
    <definedName name="AREA_Ground_Floor__Brick_Piers__For_new_Porch_">#REF!</definedName>
    <definedName name="AREA_Ground_Floor__D1__New_">#REF!</definedName>
    <definedName name="AREA_Ground_Floor__D2__New_">#REF!</definedName>
    <definedName name="AREA_Ground_Floor__Demolish_110mm_external_walls">#REF!</definedName>
    <definedName name="AREA_Ground_Floor__Demolish_110mm_internal_walls">#REF!</definedName>
    <definedName name="AREA_Ground_Floor__Demolish_220mm_external_walls">#REF!</definedName>
    <definedName name="AREA_Ground_Floor__Entance_Double_Door">#REF!</definedName>
    <definedName name="AREA_Ground_Floor__New_Porch_Area">#REF!</definedName>
    <definedName name="AREA_Ground_Floor__Number_of_Brick_Piers__For_new_Porch_">#REF!</definedName>
    <definedName name="AREA_Ground_Floor__Passage">#REF!</definedName>
    <definedName name="AREA_Ground_Floor__Remove_Existing_Window">#REF!</definedName>
    <definedName name="AREA_Ground_Floor__Remove_Single_External_glass_door">#REF!</definedName>
    <definedName name="AREA_Ground_Floor__Remove_Single_External_Timber_Door">#REF!</definedName>
    <definedName name="AREA_Ground_Floor__Remove_Single_Internal_timber_door">#REF!</definedName>
    <definedName name="AREA_Ground_Floor__Roof_to_entrance_porch">#REF!</definedName>
    <definedName name="AREA_Ground_Floor__Unit__no.3___Bathroom">#REF!</definedName>
    <definedName name="AREA_Ground_Floor__Unit_1___Bedroom_2">#REF!</definedName>
    <definedName name="AREA_Ground_Floor__Unit_no.1">#REF!</definedName>
    <definedName name="AREA_Ground_Floor__Unit_no.1___Bathroom">#REF!</definedName>
    <definedName name="AREA_Ground_Floor__Unit_no.1___Open_plan_kitchen_lounge">#REF!</definedName>
    <definedName name="AREA_Ground_Floor__Unit_no.2">#REF!</definedName>
    <definedName name="AREA_Ground_Floor__Unit_no.2___Bathroom">#REF!</definedName>
    <definedName name="AREA_Ground_Floor__Unit_no.2___Bedroom_1">#REF!</definedName>
    <definedName name="AREA_Ground_Floor__Unit_no.2___Bedroom_2">#REF!</definedName>
    <definedName name="AREA_Ground_Floor__Unit_no.2___Open_plan_kitchen_lounge">#REF!</definedName>
    <definedName name="AREA_Ground_Floor__Unit_no.3">#REF!</definedName>
    <definedName name="AREA_Ground_Floor__Unit_no.3___Bedroom_1">#REF!</definedName>
    <definedName name="AREA_Ground_Floor__Unit_no.3___Bedroom_2">#REF!</definedName>
    <definedName name="AREA_Ground_Floor__Unit_no.3___Open_plan__Kitchen_Lounge">#REF!</definedName>
    <definedName name="AREA_Ground_Floor__Unit_no.4">#REF!</definedName>
    <definedName name="AREA_Ground_Floor__Unit_no.4___Bathrooms">#REF!</definedName>
    <definedName name="AREA_Ground_Floor__Unit_no.4___Bedroom_1">#REF!</definedName>
    <definedName name="AREA_Ground_Floor__Unit_no.4___Bedroom_2">#REF!</definedName>
    <definedName name="AREA_Ground_Floor__Unit_no.4___Open_plan__Kitchen_Lounge">#REF!</definedName>
    <definedName name="AREA_Ground_Floor__W1__1200x1200_">#REF!</definedName>
    <definedName name="AREA_Ground_Floor__W2__1500_x_1200_">#REF!</definedName>
    <definedName name="AREA_Ground_Floor__W3__600_x_900_">#REF!</definedName>
    <definedName name="AREA_Ground_Floor__W4__600_x_1200_">#REF!</definedName>
    <definedName name="AREA_Ground_Floor_Areas">#REF!</definedName>
    <definedName name="AREA_Ground_Floor_GBA">#REF!</definedName>
    <definedName name="AREA_Ground_Floor_Patios">#REF!</definedName>
    <definedName name="AREA_Ground_Floor_Stairs">#REF!</definedName>
    <definedName name="AREA_Ground_floor_Unit_1.">#REF!</definedName>
    <definedName name="AREA_Ground_Floor_Unit_1___Bedroom_1">#REF!</definedName>
    <definedName name="AREA_Ground_Floor_unit_2">#REF!</definedName>
    <definedName name="AREA_Ground_Floor_unit_3">#REF!</definedName>
    <definedName name="AREA_Ground_floor_unit_4">#REF!</definedName>
    <definedName name="AREA_Grounf_Floor_Unit_5">#REF!</definedName>
    <definedName name="AREA_Guard_House">#REF!</definedName>
    <definedName name="AREA_int_glass">#REF!</definedName>
    <definedName name="AREA_Internal">#REF!</definedName>
    <definedName name="AREA_Internal___115mm_walls">#REF!</definedName>
    <definedName name="AREA_Internal___230mm_Anchor_wall">#REF!</definedName>
    <definedName name="AREA_Internal___230mm_solid_internal_walls">#REF!</definedName>
    <definedName name="AREA_Internal___CM_drywall_partitions">#REF!</definedName>
    <definedName name="AREA_Internal___Demising_walls">#REF!</definedName>
    <definedName name="AREA_Internal___Shopfront">#REF!</definedName>
    <definedName name="AREA_Internal_220mm_brickwall">#REF!</definedName>
    <definedName name="AREA_Internal_Area">#REF!</definedName>
    <definedName name="AREA_Internal_Columns">#REF!</definedName>
    <definedName name="AREA_Internal_columns___Anchor_3">#REF!</definedName>
    <definedName name="AREA_Internal_columns___Anchor_4">#REF!</definedName>
    <definedName name="AREA_Internal_columns___Anchor_5">#REF!</definedName>
    <definedName name="AREA_Internal_columns___Grid">#REF!</definedName>
    <definedName name="AREA_Internal_columns___Line_shop_6">#REF!</definedName>
    <definedName name="AREA_Internal_columns___Main_Anchor_1">#REF!</definedName>
    <definedName name="AREA_Internal_columns___Main_Anchor_2">#REF!</definedName>
    <definedName name="AREA_Internal_Doors___Penthouse">#REF!</definedName>
    <definedName name="AREA_Internal_Double_Doors___First_Floor">#REF!</definedName>
    <definedName name="AREA_Internal_Paving">#REF!</definedName>
    <definedName name="AREA_Internal_Road_way">#REF!</definedName>
    <definedName name="AREA_Internal_Single_Doors___Entrance_Doors">#REF!</definedName>
    <definedName name="AREA_Internal_Single_Doors___First_Floor">#REF!</definedName>
    <definedName name="AREA_Internal_Single_Doors___First_Floor___Units">#REF!</definedName>
    <definedName name="AREA_Internal_Way__Roof_Light_above_">#REF!</definedName>
    <definedName name="AREA_Internlan_110mm_brick_wall">#REF!</definedName>
    <definedName name="AREA_KFC">#REF!</definedName>
    <definedName name="AREA_Kitchen_cupboards">#REF!</definedName>
    <definedName name="AREA_Ladies_toilet">#REF!</definedName>
    <definedName name="AREA_Lengh_for_columns___Line_shop_34_35_36_37">#REF!</definedName>
    <definedName name="AREA_Length_for_column___Anchor_4">#REF!</definedName>
    <definedName name="AREA_Length_for_columns___Anchor_5">#REF!</definedName>
    <definedName name="AREA_Length_for_columns___Centre_offices_Mens_Toilets_Ladies_Toilets">#REF!</definedName>
    <definedName name="AREA_Length_for_columns___Covered_Walkway">#REF!</definedName>
    <definedName name="AREA_Length_for_columns___Line_shop_1">#REF!</definedName>
    <definedName name="AREA_Length_for_columns___line_shop_11_12_13">#REF!</definedName>
    <definedName name="AREA_Length_for_columns___line_shop_14_15_16_17_18_19">#REF!</definedName>
    <definedName name="AREA_Length_for_columns___Line_shop_2">#REF!</definedName>
    <definedName name="AREA_Length_for_columns___line_shop_20_21_22_23">#REF!</definedName>
    <definedName name="AREA_Length_for_columns___line_shop_24_25_26_27">#REF!</definedName>
    <definedName name="AREA_Length_for_columns___Line_shop_28_29_30_31">#REF!</definedName>
    <definedName name="AREA_Length_for_columns___line_shop_32_33">#REF!</definedName>
    <definedName name="AREA_Length_for_columns___line_shop_38_39_40_41">#REF!</definedName>
    <definedName name="AREA_Length_for_columns___Line_shop_4">#REF!</definedName>
    <definedName name="AREA_Length_for_columns___line_shop_42_43_44_45">#REF!</definedName>
    <definedName name="AREA_Length_for_columns___Line_shop_46_47_48_49">#REF!</definedName>
    <definedName name="AREA_Length_for_columns___Line_shop_5">#REF!</definedName>
    <definedName name="AREA_Length_for_columns___Line_shop_50_51_52_53_54">#REF!</definedName>
    <definedName name="AREA_Length_for_columns___line_shop_55_56_57">#REF!</definedName>
    <definedName name="AREA_Length_for_columns___Line_shop_58">#REF!</definedName>
    <definedName name="AREA_Length_for_columns___line_shop_6">#REF!</definedName>
    <definedName name="AREA_Length_for_columns___Line_shopp7_8_9_10">#REF!</definedName>
    <definedName name="AREA_Length_for_columns___Main_Anchor_2">#REF!</definedName>
    <definedName name="AREA_Length_for_strip_footings">#REF!</definedName>
    <definedName name="AREA_Lengths_for_columns___Anchor_3">#REF!</definedName>
    <definedName name="AREA_Lengths_for_columns___Main_Anchor_1">#REF!</definedName>
    <definedName name="AREA_Lift_Lobby">#REF!</definedName>
    <definedName name="AREA_Lift_Lobby___2nd_12th_floor">#REF!</definedName>
    <definedName name="AREA_Lift_Motor_Room">#REF!</definedName>
    <definedName name="AREA_Lift_Motor_Room_Length_East_Elevation">#REF!</definedName>
    <definedName name="AREA_Line_Shop_no.1">#REF!</definedName>
    <definedName name="AREA_Line_Shop_no.10">#REF!</definedName>
    <definedName name="AREA_Line_Shop_no.11">#REF!</definedName>
    <definedName name="AREA_Line_Shop_no.12">#REF!</definedName>
    <definedName name="AREA_Line_Shop_no.13">#REF!</definedName>
    <definedName name="AREA_Line_Shop_no.14">#REF!</definedName>
    <definedName name="AREA_Line_Shop_no.15">#REF!</definedName>
    <definedName name="AREA_Line_Shop_no.16">#REF!</definedName>
    <definedName name="AREA_Line_Shop_no.17">#REF!</definedName>
    <definedName name="AREA_Line_Shop_no.18">#REF!</definedName>
    <definedName name="AREA_Line_Shop_no.19">#REF!</definedName>
    <definedName name="AREA_Line_Shop_no.2">#REF!</definedName>
    <definedName name="AREA_Line_Shop_no.20">#REF!</definedName>
    <definedName name="AREA_Line_Shop_no.21">#REF!</definedName>
    <definedName name="AREA_Line_Shop_no.22">#REF!</definedName>
    <definedName name="AREA_Line_Shop_no.23">#REF!</definedName>
    <definedName name="AREA_Line_Shop_no.24">#REF!</definedName>
    <definedName name="AREA_Line_Shop_no.25">#REF!</definedName>
    <definedName name="AREA_Line_Shop_no.26">#REF!</definedName>
    <definedName name="AREA_Line_Shop_no.27">#REF!</definedName>
    <definedName name="AREA_Line_Shop_no.28">#REF!</definedName>
    <definedName name="AREA_Line_Shop_no.29">#REF!</definedName>
    <definedName name="AREA_Line_Shop_no.3">#REF!</definedName>
    <definedName name="AREA_Line_Shop_no.30">#REF!</definedName>
    <definedName name="AREA_Line_Shop_no.31">#REF!</definedName>
    <definedName name="AREA_Line_Shop_no.32">#REF!</definedName>
    <definedName name="AREA_Line_Shop_no.33">#REF!</definedName>
    <definedName name="AREA_Line_Shop_no.34">#REF!</definedName>
    <definedName name="AREA_Line_Shop_no.35">#REF!</definedName>
    <definedName name="AREA_Line_Shop_no.36">#REF!</definedName>
    <definedName name="AREA_Line_Shop_no.37">#REF!</definedName>
    <definedName name="AREA_Line_Shop_no.38">#REF!</definedName>
    <definedName name="AREA_Line_Shop_no.39">#REF!</definedName>
    <definedName name="AREA_Line_Shop_no.4">#REF!</definedName>
    <definedName name="AREA_Line_Shop_no.40">#REF!</definedName>
    <definedName name="AREA_Line_Shop_no.41">#REF!</definedName>
    <definedName name="AREA_Line_Shop_no.42">#REF!</definedName>
    <definedName name="AREA_Line_Shop_no.43">#REF!</definedName>
    <definedName name="AREA_Line_Shop_no.44">#REF!</definedName>
    <definedName name="AREA_Line_Shop_no.45">#REF!</definedName>
    <definedName name="AREA_Line_Shop_no.46">#REF!</definedName>
    <definedName name="AREA_Line_Shop_no.47">#REF!</definedName>
    <definedName name="AREA_Line_Shop_no.48">#REF!</definedName>
    <definedName name="AREA_Line_Shop_no.49">#REF!</definedName>
    <definedName name="AREA_Line_Shop_no.5">#REF!</definedName>
    <definedName name="AREA_Line_Shop_no.50">#REF!</definedName>
    <definedName name="AREA_Line_Shop_no.51">#REF!</definedName>
    <definedName name="AREA_Line_Shop_no.52">#REF!</definedName>
    <definedName name="AREA_Line_Shop_no.53">#REF!</definedName>
    <definedName name="AREA_Line_Shop_no.54">#REF!</definedName>
    <definedName name="AREA_Line_Shop_no.55">#REF!</definedName>
    <definedName name="AREA_Line_Shop_no.56">#REF!</definedName>
    <definedName name="AREA_Line_Shop_no.57">#REF!</definedName>
    <definedName name="AREA_Line_Shop_no.58">#REF!</definedName>
    <definedName name="AREA_Line_Shop_no.59">#REF!</definedName>
    <definedName name="AREA_Line_Shop_no.6">#REF!</definedName>
    <definedName name="AREA_Line_Shop_no.60">#REF!</definedName>
    <definedName name="AREA_Line_Shop_no.7">#REF!</definedName>
    <definedName name="AREA_Line_Shop_no.8">#REF!</definedName>
    <definedName name="AREA_Line_Shop_no.9">#REF!</definedName>
    <definedName name="AREA_Main_Anchor_1">#REF!</definedName>
    <definedName name="AREA_Main_Anchor_2">#REF!</definedName>
    <definedName name="AREA_Main_bed">[31]COLLECTIONS!#REF!</definedName>
    <definedName name="AREA_Mall_Parking" localSheetId="7">#REF!</definedName>
    <definedName name="AREA_Mall_Parking">#REF!</definedName>
    <definedName name="AREA_Management_Office" localSheetId="7">#REF!</definedName>
    <definedName name="AREA_Management_Office">#REF!</definedName>
    <definedName name="AREA_Mens_toilet" localSheetId="7">#REF!</definedName>
    <definedName name="AREA_Mens_toilet">#REF!</definedName>
    <definedName name="AREA_New_Balustrades">#REF!</definedName>
    <definedName name="AREA_new_drywalls">[29]Summary!#REF!</definedName>
    <definedName name="AREA_No._of_Parking_Bays" localSheetId="7">#REF!</definedName>
    <definedName name="AREA_No._of_Parking_Bays">#REF!</definedName>
    <definedName name="AREA_No_Of__Beds">[29]Summary!#REF!</definedName>
    <definedName name="AREA_No_of_parking_Bays" localSheetId="7">#REF!</definedName>
    <definedName name="AREA_No_of_parking_Bays">#REF!</definedName>
    <definedName name="AREA_No_of_Rooms">[30]Summary!#REF!</definedName>
    <definedName name="AREA_Parapet_wall" localSheetId="7">#REF!</definedName>
    <definedName name="AREA_Parapet_wall">#REF!</definedName>
    <definedName name="AREA_Parking___230mm_External_Concrete_Wall" localSheetId="7">#REF!</definedName>
    <definedName name="AREA_Parking___230mm_External_Concrete_Wall">#REF!</definedName>
    <definedName name="AREA_Parking___230mm_External_walls" localSheetId="7">#REF!</definedName>
    <definedName name="AREA_Parking___230mm_External_walls">#REF!</definedName>
    <definedName name="AREA_Parking___230mm_internal_walls">#REF!</definedName>
    <definedName name="AREA_Parking_and_acces_roads">#REF!</definedName>
    <definedName name="AREA_Parking_Area">#REF!</definedName>
    <definedName name="AREA_Parking_Areas">#REF!</definedName>
    <definedName name="AREA_Parking_Bays">#REF!</definedName>
    <definedName name="AREA_Parking_Bays_No">#REF!</definedName>
    <definedName name="AREA_Parking_GBA">#REF!</definedName>
    <definedName name="AREA_Passage">#REF!</definedName>
    <definedName name="AREA_Passage___2nd_12th_Floor">#REF!</definedName>
    <definedName name="AREA_Passage___Penthouse_Floor">#REF!</definedName>
    <definedName name="AREA_Patio_and_Braai">#REF!</definedName>
    <definedName name="AREA_Paved_Driveway">#REF!</definedName>
    <definedName name="AREA_Pavement">#REF!</definedName>
    <definedName name="AREA_Paving">#REF!</definedName>
    <definedName name="AREA_Paving_apron">#REF!</definedName>
    <definedName name="AREA_Penthouse___GBA">#REF!</definedName>
    <definedName name="AREA_Pergola">#REF!</definedName>
    <definedName name="AREA_Pick_it_up_yard">#REF!</definedName>
    <definedName name="AREA_Planters">#REF!</definedName>
    <definedName name="AREA_Play_Areas">#REF!</definedName>
    <definedName name="AREA_Prking_and_Roadways">#REF!</definedName>
    <definedName name="AREA_Public_Toilets">#REF!</definedName>
    <definedName name="AREA_Refuse">#REF!</definedName>
    <definedName name="AREA_Refuse_Room">#REF!</definedName>
    <definedName name="AREA_Remove_100mm_high_steel_balustrade">#REF!</definedName>
    <definedName name="AREA_Remove_Double_Doors___Penthouse_Floor">#REF!</definedName>
    <definedName name="AREA_Remove_internal_doors">#REF!</definedName>
    <definedName name="AREA_Remove_Sanitary_Fittings___Penthouse_Floor">#REF!</definedName>
    <definedName name="AREA_Remove_Single_Doors___Penthouse_Floor">#REF!</definedName>
    <definedName name="AREA_Roads____Parking">#REF!</definedName>
    <definedName name="AREA_Roads___Parking">#REF!</definedName>
    <definedName name="AREA_Roads_and_Parking">#REF!</definedName>
    <definedName name="AREA_Rof_Plan___110mm_internal_walls">#REF!</definedName>
    <definedName name="AREA_Roof">#REF!</definedName>
    <definedName name="AREA_Roof___Plan___Unit_7b">#REF!</definedName>
    <definedName name="AREA_Roof_Area">#REF!</definedName>
    <definedName name="AREA_Roof_Plan___220mm_external_wall">#REF!</definedName>
    <definedName name="AREA_Roof_Plan___220mm_internal_walls">#REF!</definedName>
    <definedName name="AREA_Roof_Plan___Ablution_Block">#REF!</definedName>
    <definedName name="AREA_Roof_Plan___Concrete_wall">#REF!</definedName>
    <definedName name="AREA_Roof_Plan___Corridor_Passage">#REF!</definedName>
    <definedName name="AREA_Roof_Plan___Ducts">#REF!</definedName>
    <definedName name="AREA_Roof_Plan___Unit_7a">#REF!</definedName>
    <definedName name="AREA_Roof_Plan___Unit_7c">#REF!</definedName>
    <definedName name="AREA_Roof_Plan___Unit_7d">#REF!</definedName>
    <definedName name="AREA_Roof_Plan___Unit_7e">#REF!</definedName>
    <definedName name="AREA_Roof_Plan___Unit_7f">#REF!</definedName>
    <definedName name="AREA_Roof_Plan___Unit_7g">#REF!</definedName>
    <definedName name="AREA_Roof_Plan___Unit_7h">#REF!</definedName>
    <definedName name="AREA_Roof_Plan___Unit_7i">#REF!</definedName>
    <definedName name="AREA_Roof_Plan___Unit_7i__single_room_">#REF!</definedName>
    <definedName name="AREA_Roof_Plan___unit_7i_Bathroom">#REF!</definedName>
    <definedName name="AREA_Roof_Plan___Unit_7i_Bedroom">#REF!</definedName>
    <definedName name="AREA_Roof_Plan___Unit_7i_Duct">#REF!</definedName>
    <definedName name="AREA_Roof_Plan___unit_7i_Kitcthen_Lounge">#REF!</definedName>
    <definedName name="AREA_Roof_Plan___Unit_7i_Passage">#REF!</definedName>
    <definedName name="AREA_Roof_Plan___Unit_7k">#REF!</definedName>
    <definedName name="AREA_Roof_Plan___Unit_7k_Bathroom">#REF!</definedName>
    <definedName name="AREA_Roof_Plan___unit_7k_Bedroom">#REF!</definedName>
    <definedName name="AREA_Roof_Plan___Unit_7k_Kitche_Lounge">#REF!</definedName>
    <definedName name="AREA_Roof_Plan___unit_7k_Passage">#REF!</definedName>
    <definedName name="AREA_Roof_Plan___Unit_7L">#REF!</definedName>
    <definedName name="AREA_Roof_Plan___Unit_7L_Bathroom">#REF!</definedName>
    <definedName name="AREA_Roof_Plan___Unit_7L_Bedroom">#REF!</definedName>
    <definedName name="AREA_Roof_Plan___Unit_7L_Kitchen_Lounge">#REF!</definedName>
    <definedName name="AREA_Roof_Plan___Unit_7L_Passage">#REF!</definedName>
    <definedName name="AREA_Roof_Plan___Washing_area">#REF!</definedName>
    <definedName name="AREA_Roofv_Area">#REF!</definedName>
    <definedName name="AREA_SC_Areas">#REF!</definedName>
    <definedName name="AREA_Secomd___Sixth_Floor___Unit_1b_Bedroom_2">#REF!</definedName>
    <definedName name="AREA_Second___Sixth_Floor___110mm_internal_walls">#REF!</definedName>
    <definedName name="AREA_Second___Sixth_Floor___1e_Bathroom">#REF!</definedName>
    <definedName name="AREA_Second___Sixth_Floor___1G_Kitchen_Lounge">#REF!</definedName>
    <definedName name="AREA_Second___Sixth_Floor___220mm_external_walls">#REF!</definedName>
    <definedName name="AREA_Second___Sixth_Floor___220mm_internal_walls">#REF!</definedName>
    <definedName name="AREA_Second___Sixth_Floor___Allowance_for_beam">#REF!</definedName>
    <definedName name="AREA_Second___Sixth_Floor___Bedroom">#REF!</definedName>
    <definedName name="AREA_Second___Sixth_Floor___Concrete_Wall">#REF!</definedName>
    <definedName name="AREA_Second___Sixth_Floor___External_walls_to_be_demolished">#REF!</definedName>
    <definedName name="AREA_Second___Sixth_Floor___Passage">#REF!</definedName>
    <definedName name="AREA_Second___Sixth_Floor___Slabs_to_be_demolished">#REF!</definedName>
    <definedName name="AREA_Second___Sixth_Floor___Stair_Lift_Lobby">#REF!</definedName>
    <definedName name="AREA_Second___Sixth_Floor___Unit_1a">#REF!</definedName>
    <definedName name="AREA_Second___Sixth_Floor___Unit_1a_Bathroom">#REF!</definedName>
    <definedName name="AREA_Second___Sixth_Floor___Unit_1a_Bedroom">#REF!</definedName>
    <definedName name="AREA_Second___Sixth_Floor___Unit_1a_Kitchen_Lounge">#REF!</definedName>
    <definedName name="AREA_Second___Sixth_Floor___Unit_1a_Passage">#REF!</definedName>
    <definedName name="AREA_Second___Sixth_Floor___Unit_1b">#REF!</definedName>
    <definedName name="AREA_Second___Sixth_Floor___Unit_1b_Bathroom">#REF!</definedName>
    <definedName name="AREA_Second___Sixth_Floor___Unit_1b_Bedroom_1">#REF!</definedName>
    <definedName name="AREA_Second___Sixth_Floor___Unit_1b_Kitchen_Lounge">#REF!</definedName>
    <definedName name="AREA_Second___Sixth_Floor___Unit_1b_Passage">#REF!</definedName>
    <definedName name="AREA_Second___Sixth_Floor___Unit_1c">#REF!</definedName>
    <definedName name="AREA_Second___Sixth_Floor___Unit_1c_Bathroom">#REF!</definedName>
    <definedName name="AREA_Second___Sixth_Floor___Unit_1c_Bedroom_Kitchen">#REF!</definedName>
    <definedName name="AREA_Second___Sixth_Floor___Unit_1d">#REF!</definedName>
    <definedName name="AREA_Second___Sixth_Floor___Unit_1d_Bathroom">#REF!</definedName>
    <definedName name="AREA_Second___Sixth_Floor___Unit_1d_Bedroom">#REF!</definedName>
    <definedName name="AREA_Second___Sixth_Floor___Unit_1d_Kitchen_Lounge">#REF!</definedName>
    <definedName name="AREA_Second___Sixth_Floor___Unit_1d_Passage">#REF!</definedName>
    <definedName name="AREA_Second___Sixth_Floor___Unit_1e">#REF!</definedName>
    <definedName name="AREA_Second___Sixth_Floor___Unit_1e_Kitchen_Lounge">#REF!</definedName>
    <definedName name="AREA_Second___Sixth_Floor___Unit_1e_Passage">#REF!</definedName>
    <definedName name="AREA_Second___Sixth_Floor___Unit_1f_Bathroom">#REF!</definedName>
    <definedName name="AREA_Second___Sixth_Floor___Unit_1f_Bedroom">#REF!</definedName>
    <definedName name="AREA_Second___Sixth_Floor___Unit_1f_Kitchen_Lounge">#REF!</definedName>
    <definedName name="AREA_Second___Sixth_Floor___Unit_1f_Passage">#REF!</definedName>
    <definedName name="AREA_Second___Sixth_Floor___Unit_1g">#REF!</definedName>
    <definedName name="AREA_Second___Sixth_Floor___Unit_1G_Balcony">#REF!</definedName>
    <definedName name="AREA_Second___Sixth_Floor___Unit_1G_Bathroom">#REF!</definedName>
    <definedName name="AREA_Second___Sixth_Floor___Unit_1G_Bedroom_1">#REF!</definedName>
    <definedName name="AREA_Second___Sixth_Floor___Unit_1G_Bedroom_2">#REF!</definedName>
    <definedName name="AREA_Second___Sixth_Floor___Unit_1G_Passage">#REF!</definedName>
    <definedName name="AREA_Second___Sixth_Floor___Unit_1h">#REF!</definedName>
    <definedName name="AREA_Second___Sixth_Floor___Unit_1h_Bathroom">#REF!</definedName>
    <definedName name="AREA_Second___Sixth_Floor___Unit_1h_Bedroom">#REF!</definedName>
    <definedName name="AREA_Second___Sixth_Floor___Unit_1h_Kitchen_Lounge">#REF!</definedName>
    <definedName name="AREA_Second___Sixth_Floor___Unit_1h_Passage">#REF!</definedName>
    <definedName name="AREA_Second___Sixth_Floor__Unit_1f">#REF!</definedName>
    <definedName name="AREA_Second___Sixth_Floor_Ducts">#REF!</definedName>
    <definedName name="AREA_Second___Twelfth_Floor_GBA">#REF!</definedName>
    <definedName name="AREA_Service_Access_Road">#REF!</definedName>
    <definedName name="AREA_Service_Roads">#REF!</definedName>
    <definedName name="AREA_Service_Walkways__Corridors_">#REF!</definedName>
    <definedName name="AREA_Services_roads">#REF!</definedName>
    <definedName name="AREA_Sewer_line_110">#REF!</definedName>
    <definedName name="AREA_Sewer_Line_160mm">#REF!</definedName>
    <definedName name="AREA_Shop_no._17">#REF!</definedName>
    <definedName name="AREA_Shop_no._2___Lewis">#REF!</definedName>
    <definedName name="AREA_Shop_no._4">#REF!</definedName>
    <definedName name="AREA_Shop_no._5___Joshua_Door">#REF!</definedName>
    <definedName name="AREA_Shop_no.1___Fun_for_u">#REF!</definedName>
    <definedName name="AREA_Shop_no.10">#REF!</definedName>
    <definedName name="AREA_Shop_no.11___OK_Furniture">#REF!</definedName>
    <definedName name="AREA_Shop_no.12">#REF!</definedName>
    <definedName name="AREA_Shop_no.13___Ellerines">#REF!</definedName>
    <definedName name="AREA_Shop_no.14">#REF!</definedName>
    <definedName name="AREA_Shop_no.15___Musica">#REF!</definedName>
    <definedName name="AREA_Shop_no.16">#REF!</definedName>
    <definedName name="AREA_Shop_no.18___Fish___Chips">#REF!</definedName>
    <definedName name="AREA_Shop_no.19___Dunns">#REF!</definedName>
    <definedName name="AREA_Shop_no.20___Shoe_Zone">#REF!</definedName>
    <definedName name="AREA_Shop_no.21___Express_Store">#REF!</definedName>
    <definedName name="AREA_Shop_no.22___John_Craig">#REF!</definedName>
    <definedName name="AREA_Shop_no.23___FNB">#REF!</definedName>
    <definedName name="AREA_Shop_no.24">#REF!</definedName>
    <definedName name="AREA_Shop_no.25">#REF!</definedName>
    <definedName name="AREA_Shop_no.26___Gallitos">#REF!</definedName>
    <definedName name="AREA_Shop_no.27___Markham">#REF!</definedName>
    <definedName name="AREA_Shop_no.28___Truworths_Man">#REF!</definedName>
    <definedName name="AREA_Shop_no.29_30___Ackermans">#REF!</definedName>
    <definedName name="AREA_Shop_no.3">#REF!</definedName>
    <definedName name="AREA_Shop_no.32">#REF!</definedName>
    <definedName name="AREA_Shop_no.33___Post_Office">#REF!</definedName>
    <definedName name="AREA_Shop_no.34___ATM_s">#REF!</definedName>
    <definedName name="AREA_Shop_no.35">#REF!</definedName>
    <definedName name="AREA_Shop_no.36___Pharmacy">#REF!</definedName>
    <definedName name="AREA_Shop_no.37_44___Pep">#REF!</definedName>
    <definedName name="AREA_Shop_no.38___Doctor">#REF!</definedName>
    <definedName name="AREA_Shop_no.39___Fashion_World">#REF!</definedName>
    <definedName name="AREA_Shop_no.40">#REF!</definedName>
    <definedName name="AREA_Shop_no.41">#REF!</definedName>
    <definedName name="AREA_Shop_no.42">#REF!</definedName>
    <definedName name="AREA_Shop_no.43___Roots_Butchery">#REF!</definedName>
    <definedName name="AREA_Shop_no.6">#REF!</definedName>
    <definedName name="AREA_Shop_no.7">#REF!</definedName>
    <definedName name="AREA_Shop_no.8___King_Pie">#REF!</definedName>
    <definedName name="AREA_Shop_no.9">#REF!</definedName>
    <definedName name="AREA_Shopfront___External">#REF!</definedName>
    <definedName name="AREA_Shopfront___internal">#REF!</definedName>
    <definedName name="AREA_Shopping_Court">#REF!</definedName>
    <definedName name="AREA_Sink__WC___WHB">#REF!</definedName>
    <definedName name="AREA_Site_Area">#REF!</definedName>
    <definedName name="AREA_Site_Perimeter">#REF!</definedName>
    <definedName name="AREA_Social_Housing_32_110mm_internal_Walls">#REF!</definedName>
    <definedName name="AREA_Social_Housing_32_GBA">#REF!</definedName>
    <definedName name="AREA_Social_Housing_32_Internal_Areas">#REF!</definedName>
    <definedName name="AREA_Social_Housing_45_110mm_Walls">#REF!</definedName>
    <definedName name="AREA_Social_Housing_45_GBA">#REF!</definedName>
    <definedName name="AREA_Social_Housing_45_Internal_Areas">#REF!</definedName>
    <definedName name="AREA_Stair_Lobby">#REF!</definedName>
    <definedName name="AREA_Stair_Lobby_to_existing_fire_escape">#REF!</definedName>
    <definedName name="AREA_Stair_lobby_to_existing_fire_escape___First_Floor">#REF!</definedName>
    <definedName name="AREA_Stair_Lobby_to_existing_staircase">#REF!</definedName>
    <definedName name="AREA_Stairs">#REF!</definedName>
    <definedName name="AREA_Stairs___New___First_Floor">#REF!</definedName>
    <definedName name="AREA_Stairs___Penthouse_Floor">#REF!</definedName>
    <definedName name="AREA_Steel_structure_for_wooden_cladding">#REF!</definedName>
    <definedName name="AREA_Store">#REF!</definedName>
    <definedName name="AREA_Store_Room">#REF!</definedName>
    <definedName name="AREA_Store_Room___2nd_12th_Floor">#REF!</definedName>
    <definedName name="AREA_Store_Room___Box_room">#REF!</definedName>
    <definedName name="AREA_Stormwater_Channel">#REF!</definedName>
    <definedName name="AREA_Swimming_Pool">#REF!</definedName>
    <definedName name="AREA_Taxi_Bays">#REF!</definedName>
    <definedName name="AREA_Taxi_Rank">#REF!</definedName>
    <definedName name="AREA_Tentant_Parking_Bays">#REF!</definedName>
    <definedName name="AREA_Terrace">#REF!</definedName>
    <definedName name="AREA_toilet_walls">#REF!</definedName>
    <definedName name="AREA_Unit_101">#REF!</definedName>
    <definedName name="AREA_Unit_101___Bathroom">#REF!</definedName>
    <definedName name="AREA_Unit_101___Bedroom">#REF!</definedName>
    <definedName name="AREA_Unit_101___Kitchen">#REF!</definedName>
    <definedName name="AREA_Unit_101___Living_Room">#REF!</definedName>
    <definedName name="AREA_Unit_102">#REF!</definedName>
    <definedName name="AREA_Unit_102___Bathroom">#REF!</definedName>
    <definedName name="AREA_Unit_102___Bedroom">#REF!</definedName>
    <definedName name="AREA_Unit_102___Kitchen">#REF!</definedName>
    <definedName name="AREA_Unit_102___Living_Room">#REF!</definedName>
    <definedName name="AREA_Unit_103">#REF!</definedName>
    <definedName name="AREA_Unit_103___Bathroom">#REF!</definedName>
    <definedName name="AREA_Unit_103___Kitchen">#REF!</definedName>
    <definedName name="AREA_Unit_103___Living_Room">#REF!</definedName>
    <definedName name="AREA_Unit_104">#REF!</definedName>
    <definedName name="AREA_Unit_104___Bathroom">#REF!</definedName>
    <definedName name="AREA_Unit_104___Kitchen">#REF!</definedName>
    <definedName name="AREA_Unit_104___Living_Room_Bedroom___Copy">#REF!</definedName>
    <definedName name="AREA_Unit_105">#REF!</definedName>
    <definedName name="AREA_Unit_105___Bathroom">#REF!</definedName>
    <definedName name="AREA_Unit_105___Duct">#REF!</definedName>
    <definedName name="AREA_Unit_105___Entrance_Foyer">#REF!</definedName>
    <definedName name="AREA_Unit_105___Kitchen">#REF!</definedName>
    <definedName name="AREA_Unit_105___Living_Room_Bedroom">#REF!</definedName>
    <definedName name="AREA_Unit_106">#REF!</definedName>
    <definedName name="AREA_Unit_106___Bathroom">#REF!</definedName>
    <definedName name="AREA_Unit_106___Duct">#REF!</definedName>
    <definedName name="AREA_Unit_106___Kitchen">#REF!</definedName>
    <definedName name="AREA_Unit_106___Lounge_Bedroom">#REF!</definedName>
    <definedName name="AREA_Unit_107">#REF!</definedName>
    <definedName name="AREA_Unit_107___Bathroom">#REF!</definedName>
    <definedName name="AREA_Unit_107___Kitchen">#REF!</definedName>
    <definedName name="AREA_Unit_107___Lounge_Bedroom">#REF!</definedName>
    <definedName name="AREA_Unit_108">#REF!</definedName>
    <definedName name="AREA_Unit_108___Bathroom">#REF!</definedName>
    <definedName name="AREA_Unit_108___Bedroom">#REF!</definedName>
    <definedName name="AREA_Unit_108___Duct">#REF!</definedName>
    <definedName name="AREA_Unit_108__Kitchen">#REF!</definedName>
    <definedName name="AREA_Unit_108__Living_Room">#REF!</definedName>
    <definedName name="AREA_Unit_1301">#REF!</definedName>
    <definedName name="AREA_Unit_1301___Bathroom">#REF!</definedName>
    <definedName name="AREA_Unit_1301___Bedroom">#REF!</definedName>
    <definedName name="AREA_Unit_1301___Kitchen">#REF!</definedName>
    <definedName name="AREA_Unit_1301___Living_Room">#REF!</definedName>
    <definedName name="AREA_Unit_1302">#REF!</definedName>
    <definedName name="AREA_Unit_1302___Bathroom">#REF!</definedName>
    <definedName name="AREA_Unit_1302___Duct">#REF!</definedName>
    <definedName name="AREA_Unit_1302___Kitchen">#REF!</definedName>
    <definedName name="AREA_Unit_1302___Living_Room_Bedroom">#REF!</definedName>
    <definedName name="AREA_Unit_1303">#REF!</definedName>
    <definedName name="AREA_Unit_1303___Bathroom">#REF!</definedName>
    <definedName name="AREA_Unit_1303___Duct">#REF!</definedName>
    <definedName name="AREA_Unit_1303___Kitchen">#REF!</definedName>
    <definedName name="AREA_Unit_1303___Living_Room_Bedroom">#REF!</definedName>
    <definedName name="AREA_Unit_1304">#REF!</definedName>
    <definedName name="AREA_Unit_1304___Bathroom">#REF!</definedName>
    <definedName name="AREA_Unit_1304___Kitchen">#REF!</definedName>
    <definedName name="AREA_Unit_1304___Living_Room_Bedroom">#REF!</definedName>
    <definedName name="AREA_Unit_1305">#REF!</definedName>
    <definedName name="AREA_Unit_1305___Bathroom">#REF!</definedName>
    <definedName name="AREA_Unit_1305___Bedroom">#REF!</definedName>
    <definedName name="AREA_Unit_1305___Kitchen">#REF!</definedName>
    <definedName name="AREA_Unit_1305___Living_Room">#REF!</definedName>
    <definedName name="AREA_Unit_601">#REF!</definedName>
    <definedName name="AREA_Unit_601___Bathroom">#REF!</definedName>
    <definedName name="AREA_Unit_601___Bedroom">#REF!</definedName>
    <definedName name="AREA_Unit_601___Kitchen">#REF!</definedName>
    <definedName name="AREA_Unit_601___Living_Room">#REF!</definedName>
    <definedName name="AREA_Unit_602">#REF!</definedName>
    <definedName name="AREA_Unit_602___Bathroom">#REF!</definedName>
    <definedName name="AREA_Unit_602___Bedroom">#REF!</definedName>
    <definedName name="AREA_Unit_602___Kitchen">#REF!</definedName>
    <definedName name="AREA_Unit_602___Living_Room">#REF!</definedName>
    <definedName name="AREA_Unit_603">#REF!</definedName>
    <definedName name="AREA_Unit_603___Bathroom">#REF!</definedName>
    <definedName name="AREA_Unit_603___Bedroom">#REF!</definedName>
    <definedName name="AREA_Unit_603___Kitchen">#REF!</definedName>
    <definedName name="AREA_Unit_603___Living_Room">#REF!</definedName>
    <definedName name="AREA_Unit_604">#REF!</definedName>
    <definedName name="AREA_Unit_604___Bathroom">#REF!</definedName>
    <definedName name="AREA_Unit_604___Bedroom">#REF!</definedName>
    <definedName name="AREA_Unit_604___Kitchen">#REF!</definedName>
    <definedName name="AREA_Unit_604___Living_Room">#REF!</definedName>
    <definedName name="AREA_Unit_605">#REF!</definedName>
    <definedName name="AREA_Unit_605___Bathroom">#REF!</definedName>
    <definedName name="AREA_Unit_605___Duct">#REF!</definedName>
    <definedName name="AREA_Unit_605___Kitchen">#REF!</definedName>
    <definedName name="AREA_Unit_605___Living_Room_Bedroom">#REF!</definedName>
    <definedName name="AREA_Unit_606">#REF!</definedName>
    <definedName name="AREA_Unit_606___Bathroom">#REF!</definedName>
    <definedName name="AREA_Unit_606___Duct">#REF!</definedName>
    <definedName name="AREA_Unit_606___Kitchen">#REF!</definedName>
    <definedName name="AREA_Unit_606___Lounge_Bedroom">#REF!</definedName>
    <definedName name="AREA_Unit_607">#REF!</definedName>
    <definedName name="AREA_Unit_607___Bathroom">#REF!</definedName>
    <definedName name="AREA_Unit_607___Kitchen">#REF!</definedName>
    <definedName name="AREA_Unit_607__Lounge_Bedroom">#REF!</definedName>
    <definedName name="AREA_Unit_608">#REF!</definedName>
    <definedName name="AREA_Unit_608___Bathroom">#REF!</definedName>
    <definedName name="AREA_Unit_608___Bedroom">#REF!</definedName>
    <definedName name="AREA_Unit_608___Duct">#REF!</definedName>
    <definedName name="AREA_Unit_608___Kitchen">#REF!</definedName>
    <definedName name="AREA_Unit_608__Lounge">#REF!</definedName>
    <definedName name="AREA_Unleased_Areas">#REF!</definedName>
    <definedName name="AREA_Ventilation_Louvres">#REF!</definedName>
    <definedName name="AREA_Walkways">#REF!</definedName>
    <definedName name="AREA_Window___Unit_102___Bedroom_Window">#REF!</definedName>
    <definedName name="AREA_Window___Unit_102___Living_Room">#REF!</definedName>
    <definedName name="AREA_Window___Unit_104_Bedroom_Living_Room">#REF!</definedName>
    <definedName name="AREA_Windows">#REF!</definedName>
    <definedName name="AREA_Windows___Unit_1_Corner_Bedroom_Window">#REF!</definedName>
    <definedName name="AREA_Windows___Unit_1_Lounge">#REF!</definedName>
    <definedName name="AREA_Windows___Unit_101">#REF!</definedName>
    <definedName name="AREA_Windows___Unit_101_Second_Window">#REF!</definedName>
    <definedName name="AREA_Windows___Unit_103___Kitchen">#REF!</definedName>
    <definedName name="AREA_Windows___Unit_103_living_Room">#REF!</definedName>
    <definedName name="AREA_Windows___Unit_1035_Bedroom">#REF!</definedName>
    <definedName name="AREA_Windows___Unit_105___Lounge">#REF!</definedName>
    <definedName name="AREA_Windows___Unit_105_Bedroom_Living_Room">#REF!</definedName>
    <definedName name="AREA_Windows___Unit_106___Bedroom">#REF!</definedName>
    <definedName name="AREA_Windows___Unit_106_Kitchen">#REF!</definedName>
    <definedName name="AREA_Windows___Unit_106_Lounge_Corner_Window">#REF!</definedName>
    <definedName name="AREA_Windows___Unit_107_Lounge_Bedroom_Window">#REF!</definedName>
    <definedName name="AREA_Windows___Unit_108_Bedroom">#REF!</definedName>
    <definedName name="AREA_Windows___Unit_108_Corner_Window_Lounge">#REF!</definedName>
    <definedName name="AREA_Windows___Unit_108_Lounge">#REF!</definedName>
    <definedName name="AREA_Windows___Unit_1301_Bedroom">#REF!</definedName>
    <definedName name="AREA_Windows___Unit_1301_Bedroom_Corner">#REF!</definedName>
    <definedName name="AREA_Windows___Unit_1302_Bedroom_Lounge">#REF!</definedName>
    <definedName name="AREA_Windows___Unit_1303_Bedroom">#REF!</definedName>
    <definedName name="AREA_Windows___Unit_1303_Lounge">#REF!</definedName>
    <definedName name="AREA_Windows___Unit_1304_Lounge_Bedroom_Corner_window">#REF!</definedName>
    <definedName name="AREA_Windows___Unit_1305_Lounge">#REF!</definedName>
    <definedName name="AREA_Windows___Unit_2_Bedroom_Corner_Window">#REF!</definedName>
    <definedName name="AREA_Windows___Unit_2_Lounge">#REF!</definedName>
    <definedName name="AREA_Windows___Unit_3_Bedroom_Lounge">#REF!</definedName>
    <definedName name="AREA_Windows___Unit_4_Bedroom_Lounge">#REF!</definedName>
    <definedName name="AREA_Windows___Unit_5_Bedroom_Lounge">#REF!</definedName>
    <definedName name="AREA_Windows___Unit_6_Bedroom">#REF!</definedName>
    <definedName name="AREA_Windows___Unit_6_Corner_Lounge_Window">#REF!</definedName>
    <definedName name="AREA_Windows___Unit_6_Kitchen">#REF!</definedName>
    <definedName name="AREA_Windows___Unit_7_Bedroom_Lounge">#REF!</definedName>
    <definedName name="AREA_Windows___Unit_8_Corner_Lounge_Window">#REF!</definedName>
    <definedName name="AREA_Windows___Unit_8_Lounge">#REF!</definedName>
    <definedName name="AREA_Windows__Unit_108_Bedroom">#REF!</definedName>
    <definedName name="AREA_Windows_1950mm">#REF!</definedName>
    <definedName name="AREA_Wood_cladding">#REF!</definedName>
    <definedName name="AREA_Yard">#REF!</definedName>
    <definedName name="AREAS">#REF!</definedName>
    <definedName name="areas2">[32]Basis!#REF!</definedName>
    <definedName name="areasort" localSheetId="7">#REF!</definedName>
    <definedName name="areasort">#REF!</definedName>
    <definedName name="aREBAR">'[16]rates database'!$F$36</definedName>
    <definedName name="aRGRADE20">'[16]rates database'!$F$31</definedName>
    <definedName name="aRGRADE25">'[16]rates database'!$F$32</definedName>
    <definedName name="aRGRADE30">'[16]rates database'!$F$33</definedName>
    <definedName name="aRGRADE35">'[16]rates database'!$F$34</definedName>
    <definedName name="ARGUS" localSheetId="7">#REF!</definedName>
    <definedName name="ARGUS">#REF!</definedName>
    <definedName name="aROC">'[16]rates database'!$F$28</definedName>
    <definedName name="aROCK">'[16]rates database'!$F$18</definedName>
    <definedName name="asafsdfas" localSheetId="7">#REF!</definedName>
    <definedName name="asafsdfas">#REF!</definedName>
    <definedName name="aSAWCUT">'[16]rates database'!$F$46</definedName>
    <definedName name="aSCARIFY">'[16]rates database'!$F$23</definedName>
    <definedName name="aSCREED">'[16]rates database'!$F$75</definedName>
    <definedName name="asd" localSheetId="7">#REF!</definedName>
    <definedName name="asd">#REF!</definedName>
    <definedName name="asdakoweopsdkicd" localSheetId="12">idea [0]!gen&amp;[23]eval!$C$15:$C$234</definedName>
    <definedName name="asdakoweopsdkicd" localSheetId="7">idea 'Centurion Elec'!gen&amp;[23]eval!$C$15:$C$234</definedName>
    <definedName name="asdakoweopsdkicd">idea gen&amp;[23]eval!$C$15:$C$234</definedName>
    <definedName name="asdfasf" localSheetId="7">#REF!</definedName>
    <definedName name="asdfasf">#REF!</definedName>
    <definedName name="asdfsdfasd" localSheetId="7">#REF!</definedName>
    <definedName name="asdfsdfasd">#REF!</definedName>
    <definedName name="asdfsdfsd" localSheetId="7">#REF!</definedName>
    <definedName name="asdfsdfsd">#REF!</definedName>
    <definedName name="asdjkfngpoasdgwe" localSheetId="12">idea [0]!gen&amp;[23]eval!$C$15:$C$234</definedName>
    <definedName name="asdjkfngpoasdgwe" localSheetId="7">idea 'Centurion Elec'!gen&amp;[23]eval!$C$15:$C$234</definedName>
    <definedName name="asdjkfngpoasdgwe">idea gen&amp;[23]eval!$C$15:$C$234</definedName>
    <definedName name="asdkfjwofasdfoafjsdkfogdf" localSheetId="12">idea [0]!gen&amp;[23]eval!$C$15:$C$234</definedName>
    <definedName name="asdkfjwofasdfoafjsdkfogdf" localSheetId="7">idea 'Centurion Elec'!gen&amp;[23]eval!$C$15:$C$234</definedName>
    <definedName name="asdkfjwofasdfoafjsdkfogdf">idea gen&amp;[23]eval!$C$15:$C$234</definedName>
    <definedName name="aSEALANT">'[16]rates database'!$F$47</definedName>
    <definedName name="AssetEffSourceSheet">'[33]Asset Efficiency'!$A$1</definedName>
    <definedName name="AssetPercentageGap">'[33]Asset Efficiency'!$A$2</definedName>
    <definedName name="At_risk">[34]Assumptions!$B$1</definedName>
    <definedName name="atrisk_total_net_rent_for_cashflow">'[34]@risk rents and incentives'!$W$25:$AL$26</definedName>
    <definedName name="Audit_serv_LY" localSheetId="7">#REF!</definedName>
    <definedName name="Audit_serv_LY">#REF!</definedName>
    <definedName name="AUST">[35]AREAS!$A$6:$I$47</definedName>
    <definedName name="AUSTI">[35]WORKINGS!$A$1:$N$3</definedName>
    <definedName name="AUSTIN">[35]AREAS!$A$1:$I$5</definedName>
    <definedName name="av">'[22]rates database'!$F$20</definedName>
    <definedName name="Availability">[33]DemandandEffFormValues!$H$29</definedName>
    <definedName name="availchg">[36]Inputs!$D$60</definedName>
    <definedName name="aweomsdgoedjgndfg" localSheetId="7">#REF!</definedName>
    <definedName name="aweomsdgoedjgndfg">#REF!</definedName>
    <definedName name="aWSPACE">'[16]rates database'!$F$38</definedName>
    <definedName name="axdrth" localSheetId="7" hidden="1">{#N/A,#N/A,TRUE,"COVER";#N/A,#N/A,TRUE,"DETAILS";#N/A,#N/A,TRUE,"SUMMARY";#N/A,#N/A,TRUE,"EXP MON";#N/A,#N/A,TRUE,"APPENDIX A";#N/A,#N/A,TRUE,"APPENDIX B";#N/A,#N/A,TRUE,"APPENDIX C";#N/A,#N/A,TRUE,"APPENDIX D";#N/A,#N/A,TRUE,"APPENDIX E";#N/A,#N/A,TRUE,"APPENDIX F";#N/A,#N/A,TRUE,"APPENDIX G"}</definedName>
    <definedName name="axdrth" hidden="1">{#N/A,#N/A,TRUE,"COVER";#N/A,#N/A,TRUE,"DETAILS";#N/A,#N/A,TRUE,"SUMMARY";#N/A,#N/A,TRUE,"EXP MON";#N/A,#N/A,TRUE,"APPENDIX A";#N/A,#N/A,TRUE,"APPENDIX B";#N/A,#N/A,TRUE,"APPENDIX C";#N/A,#N/A,TRUE,"APPENDIX D";#N/A,#N/A,TRUE,"APPENDIX E";#N/A,#N/A,TRUE,"APPENDIX F";#N/A,#N/A,TRUE,"APPENDIX G"}</definedName>
    <definedName name="b" localSheetId="7" hidden="1">{#N/A,#N/A,TRUE,"COVER";#N/A,#N/A,TRUE,"DETAILS";#N/A,#N/A,TRUE,"SUMMARY";#N/A,#N/A,TRUE,"EXP MON";#N/A,#N/A,TRUE,"APPENDIX A";#N/A,#N/A,TRUE,"APPENDIX B";#N/A,#N/A,TRUE,"APPENDIX C";#N/A,#N/A,TRUE,"APPENDIX D";#N/A,#N/A,TRUE,"APPENDIX E";#N/A,#N/A,TRUE,"APPENDIX F";#N/A,#N/A,TRUE,"APPENDIX G"}</definedName>
    <definedName name="b" hidden="1">{#N/A,#N/A,TRUE,"COVER";#N/A,#N/A,TRUE,"DETAILS";#N/A,#N/A,TRUE,"SUMMARY";#N/A,#N/A,TRUE,"EXP MON";#N/A,#N/A,TRUE,"APPENDIX A";#N/A,#N/A,TRUE,"APPENDIX B";#N/A,#N/A,TRUE,"APPENDIX C";#N/A,#N/A,TRUE,"APPENDIX D";#N/A,#N/A,TRUE,"APPENDIX E";#N/A,#N/A,TRUE,"APPENDIX F";#N/A,#N/A,TRUE,"APPENDIX G"}</definedName>
    <definedName name="B_14">'[17]TRADE SUMMARY'!#REF!</definedName>
    <definedName name="B_15">'[17]TRADE SUMMARY'!#REF!</definedName>
    <definedName name="B_16">'[17]TRADE SUMMARY'!#REF!</definedName>
    <definedName name="B_17">'[17]TRADE SUMMARY'!#REF!</definedName>
    <definedName name="B_17.2">'[17]TRADE SUMMARY'!#REF!</definedName>
    <definedName name="B_18">'[17]TRADE SUMMARY'!#REF!</definedName>
    <definedName name="B_33">'[17]TRADE SUMMARY'!#REF!</definedName>
    <definedName name="B_34">'[17]TRADE SUMMARY'!#REF!</definedName>
    <definedName name="B_35">'[17]TRADE SUMMARY'!#REF!</definedName>
    <definedName name="B_36">'[17]TRADE SUMMARY'!#REF!</definedName>
    <definedName name="B_37">'[17]TRADE SUMMARY'!#REF!</definedName>
    <definedName name="B_38">'[17]TRADE SUMMARY'!#REF!</definedName>
    <definedName name="B_39">'[17]TRADE SUMMARY'!#REF!</definedName>
    <definedName name="B_40">'[17]TRADE SUMMARY'!#REF!</definedName>
    <definedName name="B_41">'[17]TRADE SUMMARY'!#REF!</definedName>
    <definedName name="B_42">'[37]TRADE SUMM Office'!#REF!</definedName>
    <definedName name="B_43">'[37]TRADE SUMM Office'!#REF!</definedName>
    <definedName name="B_44">'[37]TRADE SUMM Office'!#REF!</definedName>
    <definedName name="B_44.3">'[37]TRADE SUMM Office'!#REF!</definedName>
    <definedName name="B_441">'[37]TRADE SUMM Office'!#REF!</definedName>
    <definedName name="B_45">'[37]TRADE SUMM Office'!#REF!</definedName>
    <definedName name="B_46">'[37]TRADE SUMM Office'!#REF!</definedName>
    <definedName name="B_47">'[37]TRADE SUMM Office'!#REF!</definedName>
    <definedName name="B_48">'[37]TRADE SUMM Office'!#REF!</definedName>
    <definedName name="B_Alterations" localSheetId="7">#REF!</definedName>
    <definedName name="B_Alterations">#REF!</definedName>
    <definedName name="B1Cost" localSheetId="7">#REF!</definedName>
    <definedName name="B1Cost">#REF!</definedName>
    <definedName name="b1costs" localSheetId="7">#REF!</definedName>
    <definedName name="b1costs">#REF!</definedName>
    <definedName name="B2Cost">#REF!</definedName>
    <definedName name="B3Cost">#REF!</definedName>
    <definedName name="B4Cost">#REF!</definedName>
    <definedName name="BadDebt">[21]Admin!$C$29</definedName>
    <definedName name="BALANCE" localSheetId="7">#REF!</definedName>
    <definedName name="BALANCE">#REF!</definedName>
    <definedName name="Balustrading">[38]BOQ!$C$391</definedName>
    <definedName name="Bar_weights" localSheetId="7">#REF!</definedName>
    <definedName name="Bar_weights">#REF!</definedName>
    <definedName name="BASE">[4]Equip!#REF!</definedName>
    <definedName name="Base_Fee">#REF!</definedName>
    <definedName name="BASES">#REF!</definedName>
    <definedName name="BASIS">#REF!</definedName>
    <definedName name="BASIS1">#REF!</definedName>
    <definedName name="BASSS">#REF!</definedName>
    <definedName name="BATES">[39]GRAFIEK!#REF!</definedName>
    <definedName name="BB">[14]WORKINGS!$A$1:$N$3</definedName>
    <definedName name="BBB">[15]AREAS!$A$6:$I$74</definedName>
    <definedName name="bbbb" localSheetId="7">#REF!</definedName>
    <definedName name="bbbb">#REF!</definedName>
    <definedName name="bbbbb" localSheetId="7">#REF!</definedName>
    <definedName name="bbbbb">#REF!</definedName>
    <definedName name="BBBBBB" localSheetId="7">#REF!</definedName>
    <definedName name="BBBBBB">#REF!</definedName>
    <definedName name="bbbtty">#REF!</definedName>
    <definedName name="BBGG">#REF!</definedName>
    <definedName name="BE">#REF!</definedName>
    <definedName name="BEC">#REF!</definedName>
    <definedName name="beds" comment="Numbe of beds">'[40]4,0 INCOME-UNITS'!$P$28</definedName>
    <definedName name="BEF" localSheetId="7">#REF!</definedName>
    <definedName name="BEF">#REF!</definedName>
    <definedName name="Beg_Bal" localSheetId="7">#REF!</definedName>
    <definedName name="Beg_Bal">#REF!</definedName>
    <definedName name="BEGROTING" localSheetId="7">[41]INK!#REF!</definedName>
    <definedName name="BEGROTING">[41]INK!#REF!</definedName>
    <definedName name="BF">'[42]5.0 INCOME'!$X$17</definedName>
    <definedName name="BFI" localSheetId="7">#REF!</definedName>
    <definedName name="BFI">#REF!</definedName>
    <definedName name="BFORCE" localSheetId="7">#REF!</definedName>
    <definedName name="BFORCE">#REF!</definedName>
    <definedName name="BFR" localSheetId="7">#REF!</definedName>
    <definedName name="BFR">#REF!</definedName>
    <definedName name="BFS">#REF!</definedName>
    <definedName name="bh" localSheetId="7" hidden="1">{#N/A,#N/A,TRUE,"COVER";#N/A,#N/A,TRUE,"DETAILS";#N/A,#N/A,TRUE,"SUMMARY";#N/A,#N/A,TRUE,"EXP MON";#N/A,#N/A,TRUE,"APPENDIX A";#N/A,#N/A,TRUE,"APPENDIX B";#N/A,#N/A,TRUE,"APPENDIX C";#N/A,#N/A,TRUE,"APPENDIX D";#N/A,#N/A,TRUE,"APPENDIX E";#N/A,#N/A,TRUE,"APPENDIX F";#N/A,#N/A,TRUE,"APPENDIX G"}</definedName>
    <definedName name="bh" hidden="1">{#N/A,#N/A,TRUE,"COVER";#N/A,#N/A,TRUE,"DETAILS";#N/A,#N/A,TRUE,"SUMMARY";#N/A,#N/A,TRUE,"EXP MON";#N/A,#N/A,TRUE,"APPENDIX A";#N/A,#N/A,TRUE,"APPENDIX B";#N/A,#N/A,TRUE,"APPENDIX C";#N/A,#N/A,TRUE,"APPENDIX D";#N/A,#N/A,TRUE,"APPENDIX E";#N/A,#N/A,TRUE,"APPENDIX F";#N/A,#N/A,TRUE,"APPENDIX G"}</definedName>
    <definedName name="bhu">[43]WORKINGS!$A$1:$N$3</definedName>
    <definedName name="bkh">[44]INDEX!#REF!</definedName>
    <definedName name="BldgCost" localSheetId="7">#REF!</definedName>
    <definedName name="BldgCost">#REF!</definedName>
    <definedName name="BldgRate" localSheetId="7">#REF!</definedName>
    <definedName name="BldgRate">#REF!</definedName>
    <definedName name="blf" localSheetId="7">#REF!</definedName>
    <definedName name="blf">#REF!</definedName>
    <definedName name="Blocks">#REF!</definedName>
    <definedName name="bncgh">[45]WORKINGS!$A$1:$N$3</definedName>
    <definedName name="bncmgfhdf">[46]WORKINGS!$A$1:$N$3</definedName>
    <definedName name="bnmn" localSheetId="7">#REF!</definedName>
    <definedName name="bnmn">#REF!</definedName>
    <definedName name="bnvj" localSheetId="7">#REF!</definedName>
    <definedName name="bnvj">#REF!</definedName>
    <definedName name="bnvngtft" localSheetId="7">#REF!</definedName>
    <definedName name="bnvngtft">#REF!</definedName>
    <definedName name="BondFinance">#REF!</definedName>
    <definedName name="bookcost">'[47]Cash Flows'!#REF!</definedName>
    <definedName name="BORDER" localSheetId="7">#REF!</definedName>
    <definedName name="BORDER">#REF!</definedName>
    <definedName name="BORDER1" localSheetId="7">#REF!</definedName>
    <definedName name="BORDER1">#REF!</definedName>
    <definedName name="BORDER3" localSheetId="7">#REF!</definedName>
    <definedName name="BORDER3">#REF!</definedName>
    <definedName name="BP">#REF!</definedName>
    <definedName name="BRICKDPC">#REF!</definedName>
    <definedName name="BRICKLAB">#REF!</definedName>
    <definedName name="BTR">[48]WORKINGS!$A$1:$N$3</definedName>
    <definedName name="Budget_01" localSheetId="7">#REF!</definedName>
    <definedName name="Budget_01">#REF!</definedName>
    <definedName name="Build" localSheetId="7">#REF!</definedName>
    <definedName name="Build">#REF!</definedName>
    <definedName name="build_period" localSheetId="7">#REF!</definedName>
    <definedName name="build_period">#REF!</definedName>
    <definedName name="build_sens" localSheetId="7">'[49]Devco Cashflow'!#REF!</definedName>
    <definedName name="build_sens">'[49]Devco Cashflow'!#REF!</definedName>
    <definedName name="BuildersWork">[38]BOQ!$C$461</definedName>
    <definedName name="BULK_EARTHWORKS" localSheetId="7">#REF!</definedName>
    <definedName name="BULK_EARTHWORKS">#REF!</definedName>
    <definedName name="BulkContribution" localSheetId="7">#REF!</definedName>
    <definedName name="BulkContribution">#REF!</definedName>
    <definedName name="BulkContributionAmount" localSheetId="7">#REF!</definedName>
    <definedName name="BulkContributionAmount">#REF!</definedName>
    <definedName name="bvbv">#REF!</definedName>
    <definedName name="bvf">#REF!</definedName>
    <definedName name="C.">#REF!</definedName>
    <definedName name="C_">#REF!</definedName>
    <definedName name="C_Earthworks">#REF!</definedName>
    <definedName name="CAD">#REF!</definedName>
    <definedName name="Calculation">#REF!</definedName>
    <definedName name="Cap_rate">#REF!</definedName>
    <definedName name="capcost1">#REF!</definedName>
    <definedName name="CAPEX_Sens">[50]Sensitivity!$C$13</definedName>
    <definedName name="capexpsf">'[47]Cash Flows'!#REF!</definedName>
    <definedName name="CapitalizationRate" localSheetId="7">#REF!</definedName>
    <definedName name="CapitalizationRate">#REF!</definedName>
    <definedName name="CapRate" localSheetId="7">#REF!</definedName>
    <definedName name="CapRate">#REF!</definedName>
    <definedName name="CapRate_Cinema" localSheetId="7">#REF!</definedName>
    <definedName name="CapRate_Cinema">#REF!</definedName>
    <definedName name="CapRate_Hotel">#REF!</definedName>
    <definedName name="CapRate_Office">#REF!</definedName>
    <definedName name="CapRate2">#REF!</definedName>
    <definedName name="CapRatePRE">#REF!</definedName>
    <definedName name="car_park_cash_flow">'[34]Car park lease'!$A$21:$G$161</definedName>
    <definedName name="CarConstruction" localSheetId="7">#REF!</definedName>
    <definedName name="CarConstruction">#REF!</definedName>
    <definedName name="CarCost" localSheetId="7">#REF!</definedName>
    <definedName name="CarCost">#REF!</definedName>
    <definedName name="CarPark_Income" localSheetId="7">#REF!</definedName>
    <definedName name="CarPark_Income">#REF!</definedName>
    <definedName name="CarParkValue">#REF!</definedName>
    <definedName name="carparkvalue2">[51]Sensitivity!$B$40</definedName>
    <definedName name="Carpentry">[38]BOQ!$C$343</definedName>
    <definedName name="cash" localSheetId="7">#REF!</definedName>
    <definedName name="cash">#REF!</definedName>
    <definedName name="Cash_Flow_cap_for_perform_fee" localSheetId="7">#REF!</definedName>
    <definedName name="Cash_Flow_cap_for_perform_fee">#REF!</definedName>
    <definedName name="CASH1">'[52]CONSOLIDATED CASHFLOW'!$B$1:$S$75</definedName>
    <definedName name="cashfl" localSheetId="7" hidden="1">{#N/A,#N/A,TRUE,"Cover";#N/A,#N/A,TRUE,"Conts";#N/A,#N/A,TRUE,"VOS";#N/A,#N/A,TRUE,"Warrington";#N/A,#N/A,TRUE,"Widnes"}</definedName>
    <definedName name="cashfl" hidden="1">{#N/A,#N/A,TRUE,"Cover";#N/A,#N/A,TRUE,"Conts";#N/A,#N/A,TRUE,"VOS";#N/A,#N/A,TRUE,"Warrington";#N/A,#N/A,TRUE,"Widnes"}</definedName>
    <definedName name="cashflow1">#REF!</definedName>
    <definedName name="CashflowFactor">#REF!</definedName>
    <definedName name="CAT">[4]Equip!#REF!</definedName>
    <definedName name="Categories">[53]Summary!$M$163:$M$168</definedName>
    <definedName name="CC" localSheetId="7">#REF!</definedName>
    <definedName name="CC">#REF!</definedName>
    <definedName name="CCC">[15]WORKINGS!$A$1:$N$3</definedName>
    <definedName name="CCCCCC">[35]AREAS!$A$1:$I$5</definedName>
    <definedName name="CCL" localSheetId="7" hidden="1">{#N/A,#N/A,TRUE,"COVER";#N/A,#N/A,TRUE,"DETAILS";#N/A,#N/A,TRUE,"SUMMARY";#N/A,#N/A,TRUE,"EXP MON";#N/A,#N/A,TRUE,"APPENDIX A";#N/A,#N/A,TRUE,"APPENDIX B";#N/A,#N/A,TRUE,"APPENDIX C";#N/A,#N/A,TRUE,"APPENDIX D";#N/A,#N/A,TRUE,"APPENDIX E";#N/A,#N/A,TRUE,"APPENDIX F";#N/A,#N/A,TRUE,"APPENDIX G"}</definedName>
    <definedName name="CCL" hidden="1">{#N/A,#N/A,TRUE,"COVER";#N/A,#N/A,TRUE,"DETAILS";#N/A,#N/A,TRUE,"SUMMARY";#N/A,#N/A,TRUE,"EXP MON";#N/A,#N/A,TRUE,"APPENDIX A";#N/A,#N/A,TRUE,"APPENDIX B";#N/A,#N/A,TRUE,"APPENDIX C";#N/A,#N/A,TRUE,"APPENDIX D";#N/A,#N/A,TRUE,"APPENDIX E";#N/A,#N/A,TRUE,"APPENDIX F";#N/A,#N/A,TRUE,"APPENDIX G"}</definedName>
    <definedName name="ccla" localSheetId="7" hidden="1">{#N/A,#N/A,TRUE,"COVER";#N/A,#N/A,TRUE,"DETAILS";#N/A,#N/A,TRUE,"SUMMARY";#N/A,#N/A,TRUE,"EXP MON";#N/A,#N/A,TRUE,"APPENDIX A";#N/A,#N/A,TRUE,"APPENDIX B";#N/A,#N/A,TRUE,"APPENDIX C";#N/A,#N/A,TRUE,"APPENDIX D";#N/A,#N/A,TRUE,"APPENDIX E";#N/A,#N/A,TRUE,"APPENDIX F";#N/A,#N/A,TRUE,"APPENDIX G"}</definedName>
    <definedName name="ccla" hidden="1">{#N/A,#N/A,TRUE,"COVER";#N/A,#N/A,TRUE,"DETAILS";#N/A,#N/A,TRUE,"SUMMARY";#N/A,#N/A,TRUE,"EXP MON";#N/A,#N/A,TRUE,"APPENDIX A";#N/A,#N/A,TRUE,"APPENDIX B";#N/A,#N/A,TRUE,"APPENDIX C";#N/A,#N/A,TRUE,"APPENDIX D";#N/A,#N/A,TRUE,"APPENDIX E";#N/A,#N/A,TRUE,"APPENDIX F";#N/A,#N/A,TRUE,"APPENDIX G"}</definedName>
    <definedName name="CCMap">#REF!</definedName>
    <definedName name="CCR" localSheetId="7" hidden="1">{#N/A,#N/A,TRUE,"Cover";#N/A,#N/A,TRUE,"Conts";#N/A,#N/A,TRUE,"VOS";#N/A,#N/A,TRUE,"Warrington";#N/A,#N/A,TRUE,"Widnes"}</definedName>
    <definedName name="CCR" hidden="1">{#N/A,#N/A,TRUE,"Cover";#N/A,#N/A,TRUE,"Conts";#N/A,#N/A,TRUE,"VOS";#N/A,#N/A,TRUE,"Warrington";#N/A,#N/A,TRUE,"Widnes"}</definedName>
    <definedName name="Ccurry">#REF!</definedName>
    <definedName name="Cd">#REF!</definedName>
    <definedName name="Ceilings">[38]BOQ!$C$377</definedName>
    <definedName name="CEILINGS_AND_BU" localSheetId="7">#REF!</definedName>
    <definedName name="CEILINGS_AND_BU">#REF!</definedName>
    <definedName name="CEMBRICK" localSheetId="7">#REF!</definedName>
    <definedName name="CEMBRICK">#REF!</definedName>
    <definedName name="CEMOPC" localSheetId="7">#REF!</definedName>
    <definedName name="CEMOPC">#REF!</definedName>
    <definedName name="CEMWLL">#REF!</definedName>
    <definedName name="cf" localSheetId="7" hidden="1">{#N/A,#N/A,TRUE,"COVER";#N/A,#N/A,TRUE,"DETAILS";#N/A,#N/A,TRUE,"SUMMARY";#N/A,#N/A,TRUE,"EXP MON";#N/A,#N/A,TRUE,"APPENDIX A";#N/A,#N/A,TRUE,"APPENDIX B";#N/A,#N/A,TRUE,"APPENDIX C";#N/A,#N/A,TRUE,"APPENDIX D";#N/A,#N/A,TRUE,"APPENDIX E";#N/A,#N/A,TRUE,"APPENDIX F";#N/A,#N/A,TRUE,"APPENDIX G"}</definedName>
    <definedName name="cf" hidden="1">{#N/A,#N/A,TRUE,"COVER";#N/A,#N/A,TRUE,"DETAILS";#N/A,#N/A,TRUE,"SUMMARY";#N/A,#N/A,TRUE,"EXP MON";#N/A,#N/A,TRUE,"APPENDIX A";#N/A,#N/A,TRUE,"APPENDIX B";#N/A,#N/A,TRUE,"APPENDIX C";#N/A,#N/A,TRUE,"APPENDIX D";#N/A,#N/A,TRUE,"APPENDIX E";#N/A,#N/A,TRUE,"APPENDIX F";#N/A,#N/A,TRUE,"APPENDIX G"}</definedName>
    <definedName name="CFR">#REF!</definedName>
    <definedName name="CGT">'[54]1a'!#REF!</definedName>
    <definedName name="CGT_payable" localSheetId="7">#REF!</definedName>
    <definedName name="CGT_payable">#REF!</definedName>
    <definedName name="CGT_Rate" localSheetId="7">#REF!</definedName>
    <definedName name="CGT_Rate">#REF!</definedName>
    <definedName name="ChangeOrders" localSheetId="7">#REF!</definedName>
    <definedName name="ChangeOrders">#REF!</definedName>
    <definedName name="chart">#REF!</definedName>
    <definedName name="CHF">#REF!</definedName>
    <definedName name="Cinema_Rate">#REF!</definedName>
    <definedName name="CINV">'[55]CAP INV'!$A$2:$J$52</definedName>
    <definedName name="City" localSheetId="7">#REF!</definedName>
    <definedName name="City">#REF!</definedName>
    <definedName name="Civil" localSheetId="7">#REF!</definedName>
    <definedName name="Civil">#REF!</definedName>
    <definedName name="CIVILWET">[26]SUMMARY!$X$17</definedName>
    <definedName name="CJ" localSheetId="7">#REF!</definedName>
    <definedName name="CJ">#REF!</definedName>
    <definedName name="ckey" localSheetId="7">#REF!</definedName>
    <definedName name="ckey">#REF!</definedName>
    <definedName name="client">[56]Notes!$E$32</definedName>
    <definedName name="clienthuts">[57]offices!#REF!</definedName>
    <definedName name="CLYBRICK" localSheetId="7">#REF!</definedName>
    <definedName name="CLYBRICK">#REF!</definedName>
    <definedName name="CoalLinkOrexConcession">[33]COALlink_OREXConcessioning!$H$2</definedName>
    <definedName name="CoalLinkOrexTotalDebtWriteoff">[33]OREX!$F$268</definedName>
    <definedName name="CoCSpreadCategories">[58]Data!$G$62:$G$64</definedName>
    <definedName name="CODE">[59]Uniliever!#REF!</definedName>
    <definedName name="CODE1">[59]Uniliever!#REF!</definedName>
    <definedName name="COL2_200" localSheetId="7">#REF!</definedName>
    <definedName name="COL2_200">#REF!</definedName>
    <definedName name="COL2_250" localSheetId="7">#REF!</definedName>
    <definedName name="COL2_250">#REF!</definedName>
    <definedName name="COL2_300" localSheetId="7">#REF!</definedName>
    <definedName name="COL2_300">#REF!</definedName>
    <definedName name="COL25_200">#REF!</definedName>
    <definedName name="COL25_250">#REF!</definedName>
    <definedName name="COL25_300">#REF!</definedName>
    <definedName name="COL3_200">#REF!</definedName>
    <definedName name="COL3_250">#REF!</definedName>
    <definedName name="COL3_300">#REF!</definedName>
    <definedName name="cola">OFFSET('[60]Chart data'!$A$7,0,0,COUNTA('[60]Chart data'!$A$7:$A$75),1)</definedName>
    <definedName name="colaa">OFFSET('[60]Chart data'!$AA$7,0,0,COUNT('[60]Chart data'!$AA$7:$AA$75),1)</definedName>
    <definedName name="colab">OFFSET('[60]Chart data'!$AB$7,0,0,COUNT('[60]Chart data'!$AB$7:$AB$75),1)</definedName>
    <definedName name="colac">OFFSET('[60]Chart data'!$AC$7,0,0,COUNTA('[60]Chart data'!$AC$7:$AC$75),1)</definedName>
    <definedName name="colad">OFFSET('[60]Chart data'!$AD$7,0,0,COUNT('[60]Chart data'!$AD$7:$AD$75),1)</definedName>
    <definedName name="colae">OFFSET('[60]Chart data'!$AE$7,0,0,COUNTA('[60]Chart data'!$AE$7:$AE$75),1)</definedName>
    <definedName name="colaf">OFFSET('[60]Chart data'!$AF$7,0,0,COUNTA('[60]Chart data'!$AF$7:$AF$75),1)</definedName>
    <definedName name="colag">OFFSET('[60]Chart data'!$AG$7,0,0,COUNTA('[60]Chart data'!$AG$7:$AG$75),1)</definedName>
    <definedName name="colah">OFFSET('[60]Chart data'!$AH$7,0,0,COUNTA('[60]Chart data'!$AH$7:$AH$75),1)</definedName>
    <definedName name="colai">OFFSET('[60]Chart data'!$AI$7,0,0,COUNTA('[60]Chart data'!$AI$7:$AI$75),1)</definedName>
    <definedName name="colaj">OFFSET('[60]Chart data'!$AJ$7,0,0,COUNTA('[60]Chart data'!$AJ$7:$AJ$75),1)</definedName>
    <definedName name="colak">OFFSET('[60]Chart data'!$AK$7,0,0,COUNTA('[60]Chart data'!$AK$7:$AK$75),1)</definedName>
    <definedName name="colal">OFFSET('[60]Chart data'!$AL$7,0,0,COUNTA('[60]Chart data'!$AL$7:$AL$75),1)</definedName>
    <definedName name="colam">OFFSET('[60]Chart data'!$AM$7,0,0,COUNTA('[60]Chart data'!$AM$7:$AM$75),1)</definedName>
    <definedName name="colan">OFFSET('[60]Chart data'!$AN$7,0,0,COUNTA('[60]Chart data'!$AN$7:$AN$75),1)</definedName>
    <definedName name="colao">OFFSET('[60]Chart data'!$AO$7,0,0,COUNTA('[60]Chart data'!$AO$7:$AO$75),1)</definedName>
    <definedName name="colap">OFFSET('[60]Chart data'!$AP$7,0,0,COUNTA('[60]Chart data'!$AP$7:$AP$75),1)</definedName>
    <definedName name="colaq">OFFSET('[60]Chart data'!$AQ$7,0,0,COUNTA('[60]Chart data'!$AQ$7:$AQ$75),1)</definedName>
    <definedName name="colar">OFFSET('[60]Chart data'!$AR$7,0,0,COUNTA('[60]Chart data'!$AR$7:$AR$75),1)</definedName>
    <definedName name="colas">OFFSET('[60]Chart data'!$AS$7,0,0,COUNTA('[60]Chart data'!$AS$7:$AS$75),1)</definedName>
    <definedName name="colb">OFFSET('[60]Chart data'!$B$7,0,0,COUNTA('[60]Chart data'!$B$7:$B$75),1)</definedName>
    <definedName name="colc">OFFSET('[60]Chart data'!$C$7,0,0,COUNTA('[60]Chart data'!$C$7:$C$75),1)</definedName>
    <definedName name="cold">OFFSET('[60]Chart data'!$D$7,0,0,COUNTA('[60]Chart data'!$D$7:$D$75),1)</definedName>
    <definedName name="cole">OFFSET('[60]Chart data'!$E$7,0,0,COUNT('[60]Chart data'!$E$7:$E$75),1)</definedName>
    <definedName name="colf">OFFSET('[60]Chart data'!$F$7,0,0,COUNT('[60]Chart data'!$F$7:$F$75),1)</definedName>
    <definedName name="colg">OFFSET('[60]Chart data'!$G$7,0,0,COUNT('[60]Chart data'!$G$7:$G$75),1)</definedName>
    <definedName name="colh">OFFSET('[60]Chart data'!$H$7,0,0,COUNT('[60]Chart data'!$H$7:$H$75),1)</definedName>
    <definedName name="coli">OFFSET('[60]Chart data'!$I$7,0,0,COUNT('[60]Chart data'!$I$7:$I$75),1)</definedName>
    <definedName name="colj">OFFSET('[60]Chart data'!$J$7,0,0,COUNT('[60]Chart data'!$J$7:$J$75),1)</definedName>
    <definedName name="colk">OFFSET('[60]Chart data'!$K$7,0,0,COUNTA('[60]Chart data'!$K$7:$K$75),1)</definedName>
    <definedName name="coll">OFFSET('[60]Chart data'!$L$7,0,0,COUNTA('[60]Chart data'!$L$7:$L$75),1)</definedName>
    <definedName name="colm">OFFSET('[60]Chart data'!$M$7,0,0,COUNT('[60]Chart data'!$M$7:$M$75),1)</definedName>
    <definedName name="coln">OFFSET('[60]Chart data'!$N$7,0,0,COUNT('[60]Chart data'!$N$7:$N$75),1)</definedName>
    <definedName name="colo">OFFSET('[60]Chart data'!$O$7,0,0,COUNT('[60]Chart data'!$O$7:$O$75),1)</definedName>
    <definedName name="colp">OFFSET('[60]Chart data'!$P$7,0,0,COUNT('[60]Chart data'!$P$7:$P$75),1)</definedName>
    <definedName name="colq">OFFSET('[60]Chart data'!$Q$7,0,0,COUNT('[60]Chart data'!$Q$7:$Q$75),1)</definedName>
    <definedName name="colr">OFFSET('[60]Chart data'!$R$7,0,0,COUNT('[60]Chart data'!$R$7:$R$75),1)</definedName>
    <definedName name="cols">OFFSET('[60]Chart data'!$S$7,0,0,COUNT('[60]Chart data'!$S$7:$S$75),1)</definedName>
    <definedName name="colt">OFFSET('[60]Chart data'!$T$7,0,0,COUNT('[60]Chart data'!$T$7:$T$75),1)</definedName>
    <definedName name="colu">OFFSET('[60]Chart data'!$U$7,0,0,COUNT('[60]Chart data'!$U$7:$U$75),1)</definedName>
    <definedName name="colv">OFFSET('[60]Chart data'!$V$7,0,0,COUNT('[60]Chart data'!$V$7:$V$75),1)</definedName>
    <definedName name="colw">OFFSET('[60]Chart data'!$W$7,0,0,COUNT('[60]Chart data'!$W$7:$W$75),1)</definedName>
    <definedName name="colx">OFFSET('[60]Chart data'!$X$7,0,0,COUNT('[60]Chart data'!$X$7:$X$75),1)</definedName>
    <definedName name="coly">OFFSET('[60]Chart data'!$Y$7,0,0,COUNT('[60]Chart data'!$Y$7:$Y$75),1)</definedName>
    <definedName name="colz">OFFSET('[60]Chart data'!$Z$7,0,0,COUNT('[60]Chart data'!$Z$7:$Z$75),1)</definedName>
    <definedName name="ComboBox" localSheetId="7">#REF!</definedName>
    <definedName name="ComboBox">#REF!</definedName>
    <definedName name="ComboLookup">#REF!</definedName>
    <definedName name="ComboResult">#REF!</definedName>
    <definedName name="cominput">#REF!</definedName>
    <definedName name="Comm_CarParkIncome">#REF!</definedName>
    <definedName name="Comm_Costs">#REF!</definedName>
    <definedName name="Comm_Income1">#REF!</definedName>
    <definedName name="Comm_Income2">#REF!</definedName>
    <definedName name="Comm_Income3">#REF!</definedName>
    <definedName name="Comm_IncomeG">#REF!</definedName>
    <definedName name="Commercialisation">#REF!</definedName>
    <definedName name="CommGrwth">#REF!</definedName>
    <definedName name="Commitment_Data">[61]Commitments!$B$3:$U$91</definedName>
    <definedName name="Company" localSheetId="7">#REF!</definedName>
    <definedName name="Company">#REF!</definedName>
    <definedName name="completion_date">[34]Assumptions!$C$46</definedName>
    <definedName name="computers">[57]insurances!#REF!</definedName>
    <definedName name="CONC10" localSheetId="7">#REF!</definedName>
    <definedName name="CONC10">#REF!</definedName>
    <definedName name="CONC15" localSheetId="7">#REF!</definedName>
    <definedName name="CONC15">#REF!</definedName>
    <definedName name="CONC20" localSheetId="7">#REF!</definedName>
    <definedName name="CONC20">#REF!</definedName>
    <definedName name="CONC25">#REF!</definedName>
    <definedName name="CONC30">#REF!</definedName>
    <definedName name="CONCRETEDIMS">#REF!</definedName>
    <definedName name="ConMgt">#REF!</definedName>
    <definedName name="Const_hide_flag">[62]Construction!$A$15:$A$22,[62]Construction!$A$25:$A$32,[62]Construction!$A$35:$A$42,[62]Construction!$A$45:$A$49,[62]Construction!$A$54:$A$61,[62]Construction!$A$64:$A$71,[62]Construction!$A$74:$A$81,[62]Construction!$A$84:$A$88</definedName>
    <definedName name="const1" localSheetId="7">#REF!</definedName>
    <definedName name="const1">#REF!</definedName>
    <definedName name="Cont" localSheetId="7">#REF!</definedName>
    <definedName name="Cont">#REF!</definedName>
    <definedName name="CONTENTS" localSheetId="7">[63]Cover!#REF!</definedName>
    <definedName name="CONTENTS">[63]Cover!#REF!</definedName>
    <definedName name="Contract_14_Civil_Collated" localSheetId="7" hidden="1">[6]PROGRESS!#REF!</definedName>
    <definedName name="Contract_14_Civil_Collated" hidden="1">[6]PROGRESS!#REF!</definedName>
    <definedName name="Contract_sum">[64]Cashflow!$E$11</definedName>
    <definedName name="Contract_sum1" localSheetId="7">#REF!</definedName>
    <definedName name="Contract_sum1">#REF!</definedName>
    <definedName name="CoolingLoadCheckFigures" localSheetId="7">#REF!</definedName>
    <definedName name="CoolingLoadCheckFigures">#REF!</definedName>
    <definedName name="COPYRIGHT" localSheetId="7">#REF!</definedName>
    <definedName name="COPYRIGHT">#REF!</definedName>
    <definedName name="Corptax" localSheetId="7">'[54]1a'!#REF!</definedName>
    <definedName name="Corptax">'[54]1a'!#REF!</definedName>
    <definedName name="COST" localSheetId="7">#REF!</definedName>
    <definedName name="COST">#REF!</definedName>
    <definedName name="Cost_Control" localSheetId="7">#REF!</definedName>
    <definedName name="Cost_Control">#REF!</definedName>
    <definedName name="COST_RANGE" localSheetId="7">#REF!</definedName>
    <definedName name="COST_RANGE">#REF!</definedName>
    <definedName name="CostCentres">#REF!</definedName>
    <definedName name="COSTPLAN">#REF!</definedName>
    <definedName name="COUNT__2_1_Bed">#REF!</definedName>
    <definedName name="COUNT__2_1_Bed_WC">#REF!</definedName>
    <definedName name="COUNT__2_2_Bed">#REF!</definedName>
    <definedName name="COUNT__2_2_Bed_WC">#REF!</definedName>
    <definedName name="COUNT__2_3_Bed">#REF!</definedName>
    <definedName name="COUNT__2_3_Bed_WC">#REF!</definedName>
    <definedName name="COUNT__2_Clean_Utility_tTore">#REF!</definedName>
    <definedName name="COUNT__2_Common_Area">#REF!</definedName>
    <definedName name="COUNT__2_Ducts">#REF!</definedName>
    <definedName name="COUNT__2_Duty_Station_Offices">#REF!</definedName>
    <definedName name="COUNT__2_Elec___Data">#REF!</definedName>
    <definedName name="COUNT__2_Equipment_Stores">#REF!</definedName>
    <definedName name="COUNT__2_Female_WC">#REF!</definedName>
    <definedName name="COUNT__2_Fire_Stair">#REF!</definedName>
    <definedName name="COUNT__2_Fire_Stair_Passage">#REF!</definedName>
    <definedName name="COUNT__2_Male_WC">#REF!</definedName>
    <definedName name="COUNT__2_Paraplegic_WC">#REF!</definedName>
    <definedName name="COUNT__2_Private_Lift_Lobby">#REF!</definedName>
    <definedName name="COUNT__2_Private_Lifts">#REF!</definedName>
    <definedName name="COUNT__2_Public_Lift_Lobby">#REF!</definedName>
    <definedName name="COUNT__2_Public_Lifts">#REF!</definedName>
    <definedName name="COUNT__2_Public_Ward_Female">#REF!</definedName>
    <definedName name="COUNT__2_Public_Ward_Male">#REF!</definedName>
    <definedName name="COUNT__2_Service_Lift">#REF!</definedName>
    <definedName name="COUNT__2_Service_Lift_Lobby">#REF!</definedName>
    <definedName name="COUNT__2_Sluice">#REF!</definedName>
    <definedName name="COUNT__2_Ward_Kitchen">#REF!</definedName>
    <definedName name="COUNT__3_Cleaners_Rooms">#REF!</definedName>
    <definedName name="COUNT__3_Common_Area">#REF!</definedName>
    <definedName name="COUNT__3_Ducts">#REF!</definedName>
    <definedName name="COUNT__3_Elec___Data">#REF!</definedName>
    <definedName name="COUNT__3_Female_Change_Room">#REF!</definedName>
    <definedName name="COUNT__3_Female_WC">#REF!</definedName>
    <definedName name="COUNT__3_Fire_Escape_Stairs">#REF!</definedName>
    <definedName name="COUNT__3_Freezer">#REF!</definedName>
    <definedName name="COUNT__3_GBA">#REF!</definedName>
    <definedName name="COUNT__3_IT_Room">#REF!</definedName>
    <definedName name="COUNT__3_Lifts">#REF!</definedName>
    <definedName name="COUNT__3_Male_Changeroom">#REF!</definedName>
    <definedName name="COUNT__3_Male_WC">#REF!</definedName>
    <definedName name="COUNT__3_Mortuary">#REF!</definedName>
    <definedName name="COUNT__3_Paraplegic_WC">#REF!</definedName>
    <definedName name="COUNT__3_Passage">#REF!</definedName>
    <definedName name="COUNT__3_Public_Lift_Lobby">#REF!</definedName>
    <definedName name="COUNT__3_Public_Lifts">#REF!</definedName>
    <definedName name="COUNT__3_Security_Room">#REF!</definedName>
    <definedName name="COUNT__3_Server_Room">#REF!</definedName>
    <definedName name="COUNT__3_Service_Lift_Lobby">#REF!</definedName>
    <definedName name="COUNT__3_Service_Manager">#REF!</definedName>
    <definedName name="COUNT__3_Staff_Dining___Kitchen">#REF!</definedName>
    <definedName name="COUNT__3_Supervisor_Rooms">#REF!</definedName>
    <definedName name="COUNT__3_Tech_Rooms">#REF!</definedName>
    <definedName name="COUNT_00_Car_Port">#REF!</definedName>
    <definedName name="COUNT_00_Dining_Room">#REF!</definedName>
    <definedName name="COUNT_00_Foyer">#REF!</definedName>
    <definedName name="COUNT_00_GBA">#REF!</definedName>
    <definedName name="COUNT_00_GLA">#REF!</definedName>
    <definedName name="COUNT_00_Kitchen">#REF!</definedName>
    <definedName name="COUNT_00_Lounge">#REF!</definedName>
    <definedName name="COUNT_00_Patio">#REF!</definedName>
    <definedName name="COUNT_00_Stairs___Landing">#REF!</definedName>
    <definedName name="COUNT_00_Water_Closet">#REF!</definedName>
    <definedName name="COUNT_01_Balcony">#REF!</definedName>
    <definedName name="COUNT_01_Balcony_2">#REF!</definedName>
    <definedName name="COUNT_01_Bathrooms">#REF!</definedName>
    <definedName name="COUNT_01_Bedroom_1">#REF!</definedName>
    <definedName name="COUNT_01_Common_Area">#REF!</definedName>
    <definedName name="COUNT_01_GBA">#REF!</definedName>
    <definedName name="COUNT_01_GLA">#REF!</definedName>
    <definedName name="COUNT_01_Stairs___Landing">#REF!</definedName>
    <definedName name="COUNT_01_TV_Room_Study">#REF!</definedName>
    <definedName name="COUNT_10F_110mm_internal_brickwalls">[28]X!#REF!</definedName>
    <definedName name="COUNT_10F_230mm_Cavity_wall">[28]X!#REF!</definedName>
    <definedName name="COUNT_10F_230mm_internal_brickwall">[28]X!#REF!</definedName>
    <definedName name="COUNT_10F_300mm_internal_brickwall">[28]X!#REF!</definedName>
    <definedName name="COUNT_10F_Carpet">[28]X!#REF!</definedName>
    <definedName name="COUNT_10F_Doors">[28]X!#REF!</definedName>
    <definedName name="COUNT_10F_Double_doors">[28]X!#REF!</definedName>
    <definedName name="COUNT_10F_Duct">[28]X!#REF!</definedName>
    <definedName name="COUNT_10F_Ebtrance_area">[28]X!#REF!</definedName>
    <definedName name="COUNT_10F_HWB">[28]X!#REF!</definedName>
    <definedName name="COUNT_10F_Tiles">[28]X!#REF!</definedName>
    <definedName name="COUNT_10f_wc">[28]X!#REF!</definedName>
    <definedName name="COUNT_11_F_Sink">[28]X!#REF!</definedName>
    <definedName name="COUNT_110_brickwall" localSheetId="7">#REF!</definedName>
    <definedName name="COUNT_110_brickwall">#REF!</definedName>
    <definedName name="COUNT_110_ext" localSheetId="7">#REF!</definedName>
    <definedName name="COUNT_110_ext">#REF!</definedName>
    <definedName name="COUNT_110_int" localSheetId="7">#REF!</definedName>
    <definedName name="COUNT_110_int">#REF!</definedName>
    <definedName name="COUNT_110mm_internal_new_walls" localSheetId="7">[29]Summary!#REF!</definedName>
    <definedName name="COUNT_110mm_internal_new_walls">[29]Summary!#REF!</definedName>
    <definedName name="COUNT_110mm_Internal_wall" localSheetId="7">#REF!</definedName>
    <definedName name="COUNT_110mm_Internal_wall">#REF!</definedName>
    <definedName name="COUNT_110mm_internal_walls" localSheetId="7">#REF!</definedName>
    <definedName name="COUNT_110mm_internal_walls">#REF!</definedName>
    <definedName name="COUNT_115_internal_walls___existing___2nd_12th_Floor" localSheetId="7">#REF!</definedName>
    <definedName name="COUNT_115_internal_walls___existing___2nd_12th_Floor">#REF!</definedName>
    <definedName name="COUNT_115mm_internal_walls___New">#REF!</definedName>
    <definedName name="COUNT_115mm_internal_walls___New___Penthouse_Floor">#REF!</definedName>
    <definedName name="COUNT_115mm_internal_walls___New_2nd___12th_Floor">#REF!</definedName>
    <definedName name="COUNT_11F_300mm_internal_wallls">[28]X!#REF!</definedName>
    <definedName name="COUNT_11F_Carpet">[28]X!#REF!</definedName>
    <definedName name="COUNT_11F_Doors">[28]X!#REF!</definedName>
    <definedName name="COUNT_11f_Linoleum">[28]X!#REF!</definedName>
    <definedName name="COUNT_12F_110mm_internal_walls">[28]X!#REF!</definedName>
    <definedName name="COUNT_12F_300mm_internal_walls">[28]X!#REF!</definedName>
    <definedName name="COUNT_12F_Carpet">[28]X!#REF!</definedName>
    <definedName name="COUNT_12F_Doors">[28]X!#REF!</definedName>
    <definedName name="COUNT_12F_Double_doors">[28]X!#REF!</definedName>
    <definedName name="COUNT_12F_Duct_room">[28]X!#REF!</definedName>
    <definedName name="COUNT_12F_Linoleum_Tiles">[28]X!#REF!</definedName>
    <definedName name="COUNT_13F_110mm_internal_walls">[28]X!#REF!</definedName>
    <definedName name="COUNT_13F_Carpet">[28]X!#REF!</definedName>
    <definedName name="COUNT_13F_Doors">[28]X!#REF!</definedName>
    <definedName name="COUNT_13f_hwb">[28]X!#REF!</definedName>
    <definedName name="COUNT_13f_lINOLEUM_TILES">[28]X!#REF!</definedName>
    <definedName name="COUNT_13F_toilets">[28]X!#REF!</definedName>
    <definedName name="COUNT_13F_Urinals">[28]X!#REF!</definedName>
    <definedName name="COUNT_15f_110mm_internal_walls">[28]X!#REF!</definedName>
    <definedName name="COUNT_15F_Carpet">[28]X!#REF!</definedName>
    <definedName name="COUNT_15F_Doors">[28]X!#REF!</definedName>
    <definedName name="COUNT_15F_Double_doors">[28]X!#REF!</definedName>
    <definedName name="COUNT_15F_Linoleum_tiles">[28]X!#REF!</definedName>
    <definedName name="COUNT_16F_110mm_internal_walls">[28]X!#REF!</definedName>
    <definedName name="COUNT_16F_Carpet">[28]X!#REF!</definedName>
    <definedName name="COUNT_16F_Doors">[28]X!#REF!</definedName>
    <definedName name="COUNT_16F_Linoleum_tiles">[28]X!#REF!</definedName>
    <definedName name="COUNT_17F_110mm_internal_walls">[28]X!#REF!</definedName>
    <definedName name="COUNT_17F_Carpet">[28]X!#REF!</definedName>
    <definedName name="COUNT_17F_Doors">[28]X!#REF!</definedName>
    <definedName name="COUNT_17F_Linoleum">[28]X!#REF!</definedName>
    <definedName name="COUNT_17F_Sink">[28]X!#REF!</definedName>
    <definedName name="COUNT_18F_110mm_internal_wall">[28]X!#REF!</definedName>
    <definedName name="COUNT_18f_Carpet">[28]X!#REF!</definedName>
    <definedName name="COUNT_18f_doors">[28]X!#REF!</definedName>
    <definedName name="COUNT_18F_Linoleum_tiles">[28]X!#REF!</definedName>
    <definedName name="COUNT_19F_110mm_internal_walls">[28]X!#REF!</definedName>
    <definedName name="COUNT_19F_Carpet">[28]X!#REF!</definedName>
    <definedName name="COUNT_19F_Doors">[28]X!#REF!</definedName>
    <definedName name="COUNT_19F_HWB">[28]X!#REF!</definedName>
    <definedName name="COUNT_19F_Linoleum_tiles">[28]X!#REF!</definedName>
    <definedName name="COUNT_19f_sink">[28]X!#REF!</definedName>
    <definedName name="COUNT_19F_Urinals">[28]X!#REF!</definedName>
    <definedName name="COUNT_19F_WC">[28]X!#REF!</definedName>
    <definedName name="COUNT_1st_Floor___115_internal_walls" localSheetId="7">#REF!</definedName>
    <definedName name="COUNT_1st_Floor___115_internal_walls">#REF!</definedName>
    <definedName name="COUNT_1st_Floor___230mm_Extenal_wall" localSheetId="7">#REF!</definedName>
    <definedName name="COUNT_1st_Floor___230mm_Extenal_wall">#REF!</definedName>
    <definedName name="COUNT_1st_Floor___230mm_internal_wall" localSheetId="7">#REF!</definedName>
    <definedName name="COUNT_1st_Floor___230mm_internal_wall">#REF!</definedName>
    <definedName name="COUNT_1st_Floor_Areas">#REF!</definedName>
    <definedName name="COUNT_1st_Floor_GBA">#REF!</definedName>
    <definedName name="COUNT_20f_110mm_internal_walls">[28]X!#REF!</definedName>
    <definedName name="COUNT_20F_Carpet">[28]X!#REF!</definedName>
    <definedName name="COUNT_20F_Doors">[28]X!#REF!</definedName>
    <definedName name="COUNT_20F_HWB">[28]X!#REF!</definedName>
    <definedName name="COUNT_20f_Linoleum_tiles">[28]X!#REF!</definedName>
    <definedName name="COUNT_20F_Sink">[28]X!#REF!</definedName>
    <definedName name="COUNT_20F_Urinals">[28]X!#REF!</definedName>
    <definedName name="COUNT_20F_WC">[28]X!#REF!</definedName>
    <definedName name="COUNT_21f_110mm_internal_walls">[28]X!#REF!</definedName>
    <definedName name="COUNT_21F_220mm_internal_wall">[28]X!#REF!</definedName>
    <definedName name="COUNT_21F_Carpet">[28]X!#REF!</definedName>
    <definedName name="COUNT_21F_Doors">[28]X!#REF!</definedName>
    <definedName name="COUNT_21F_Double_doors">[28]X!#REF!</definedName>
    <definedName name="COUNT_21F_HWB">[28]X!#REF!</definedName>
    <definedName name="COUNT_21f_Linoleum_tiles">[28]X!#REF!</definedName>
    <definedName name="COUNT_21F_Sink">[28]X!#REF!</definedName>
    <definedName name="COUNT_21F_toilet_tiles">[28]X!#REF!</definedName>
    <definedName name="COUNT_21f_Urinals">[28]X!#REF!</definedName>
    <definedName name="COUNT_21F_WC">[28]X!#REF!</definedName>
    <definedName name="COUNT_220_ext_walls" localSheetId="7">#REF!</definedName>
    <definedName name="COUNT_220_ext_walls">#REF!</definedName>
    <definedName name="COUNT_220_int" localSheetId="7">#REF!</definedName>
    <definedName name="COUNT_220_int">#REF!</definedName>
    <definedName name="COUNT_220_int_walls" localSheetId="7">#REF!</definedName>
    <definedName name="COUNT_220_int_walls">#REF!</definedName>
    <definedName name="COUNT_220_walls">#REF!</definedName>
    <definedName name="COUNT_220mm_external_wall">#REF!</definedName>
    <definedName name="COUNT_220mm_External_walls">#REF!</definedName>
    <definedName name="COUNT_220mm_external_walls___existing___Penthouse_Floor">#REF!</definedName>
    <definedName name="COUNT_220mm_internal_walls___Existing___Penthouse_Floor">#REF!</definedName>
    <definedName name="COUNT_220mm_internal_walls__New___Penthouse_Floor">#REF!</definedName>
    <definedName name="COUNT_220mm_new_external_walls">[29]Summary!#REF!</definedName>
    <definedName name="COUNT_230mm_Demising_walls" localSheetId="7">#REF!</definedName>
    <definedName name="COUNT_230mm_Demising_walls">#REF!</definedName>
    <definedName name="COUNT_230mm_external_brickwall" localSheetId="7">#REF!</definedName>
    <definedName name="COUNT_230mm_external_brickwall">#REF!</definedName>
    <definedName name="COUNT_230mm_External_Gable_end_at_10323" localSheetId="7">#REF!</definedName>
    <definedName name="COUNT_230mm_External_Gable_end_at_10323">#REF!</definedName>
    <definedName name="COUNT_230mm_external_Patio_Gable_ends">#REF!</definedName>
    <definedName name="COUNT_230mm_external_wall">#REF!</definedName>
    <definedName name="COUNT_230mm_external_wall___To_new_fire_escape_first_floor">#REF!</definedName>
    <definedName name="COUNT_230mm_external_wall_Anchor">#REF!</definedName>
    <definedName name="COUNT_230mm_external_wall_Gable_end_at_9855">#REF!</definedName>
    <definedName name="COUNT_230mm_external_walls">#REF!</definedName>
    <definedName name="COUNT_230mm_external_walls___existing___2nd_12th_Floor">#REF!</definedName>
    <definedName name="COUNT_230mm_internal_Anchor_wall">#REF!</definedName>
    <definedName name="COUNT_230mm_internal_brickwall">#REF!</definedName>
    <definedName name="COUNT_230mm_internal_wall">#REF!</definedName>
    <definedName name="COUNT_230mm_internal_walls">#REF!</definedName>
    <definedName name="COUNT_230mm_internal_walls___existing___2nd_12th_Floor">#REF!</definedName>
    <definedName name="COUNT_230mm_internal_walls___New">#REF!</definedName>
    <definedName name="COUNT_230mm_internal_walls___New_2nd_12th_floor">#REF!</definedName>
    <definedName name="COUNT_2F_110_walls">[28]X!#REF!</definedName>
    <definedName name="COUNT_2F_Carpet">[28]X!#REF!</definedName>
    <definedName name="COUNT_2f_doors">[28]X!#REF!</definedName>
    <definedName name="COUNT_2F_HWB">[28]X!#REF!</definedName>
    <definedName name="COUNT_2F_Linoleum">[28]X!#REF!</definedName>
    <definedName name="COUNT_2f_Sink">[28]X!#REF!</definedName>
    <definedName name="COUNT_2F_Urinal">[28]X!#REF!</definedName>
    <definedName name="COUNT_2F_WC">[28]X!#REF!</definedName>
    <definedName name="COUNT_2nd_Floor_GBA" localSheetId="7">#REF!</definedName>
    <definedName name="COUNT_2nd_Floor_GBA">#REF!</definedName>
    <definedName name="COUNT_330mm_external_wall" localSheetId="7">#REF!</definedName>
    <definedName name="COUNT_330mm_external_wall">#REF!</definedName>
    <definedName name="COUNT_330mm_external_wall_above_shopfront" localSheetId="7">#REF!</definedName>
    <definedName name="COUNT_330mm_external_wall_above_shopfront">#REF!</definedName>
    <definedName name="COUNT_330mm_internal_demising_walls">#REF!</definedName>
    <definedName name="COUNT_330mm_internal_wall_above_shopfront">#REF!</definedName>
    <definedName name="COUNT_345mm_external_wall___To_new_fire_escape___First_Floor">#REF!</definedName>
    <definedName name="COUNT_3F_110mm_walls">[28]X!#REF!</definedName>
    <definedName name="COUNT_3F_Carpet">[28]X!#REF!</definedName>
    <definedName name="COUNT_3F_Doors">[28]X!#REF!</definedName>
    <definedName name="COUNT_3f_hwb">[28]X!#REF!</definedName>
    <definedName name="COUNT_3F_Linoleum">[28]X!#REF!</definedName>
    <definedName name="COUNT_3f_sink">[28]X!#REF!</definedName>
    <definedName name="COUNT_3f_urinals">[28]X!#REF!</definedName>
    <definedName name="COUNT_3f_wc">[28]X!#REF!</definedName>
    <definedName name="COUNT_4F_Carpet">[28]X!#REF!</definedName>
    <definedName name="COUNT_4F_doors">[28]X!#REF!</definedName>
    <definedName name="COUNT_4f_hwb">[28]X!#REF!</definedName>
    <definedName name="COUNT_4f_sink">[28]X!#REF!</definedName>
    <definedName name="COUNT_4f_urinal">[28]X!#REF!</definedName>
    <definedName name="COUNT_4F_Walls">[28]X!#REF!</definedName>
    <definedName name="COUNT_4f_wc">[28]X!#REF!</definedName>
    <definedName name="COUNT_5f_Carpet">[28]X!#REF!</definedName>
    <definedName name="COUNT_5F_Door">[28]X!#REF!</definedName>
    <definedName name="COUNT_5F_internal_brickwalls">[28]X!#REF!</definedName>
    <definedName name="COUNT_6F_110mm_internal_brick_walls">[28]X!#REF!</definedName>
    <definedName name="COUNT_8F_110mm_brickwalls">[28]X!#REF!</definedName>
    <definedName name="COUNT_8F_Carpet">[28]X!#REF!</definedName>
    <definedName name="COUNT_8F_Doors">[28]X!#REF!</definedName>
    <definedName name="COUNT_8F_Linoleum">[28]X!#REF!</definedName>
    <definedName name="COUNT_9F_110mm_internal_brick_walls">[28]X!#REF!</definedName>
    <definedName name="COUNT_9F_300mm_internal_brickwall">[28]X!#REF!</definedName>
    <definedName name="COUNT_9F_Carpet">[28]X!#REF!</definedName>
    <definedName name="COUNT_9F_Doors">[28]X!#REF!</definedName>
    <definedName name="COUNT_9f_lINOLEUM">[28]X!#REF!</definedName>
    <definedName name="COUNT_A1_220mm_internal_Wall" localSheetId="7">#REF!</definedName>
    <definedName name="COUNT_A1_220mm_internal_Wall">#REF!</definedName>
    <definedName name="COUNT_A1_FF_to_3F_110mm_internal_walls" localSheetId="7">#REF!</definedName>
    <definedName name="COUNT_A1_FF_to_3F_110mm_internal_walls">#REF!</definedName>
    <definedName name="COUNT_A1_FF_to_3F_220mm_internal_Walls" localSheetId="7">#REF!</definedName>
    <definedName name="COUNT_A1_FF_to_3F_220mm_internal_Walls">#REF!</definedName>
    <definedName name="COUNT_A1_FF_to_3F_Areas">#REF!</definedName>
    <definedName name="COUNT_A1_GBA">#REF!</definedName>
    <definedName name="COUNT_A1_GF_110mm_internal_walls">#REF!</definedName>
    <definedName name="COUNT_A1_GF_Areas">#REF!</definedName>
    <definedName name="COUNT_A1_No_of_beds_GF">#REF!</definedName>
    <definedName name="COUNT_Affodable_1_80m2___Internal_Areas">#REF!</definedName>
    <definedName name="COUNT_Affordable_1_60m2___110mm_internal_Walls">#REF!</definedName>
    <definedName name="COUNT_Affordable_1_60m2___Internal_Areas">#REF!</definedName>
    <definedName name="COUNT_Affordable_1_60m2_GBA">#REF!</definedName>
    <definedName name="COUNT_Affordable_1_60m2_Roof_Area">#REF!</definedName>
    <definedName name="COUNT_Affordable_1_80m2___110mm_internal_walls">#REF!</definedName>
    <definedName name="COUNT_Affordable_1_80m2_GBA">#REF!</definedName>
    <definedName name="COUNT_Affordable_2__60m2">#REF!</definedName>
    <definedName name="COUNT_Affordable_2_60m2_110mm_internal_walls">#REF!</definedName>
    <definedName name="COUNT_Affordable_2_60m2_Internal_Areas">#REF!</definedName>
    <definedName name="COUNT_Affordable_2_60m2_Roof_Area">#REF!</definedName>
    <definedName name="COUNT_Affordable_2_80m2_GBA">#REF!</definedName>
    <definedName name="COUNT_Affordable_2_80m2_Internal_Areas">#REF!</definedName>
    <definedName name="COUNT_Affordable_2_80m2_Roof_Area">#REF!</definedName>
    <definedName name="COUNT_Affordable_2_80m2110mm_internal_walls">#REF!</definedName>
    <definedName name="COUNT_Anchor_1___Pick__n_Pay">#REF!</definedName>
    <definedName name="COUNT_Anchor_2___Cashbuild">#REF!</definedName>
    <definedName name="COUNT_Anchor_3">#REF!</definedName>
    <definedName name="COUNT_Anchor_4">#REF!</definedName>
    <definedName name="COUNT_Anchor_no.5">#REF!</definedName>
    <definedName name="COUNT_Asphalt_Roads___Parking">#REF!</definedName>
    <definedName name="COUNT_Attenuation_Pond">#REF!</definedName>
    <definedName name="COUNT_B1_External_Double_Door">[30]Summary!#REF!</definedName>
    <definedName name="COUNT_B1_FF_to_3F_110mm_internal_Walls" localSheetId="7">#REF!</definedName>
    <definedName name="COUNT_B1_FF_to_3F_110mm_internal_Walls">#REF!</definedName>
    <definedName name="COUNT_B1_FF_to_3F_220mm_internal_Walls" localSheetId="7">#REF!</definedName>
    <definedName name="COUNT_B1_FF_to_3F_220mm_internal_Walls">#REF!</definedName>
    <definedName name="COUNT_B1_FF_to_3F_Areas" localSheetId="7">#REF!</definedName>
    <definedName name="COUNT_B1_FF_to_3F_Areas">#REF!</definedName>
    <definedName name="COUNT_B1_GBA">#REF!</definedName>
    <definedName name="COUNT_B1_GF_110mm_internal_Walls">#REF!</definedName>
    <definedName name="COUNT_B1_GF_220mm_internal_Wall">#REF!</definedName>
    <definedName name="COUNT_B1_GF_Areas">#REF!</definedName>
    <definedName name="COUNT_B1_Internal_Single_Doors">[30]Summary!#REF!</definedName>
    <definedName name="COUNT_B1_Internal_Stacking_Doors">[30]Summary!#REF!</definedName>
    <definedName name="COUNT_B1_No_of_Beds_FF_to_3F" localSheetId="7">#REF!</definedName>
    <definedName name="COUNT_B1_No_of_Beds_FF_to_3F">#REF!</definedName>
    <definedName name="COUNT_B1_No_Of_Beds_GF" localSheetId="7">#REF!</definedName>
    <definedName name="COUNT_B1_No_Of_Beds_GF">#REF!</definedName>
    <definedName name="COUNT_B1_Sink" localSheetId="7">[30]Summary!#REF!</definedName>
    <definedName name="COUNT_B1_Sink">[30]Summary!#REF!</definedName>
    <definedName name="COUNT_B1_WC_Shower_Bath" localSheetId="7">[30]Summary!#REF!</definedName>
    <definedName name="COUNT_B1_WC_Shower_Bath">[30]Summary!#REF!</definedName>
    <definedName name="COUNT_B1_Whb">[30]Summary!#REF!</definedName>
    <definedName name="COUNT_B2_intenral_Stacking_Doors">[30]Summary!#REF!</definedName>
    <definedName name="COUNT_B2_Internal_Double_Doors">[30]Summary!#REF!</definedName>
    <definedName name="COUNT_B2_Internal_Single_Doors">[30]Summary!#REF!</definedName>
    <definedName name="COUNT_B2_Sinks">[30]Summary!#REF!</definedName>
    <definedName name="COUNT_B2_WC_Shower__Bath">[30]Summary!#REF!</definedName>
    <definedName name="COUNT_B2_Whb">[30]Summary!#REF!</definedName>
    <definedName name="COUNT_B2External_Glass_Doors">[30]Summary!#REF!</definedName>
    <definedName name="COUNT_B3_External_Double_Glass_Doors">[30]Summary!#REF!</definedName>
    <definedName name="COUNT_B3_internal_Single_Doors">[30]Summary!#REF!</definedName>
    <definedName name="COUNT_B3_Sink">[30]Summary!#REF!</definedName>
    <definedName name="COUNT_B3_WC_Shower">[30]Summary!#REF!</definedName>
    <definedName name="COUNT_B3_Whb">[30]Summary!#REF!</definedName>
    <definedName name="COUNT_B4_External_Double_Glass_Doors">[30]Summary!#REF!</definedName>
    <definedName name="COUNT_B4_Internal_Single_Doors">[30]Summary!#REF!</definedName>
    <definedName name="COUNT_B4_Sink">[30]Summary!#REF!</definedName>
    <definedName name="COUNT_B4_WC_Shower_Bath">[30]Summary!#REF!</definedName>
    <definedName name="COUNT_B4_Whb">[30]Summary!#REF!</definedName>
    <definedName name="COUNT_Balustrade" localSheetId="7">#REF!</definedName>
    <definedName name="COUNT_Balustrade">#REF!</definedName>
    <definedName name="COUNT_Bathroom_vanities" localSheetId="7">#REF!</definedName>
    <definedName name="COUNT_Bathroom_vanities">#REF!</definedName>
    <definedName name="COUNT_BLOCK_A1_First_to_3_floor" localSheetId="7">#REF!</definedName>
    <definedName name="COUNT_BLOCK_A1_First_to_3_floor">#REF!</definedName>
    <definedName name="COUNT_Block_Tpye_3_Roof_Covering">#REF!</definedName>
    <definedName name="COUNT_Block_Type_1__FF_GLA">#REF!</definedName>
    <definedName name="COUNT_Block_Type_1_110mm_GF_internal_walls">#REF!</definedName>
    <definedName name="COUNT_Block_Type_1_220mm_External_Wall">#REF!</definedName>
    <definedName name="COUNT_Block_Type_1_220mm_internal_walls">#REF!</definedName>
    <definedName name="COUNT_Block_Type_1_FF_GBA">#REF!</definedName>
    <definedName name="COUNT_Block_Type_1_GF_GBA">#REF!</definedName>
    <definedName name="COUNT_Block_Type_1_GF_GLA">#REF!</definedName>
    <definedName name="COUNT_Block_Type_1_Roof_Area">#REF!</definedName>
    <definedName name="COUNT_Block_Type_1_SF_GBA">#REF!</definedName>
    <definedName name="COUNT_Block_Type_2_110mm_GF_internal_walls">#REF!</definedName>
    <definedName name="COUNT_Block_Type_2_220mm_External_Wall">#REF!</definedName>
    <definedName name="COUNT_Block_Type_2_220mm_internal_walls">#REF!</definedName>
    <definedName name="COUNT_Block_Type_2_FF_GBA">#REF!</definedName>
    <definedName name="COUNT_Block_Type_2_FF_GLA">#REF!</definedName>
    <definedName name="COUNT_Block_Type_2_GF_GBA">#REF!</definedName>
    <definedName name="COUNT_Block_Type_2_GF_GLA">#REF!</definedName>
    <definedName name="COUNT_Block_Type_2_Roof_Area">#REF!</definedName>
    <definedName name="COUNT_Block_Type_3_Court_yards">#REF!</definedName>
    <definedName name="COUNT_Block_Type_3_FF_GBA">#REF!</definedName>
    <definedName name="COUNT_Block_Type_3_FF_GLA">#REF!</definedName>
    <definedName name="COUNT_Block_Type_3_GF_110mm_internal_Walls">#REF!</definedName>
    <definedName name="COUNT_Block_Type_3_GF_220mm_External_Walls">#REF!</definedName>
    <definedName name="COUNT_Block_Type_3_GF_220mm_internal_Walls">#REF!</definedName>
    <definedName name="COUNT_Block_Type_3_GF_GBA">#REF!</definedName>
    <definedName name="COUNT_Block_type_3_GF_GLA">#REF!</definedName>
    <definedName name="COUNT_Block_Type_3_SF_Balconies">#REF!</definedName>
    <definedName name="COUNT_Block_Type_3_SF_GBA">#REF!</definedName>
    <definedName name="COUNT_Block_Type_3_SF_GLA">#REF!</definedName>
    <definedName name="COUNT_BNG_1_110mm_Internal_walls">#REF!</definedName>
    <definedName name="COUNT_BNG_1_GBA">#REF!</definedName>
    <definedName name="COUNT_BNG_1_Internal_Areas">#REF!</definedName>
    <definedName name="COUNT_BNG_2_110mm_internal_Wall">#REF!</definedName>
    <definedName name="COUNT_BNG_2_GBA">#REF!</definedName>
    <definedName name="COUNT_BNG_2_Internal_Areas">#REF!</definedName>
    <definedName name="COUNT_Boundry_Wall">#REF!</definedName>
    <definedName name="COUNT_Cantilever">#REF!</definedName>
    <definedName name="COUNT_Centre_Offices">#REF!</definedName>
    <definedName name="COUNT_Cladding">#REF!</definedName>
    <definedName name="COUNT_Common_Area___Penthouse_Floor">#REF!</definedName>
    <definedName name="COUNT_Commuter_Rank">#REF!</definedName>
    <definedName name="COUNT_Covered_Walkway">#REF!</definedName>
    <definedName name="COUNT_CRU">#REF!</definedName>
    <definedName name="COUNT_CRU_110mm_internal_Wall">#REF!</definedName>
    <definedName name="COUNT_CRU_internal_Areas">#REF!</definedName>
    <definedName name="COUNT_Cuboards_opposite_Store_Room">#REF!</definedName>
    <definedName name="COUNT_Cupboard_by_stairs">#REF!</definedName>
    <definedName name="COUNT_Delivery_yard">#REF!</definedName>
    <definedName name="COUNT_Demolish_115mm_internal_walls">#REF!</definedName>
    <definedName name="COUNT_Demolish_115mm_internal_walls___Penthouse_Floor">#REF!</definedName>
    <definedName name="COUNT_Demolish_220mm_internal_walls___Penthouse_Floor">#REF!</definedName>
    <definedName name="COUNT_Demolish_230mm_internal_walls">#REF!</definedName>
    <definedName name="COUNT_Demolish_and_remove_saniary_fittings">#REF!</definedName>
    <definedName name="COUNT_Drainage_Duct">#REF!</definedName>
    <definedName name="COUNT_Duct___Penthouse_Floor">#REF!</definedName>
    <definedName name="COUNT_Electrical_DB_Cupboard">#REF!</definedName>
    <definedName name="COUNT_Electrical_DB_Room">#REF!</definedName>
    <definedName name="COUNT_Entrance_Doors___First_Floor">#REF!</definedName>
    <definedName name="COUNT_Existing_115mm_internal_walls">#REF!</definedName>
    <definedName name="COUNT_Existing_230mm_external_walls">#REF!</definedName>
    <definedName name="COUNT_Existing_230mm_internal_walls">#REF!</definedName>
    <definedName name="COUNT_Existing_Fire_Escape___First_Floor">#REF!</definedName>
    <definedName name="COUNT_Existing_Fire_Escape_Staircase">#REF!</definedName>
    <definedName name="COUNT_Existing_lift___2nd___6th_Floor">#REF!</definedName>
    <definedName name="COUNT_Existing_lifts">#REF!</definedName>
    <definedName name="COUNT_Existing_Lifts___Penthouse">#REF!</definedName>
    <definedName name="COUNT_Existing_slabs">#REF!</definedName>
    <definedName name="COUNT_Existing_Slabs__2nd_12th_floor">#REF!</definedName>
    <definedName name="COUNT_Existing_Staircase">#REF!</definedName>
    <definedName name="COUNT_ext_glass">#REF!</definedName>
    <definedName name="COUNT_Externa___230mm_wall_at_Anchor">#REF!</definedName>
    <definedName name="COUNT_External___230mm_wall_line_stores">#REF!</definedName>
    <definedName name="COUNT_External___Parapet_wall">#REF!</definedName>
    <definedName name="COUNT_External___Shopfront_panels">#REF!</definedName>
    <definedName name="COUNT_External_Areas">#REF!</definedName>
    <definedName name="COUNT_External_Columns">#REF!</definedName>
    <definedName name="COUNT_External_Doors___Penthouse_Floor">#REF!</definedName>
    <definedName name="COUNT_External_Double_Doors___Shopfront___Units">#REF!</definedName>
    <definedName name="COUNT_External_paving">#REF!</definedName>
    <definedName name="COUNT_External_Seating">#REF!</definedName>
    <definedName name="COUNT_external_Terrace">#REF!</definedName>
    <definedName name="COUNT_Facility_Manager">#REF!</definedName>
    <definedName name="COUNT_FB_Boundary_wall">#REF!</definedName>
    <definedName name="COUNT_Fence">#REF!</definedName>
    <definedName name="COUNT_ff_110mm_internal_brickwalls">[28]X!#REF!</definedName>
    <definedName name="COUNT_FF_115mm_external_brickwall">[31]COLLECTIONS!#REF!</definedName>
    <definedName name="COUNT_FF_115mm_internal_brickwall">[31]COLLECTIONS!#REF!</definedName>
    <definedName name="COUNT_FF_230m_internal_brickwall">[31]COLLECTIONS!#REF!</definedName>
    <definedName name="COUNT_FF_230mm_external_wall">[31]COLLECTIONS!#REF!</definedName>
    <definedName name="COUNT_FF_460mm_external_brickwall">[31]COLLECTIONS!#REF!</definedName>
    <definedName name="COUNT_FF_Area_1">[31]COLLECTIONS!#REF!</definedName>
    <definedName name="COUNT_FF_Area_2">[31]COLLECTIONS!#REF!</definedName>
    <definedName name="COUNT_FF_Balcony">[31]COLLECTIONS!#REF!</definedName>
    <definedName name="COUNT_FF_Balustrade">[31]COLLECTIONS!#REF!</definedName>
    <definedName name="COUNT_FF_Bathroom">[31]COLLECTIONS!#REF!</definedName>
    <definedName name="COUNT_FF_Bedroom_2" localSheetId="7">#REF!</definedName>
    <definedName name="COUNT_FF_Bedroom_2">#REF!</definedName>
    <definedName name="COUNT_FF_Bedroom_3">[31]COLLECTIONS!#REF!</definedName>
    <definedName name="COUNT_FF_Carpet">[28]X!#REF!</definedName>
    <definedName name="COUNT_FF_Carpet___Copy">[28]X!#REF!</definedName>
    <definedName name="COUNT_FF_DOORS">[28]X!#REF!</definedName>
    <definedName name="COUNT_FF_DOORS___Copy">[28]X!#REF!</definedName>
    <definedName name="COUNT_FF_En_suite">[31]COLLECTIONS!#REF!</definedName>
    <definedName name="COUNT_FF_GBA">[31]COLLECTIONS!#REF!</definedName>
    <definedName name="COUNT_ff_glass">[31]COLLECTIONS!#REF!</definedName>
    <definedName name="COUNT_FF_Handrail">[31]COLLECTIONS!#REF!</definedName>
    <definedName name="COUNT_FF_HWB">[28]X!#REF!</definedName>
    <definedName name="COUNT_FF_HWB___Copy">[28]X!#REF!</definedName>
    <definedName name="COUNT_FF_Kitchen">[31]COLLECTIONS!#REF!</definedName>
    <definedName name="COUNT_FF_Kitchen_Lounge">[31]COLLECTIONS!#REF!</definedName>
    <definedName name="COUNT_FF_Linoleum_tiles">[28]X!#REF!</definedName>
    <definedName name="COUNT_FF_Linoleum_tiles___Copy">[28]X!#REF!</definedName>
    <definedName name="COUNT_FF_Scullery">[31]COLLECTIONS!#REF!</definedName>
    <definedName name="COUNT_FF_Shower">[31]COLLECTIONS!#REF!</definedName>
    <definedName name="COUNT_FF_Sink">[28]X!#REF!</definedName>
    <definedName name="COUNT_FF_Sink___Copy">[28]X!#REF!</definedName>
    <definedName name="COUNT_FF_Stairs">[31]COLLECTIONS!#REF!</definedName>
    <definedName name="COUNT_FF_URINALS">[28]X!#REF!</definedName>
    <definedName name="COUNT_FF_URINALS___Copy">[28]X!#REF!</definedName>
    <definedName name="COUNT_FF_Vanity">[31]COLLECTIONS!#REF!</definedName>
    <definedName name="COUNT_FF_Walkway">[31]COLLECTIONS!#REF!</definedName>
    <definedName name="COUNT_FF_WC">[28]X!#REF!</definedName>
    <definedName name="COUNT_FF_WC___Copy">[28]X!#REF!</definedName>
    <definedName name="COUNT_Fice_a_Side_Field" localSheetId="7">#REF!</definedName>
    <definedName name="COUNT_Fice_a_Side_Field">#REF!</definedName>
    <definedName name="COUNT_Fire_Door___First_Floor" localSheetId="7">#REF!</definedName>
    <definedName name="COUNT_Fire_Door___First_Floor">#REF!</definedName>
    <definedName name="COUNT_Fire_Door___Penthouse" localSheetId="7">#REF!</definedName>
    <definedName name="COUNT_Fire_Door___Penthouse">#REF!</definedName>
    <definedName name="COUNT_Fire_Escape">#REF!</definedName>
    <definedName name="COUNT_Fire_Escape___Penthouse_Floor">#REF!</definedName>
    <definedName name="COUNT_Firehose_Cupboard">#REF!</definedName>
    <definedName name="COUNT_First__Floor___Unit_1b_Kitchen_Lounge">#REF!</definedName>
    <definedName name="COUNT_First_Floor">[29]Summary!#REF!</definedName>
    <definedName name="COUNT_First_floor____Unit_1G_Kitchen_Lounge" localSheetId="7">#REF!</definedName>
    <definedName name="COUNT_First_floor____Unit_1G_Kitchen_Lounge">#REF!</definedName>
    <definedName name="COUNT_First_Floor___110mm_internal_walls" localSheetId="7">#REF!</definedName>
    <definedName name="COUNT_First_Floor___110mm_internal_walls">#REF!</definedName>
    <definedName name="COUNT_First_Floor___220mm_External_Walls" localSheetId="7">#REF!</definedName>
    <definedName name="COUNT_First_Floor___220mm_External_Walls">#REF!</definedName>
    <definedName name="COUNT_First_Floor___220mm_Internal_Walls">#REF!</definedName>
    <definedName name="COUNT_First_Floor___Concrete_wall">#REF!</definedName>
    <definedName name="COUNT_First_Floor___GBA">#REF!</definedName>
    <definedName name="COUNT_First_Floor___Stair_Lift_Lobby">#REF!</definedName>
    <definedName name="COUNT_First_Floor___Stairs_to_be_closed_up">#REF!</definedName>
    <definedName name="COUNT_First_Floor___Unit_1a">#REF!</definedName>
    <definedName name="COUNT_First_Floor___Unit_1a_Bathroom">#REF!</definedName>
    <definedName name="COUNT_First_Floor___Unit_1a_Bedroom">#REF!</definedName>
    <definedName name="COUNT_First_Floor___Unit_1a_Passage">#REF!</definedName>
    <definedName name="COUNT_First_Floor___Unit_1b">#REF!</definedName>
    <definedName name="COUNT_First_Floor___Unit_1b_Bathroom">#REF!</definedName>
    <definedName name="COUNT_First_Floor___Unit_1b_Bedroom">#REF!</definedName>
    <definedName name="COUNT_First_Floor___Unit_1b_Passage">#REF!</definedName>
    <definedName name="COUNT_First_Floor___Unit_1c">#REF!</definedName>
    <definedName name="COUNT_First_Floor___Unit_1c_Bathroom">#REF!</definedName>
    <definedName name="COUNT_First_Floor___Unit_1c_Bedroom">#REF!</definedName>
    <definedName name="COUNT_First_Floor___Unit_1c_Kitchen">#REF!</definedName>
    <definedName name="COUNT_First_Floor___Unit_1d">#REF!</definedName>
    <definedName name="COUNT_First_Floor___Unit_1d_Bedroom">#REF!</definedName>
    <definedName name="COUNT_First_Floor___Unit_1D_Duct">#REF!</definedName>
    <definedName name="COUNT_First_Floor___Unit_1D_Kitchen_Lounge">#REF!</definedName>
    <definedName name="COUNT_First_Floor___Unit_1D_Passage">#REF!</definedName>
    <definedName name="COUNT_First_Floor___Unit_1e">#REF!</definedName>
    <definedName name="COUNT_First_Floor___Unit_1e_Bathroom">#REF!</definedName>
    <definedName name="COUNT_First_Floor___Unit_1e_Bedroom">#REF!</definedName>
    <definedName name="COUNT_First_Floor___Unit_1e_Kitchen_Lounge">#REF!</definedName>
    <definedName name="COUNT_First_Floor___Unit_1e_Passage">#REF!</definedName>
    <definedName name="COUNT_First_Floor___Unit_1f">#REF!</definedName>
    <definedName name="COUNT_First_Floor___Unit_1f__Bedroom">#REF!</definedName>
    <definedName name="COUNT_First_Floor___Unit_1f_Bathroom">#REF!</definedName>
    <definedName name="COUNT_First_Floor___Unit_1f_Kitchen_Lounge">#REF!</definedName>
    <definedName name="COUNT_First_Floor___Unit_1f_Passage">#REF!</definedName>
    <definedName name="COUNT_First_Floor___Unit_1G">#REF!</definedName>
    <definedName name="COUNT_First_Floor___Unit_1G_Balcony">#REF!</definedName>
    <definedName name="COUNT_First_Floor___Unit_1G_Bathroom">#REF!</definedName>
    <definedName name="COUNT_First_Floor___Unit_1G_Bedroom_1">#REF!</definedName>
    <definedName name="COUNT_First_Floor___Unit_1G_Bedroom_2">#REF!</definedName>
    <definedName name="COUNT_First_Floor___Unit_1G_Passage">#REF!</definedName>
    <definedName name="COUNT_First_Floor___Unit_1H">#REF!</definedName>
    <definedName name="COUNT_First_Floor___Unit_1H_Bathroom">#REF!</definedName>
    <definedName name="COUNT_First_Floor___Unit_1H_Bedroom">#REF!</definedName>
    <definedName name="COUNT_First_Floor___Unit_1H_Kitchen_Lounge">#REF!</definedName>
    <definedName name="COUNT_First_Floor___Unit_1H_Passage">#REF!</definedName>
    <definedName name="COUNT_First_Floor__110mm_internal_walls__Existing_">#REF!</definedName>
    <definedName name="COUNT_First_Floor__110mm_internal_walls__New_">#REF!</definedName>
    <definedName name="COUNT_First_Floor__220mm_external_walls__Existing_">#REF!</definedName>
    <definedName name="COUNT_First_Floor__220mm_external_walls__New_">#REF!</definedName>
    <definedName name="COUNT_First_Floor__D1__New_">#REF!</definedName>
    <definedName name="COUNT_First_Floor__D2__New_">#REF!</definedName>
    <definedName name="COUNT_First_Floor__Demolish_110mm_external_walls">#REF!</definedName>
    <definedName name="COUNT_First_Floor__Demolish_110mm_internal_walls">#REF!</definedName>
    <definedName name="COUNT_First_Floor__Demolish_220mm_external_walls">#REF!</definedName>
    <definedName name="COUNT_First_Floor__Passage">#REF!</definedName>
    <definedName name="COUNT_First_Floor__Remove_Existing_Windows">#REF!</definedName>
    <definedName name="COUNT_First_Floor__Remove_Single_External_Glass_Door">#REF!</definedName>
    <definedName name="COUNT_First_Floor__Remove_Single_External_Timber_Doors">#REF!</definedName>
    <definedName name="COUNT_First_Floor__Remove_Single_Internal_Doors">#REF!</definedName>
    <definedName name="COUNT_First_Floor__Stairs">#REF!</definedName>
    <definedName name="COUNT_First_Floor__Unit_no._1___Bedroom_2">#REF!</definedName>
    <definedName name="COUNT_First_Floor__Unit_no._3___Bedroom_2">#REF!</definedName>
    <definedName name="COUNT_First_Floor__Unit_no.1">#REF!</definedName>
    <definedName name="COUNT_First_Floor__Unit_no.1___Bathrooms">#REF!</definedName>
    <definedName name="COUNT_First_Floor__Unit_no.1___Bedroom_1">#REF!</definedName>
    <definedName name="COUNT_First_Floor__Unit_no.1___Open_Plan__Kitchen_Lounge">#REF!</definedName>
    <definedName name="COUNT_First_Floor__Unit_no.2">#REF!</definedName>
    <definedName name="COUNT_First_Floor__Unit_no.2___Bathroom">#REF!</definedName>
    <definedName name="COUNT_First_Floor__Unit_no.2___Bedroom_1">#REF!</definedName>
    <definedName name="COUNT_First_Floor__Unit_no.2___Bedroom_2">#REF!</definedName>
    <definedName name="COUNT_First_Floor__Unit_no.2___Open_plan_Kitchen_Lounge">#REF!</definedName>
    <definedName name="COUNT_First_Floor__Unit_no.3">#REF!</definedName>
    <definedName name="COUNT_First_Floor__unit_no.3___Bathroom">#REF!</definedName>
    <definedName name="COUNT_First_Floor__Unit_no.3___Bedroom_1">#REF!</definedName>
    <definedName name="COUNT_First_Floor__Unit_no.3___Open_Plan_Kitchen_Lounge">#REF!</definedName>
    <definedName name="COUNT_First_Floor__Unit_no.4">#REF!</definedName>
    <definedName name="COUNT_First_Floor__Unit_no.4___Bathroom">#REF!</definedName>
    <definedName name="COUNT_First_Floor__Unit_no.4___Bedroom_1">#REF!</definedName>
    <definedName name="COUNT_First_Floor__Unit_no.4___Bedroom_2">#REF!</definedName>
    <definedName name="COUNT_First_Floor__Unit_no.4___Open_Plan__Kitchen_Lounge">#REF!</definedName>
    <definedName name="COUNT_First_Floor__W1__1200_x_1200_">#REF!</definedName>
    <definedName name="COUNT_First_Floor__W2__1500_x_1200_">#REF!</definedName>
    <definedName name="COUNT_First_Floor__W3__600_x_900_">#REF!</definedName>
    <definedName name="COUNT_First_Floor__W4__600_x_1200_">#REF!</definedName>
    <definedName name="COUNT_First_Floor_GBA">#REF!</definedName>
    <definedName name="COUNT_First_Floor_Passage">#REF!</definedName>
    <definedName name="COUNT_First_Floor_Unit_1a_Kitchen_Lounge">#REF!</definedName>
    <definedName name="COUNT_First_Floor_Walls_to_be_demolished">#REF!</definedName>
    <definedName name="COUNT_First_loor___Unit_1D_Bathroom">#REF!</definedName>
    <definedName name="COUNT_Food_Court">#REF!</definedName>
    <definedName name="COUNT_Gaurd_house">#REF!</definedName>
    <definedName name="COUNT_GBA">#REF!</definedName>
    <definedName name="COUNT_GBA_External">#REF!</definedName>
    <definedName name="COUNT_GF_110mm_internal_Wall">[30]Summary!#REF!</definedName>
    <definedName name="COUNT_GF_115mm_external_brickwall">[31]COLLECTIONS!#REF!</definedName>
    <definedName name="COUNT_GF_115mm_internal_brickwall">[31]COLLECTIONS!#REF!</definedName>
    <definedName name="COUNT_GF_220mm_Internal_walls">[30]Summary!#REF!</definedName>
    <definedName name="COUNT_GF_230mm_external_brickwall">[31]COLLECTIONS!#REF!</definedName>
    <definedName name="COUNT_GF_460mm_external_brickwall">[31]COLLECTIONS!#REF!</definedName>
    <definedName name="COUNT_GF_Area_1">[31]COLLECTIONS!#REF!</definedName>
    <definedName name="COUNT_GF_Balcony">[31]COLLECTIONS!#REF!</definedName>
    <definedName name="COUNT_GF_Balustrades">[31]COLLECTIONS!#REF!</definedName>
    <definedName name="COUNT_GF_Bathroom">[31]COLLECTIONS!#REF!</definedName>
    <definedName name="COUNT_GF_Bedroom_2">[31]COLLECTIONS!#REF!</definedName>
    <definedName name="COUNT_GF_Bedroom_3">[31]COLLECTIONS!#REF!</definedName>
    <definedName name="COUNT_GF_En_suite">[31]COLLECTIONS!#REF!</definedName>
    <definedName name="COUNT_GF_External_area" localSheetId="7">#REF!</definedName>
    <definedName name="COUNT_GF_External_area">#REF!</definedName>
    <definedName name="COUNT_GF_GBA" localSheetId="7">#REF!</definedName>
    <definedName name="COUNT_GF_GBA">#REF!</definedName>
    <definedName name="COUNT_GF_Glass" localSheetId="7">[31]COLLECTIONS!#REF!</definedName>
    <definedName name="COUNT_GF_Glass">[31]COLLECTIONS!#REF!</definedName>
    <definedName name="COUNT_GF_Handrails" localSheetId="7">[31]COLLECTIONS!#REF!</definedName>
    <definedName name="COUNT_GF_Handrails">[31]COLLECTIONS!#REF!</definedName>
    <definedName name="COUNT_GF_internal_110mm_walls">[28]X!#REF!</definedName>
    <definedName name="COUNT_GF_Internal_area" localSheetId="7">#REF!</definedName>
    <definedName name="COUNT_GF_Internal_area">#REF!</definedName>
    <definedName name="COUNT_GF_Internal_Areas">[30]Summary!#REF!</definedName>
    <definedName name="COUNT_GF_Kitchen">[31]COLLECTIONS!#REF!</definedName>
    <definedName name="COUNT_GF_Lounge_Dining">[31]COLLECTIONS!#REF!</definedName>
    <definedName name="COUNT_GF_Main_Bed">[31]COLLECTIONS!#REF!</definedName>
    <definedName name="COUNT_GF_Scullery">[31]COLLECTIONS!#REF!</definedName>
    <definedName name="COUNT_GF_Shower">[31]COLLECTIONS!#REF!</definedName>
    <definedName name="COUNT_GF_Stairs">[31]COLLECTIONS!#REF!</definedName>
    <definedName name="COUNT_GF_Vanities">[31]COLLECTIONS!#REF!</definedName>
    <definedName name="COUNT_GF230mm_internal_brickwall">[31]COLLECTIONS!#REF!</definedName>
    <definedName name="COUNT_GFA" localSheetId="7">#REF!</definedName>
    <definedName name="COUNT_GFA">#REF!</definedName>
    <definedName name="COUNT_GLA" localSheetId="7">#REF!</definedName>
    <definedName name="COUNT_GLA">#REF!</definedName>
    <definedName name="COUNT_Glass" localSheetId="7">#REF!</definedName>
    <definedName name="COUNT_Glass">#REF!</definedName>
    <definedName name="COUNT_Ground_Floor___220mm_external_walls">#REF!</definedName>
    <definedName name="COUNT_Ground_Floor___230mm_External_walls">#REF!</definedName>
    <definedName name="COUNT_Ground_Floor___230mm_external_walls___Existing">#REF!</definedName>
    <definedName name="COUNT_Ground_Floor___230mm_internal_wall___New">#REF!</definedName>
    <definedName name="COUNT_Ground_Floor___230mm_Internal_Walls">#REF!</definedName>
    <definedName name="COUNT_Ground_Floor___230mm_Internal_walls___Existing">#REF!</definedName>
    <definedName name="COUNT_Ground_Floor___Back_Entrance">#REF!</definedName>
    <definedName name="COUNT_Ground_Floor___Concrete_wall">#REF!</definedName>
    <definedName name="COUNT_Ground_Floor___Corridor">#REF!</definedName>
    <definedName name="COUNT_Ground_Floor___Demolish_115mm_internal_walls">#REF!</definedName>
    <definedName name="COUNT_Ground_Floor___Demolish_230mm_internal_wall">#REF!</definedName>
    <definedName name="COUNT_Ground_Floor___Demolish_drywall">#REF!</definedName>
    <definedName name="COUNT_Ground_Floor___Double_Doors___New_to_Lift_Lobby">#REF!</definedName>
    <definedName name="COUNT_Ground_floor___Ducts">#REF!</definedName>
    <definedName name="COUNT_Ground_Floor___Electrical_DB_Room">#REF!</definedName>
    <definedName name="COUNT_Ground_Floor___Entrance_to_Madison_Lofts">#REF!</definedName>
    <definedName name="COUNT_Ground_Floor___Existing_Electrical_Substation">#REF!</definedName>
    <definedName name="COUNT_Ground_Floor___Existing_Fire_Escape">#REF!</definedName>
    <definedName name="COUNT_Ground_Floor___Existing_Fire_Escape_Lobby">#REF!</definedName>
    <definedName name="COUNT_Ground_Floor___Existing_Lifts">#REF!</definedName>
    <definedName name="COUNT_Ground_Floor___Existing_Staff_Toilets">#REF!</definedName>
    <definedName name="COUNT_Ground_Floor___Existing_Stairs">#REF!</definedName>
    <definedName name="COUNT_Ground_Floor___External_Columns">#REF!</definedName>
    <definedName name="COUNT_Ground_Floor___Fire_Double_Doors_to_Fire_Escape">#REF!</definedName>
    <definedName name="COUNT_Ground_Floor___Fire_Escape">#REF!</definedName>
    <definedName name="COUNT_Ground_Floor___GBA">#REF!</definedName>
    <definedName name="COUNT_Ground_Floor___GBA1">#REF!</definedName>
    <definedName name="COUNT_Ground_Floor___Internal_Columns">#REF!</definedName>
    <definedName name="COUNT_Ground_Floor___internal_stairs">#REF!</definedName>
    <definedName name="COUNT_Ground_Floor___Lift_Area">#REF!</definedName>
    <definedName name="COUNT_Ground_Floor___Lift_Lobby">#REF!</definedName>
    <definedName name="COUNT_Ground_Floor___New_Fire_Escape_Stairs">#REF!</definedName>
    <definedName name="COUNT_Ground_Floor___Open_Refuse_Area">#REF!</definedName>
    <definedName name="COUNT_Ground_Floor___Pep">#REF!</definedName>
    <definedName name="COUNT_Ground_Floor___Pep_Entrance">#REF!</definedName>
    <definedName name="COUNT_Ground_Floor___Remove_Demolish_doors">#REF!</definedName>
    <definedName name="COUNT_Ground_Floor___Remove_Existing_geyser__seal_piping_">#REF!</definedName>
    <definedName name="COUNT_Ground_Floor___Remove_existing_shopfront">#REF!</definedName>
    <definedName name="COUNT_Ground_Floor___Remove_existing_window">#REF!</definedName>
    <definedName name="COUNT_Ground_Floor___Security_Booth">#REF!</definedName>
    <definedName name="COUNT_Ground_Floor___Stair_Lobby">#REF!</definedName>
    <definedName name="COUNT_Ground_Floor___Stairs">#REF!</definedName>
    <definedName name="COUNT_Ground_Floor___Telkom_Room">#REF!</definedName>
    <definedName name="COUNT_Ground_Floor__110mm_external_walls__For_New_Porch_">#REF!</definedName>
    <definedName name="COUNT_Ground_Floor__110mm_internal_walls__Existing_">#REF!</definedName>
    <definedName name="COUNT_Ground_Floor__110mm_internal_walls__New_">#REF!</definedName>
    <definedName name="COUNT_Ground_Floor__220mm_external_walls__Existing_">#REF!</definedName>
    <definedName name="COUNT_Ground_Floor__220mm_external_walls__New_">#REF!</definedName>
    <definedName name="COUNT_Ground_Floor__Brick_Piers__For_new_Porch_">#REF!</definedName>
    <definedName name="COUNT_Ground_Floor__D1__New_">#REF!</definedName>
    <definedName name="COUNT_Ground_Floor__D2__New_">#REF!</definedName>
    <definedName name="COUNT_Ground_Floor__Demolish_110mm_external_walls">#REF!</definedName>
    <definedName name="COUNT_Ground_Floor__Demolish_110mm_internal_walls">#REF!</definedName>
    <definedName name="COUNT_Ground_Floor__Demolish_220mm_external_walls">#REF!</definedName>
    <definedName name="COUNT_Ground_Floor__Entance_Double_Door">#REF!</definedName>
    <definedName name="COUNT_Ground_Floor__New_Porch_Area">#REF!</definedName>
    <definedName name="COUNT_Ground_Floor__Number_of_Brick_Piers__For_new_Porch_">#REF!</definedName>
    <definedName name="COUNT_Ground_Floor__Passage">#REF!</definedName>
    <definedName name="COUNT_Ground_Floor__Remove_Existing_Window">#REF!</definedName>
    <definedName name="COUNT_Ground_Floor__Remove_Single_External_glass_door">#REF!</definedName>
    <definedName name="COUNT_Ground_Floor__Remove_Single_External_Timber_Door">#REF!</definedName>
    <definedName name="COUNT_Ground_Floor__Remove_Single_Internal_timber_door">#REF!</definedName>
    <definedName name="COUNT_Ground_Floor__Roof_to_entrance_porch">#REF!</definedName>
    <definedName name="COUNT_Ground_Floor__Unit__no.3___Bathroom">#REF!</definedName>
    <definedName name="COUNT_Ground_Floor__Unit_1___Bedroom_2">#REF!</definedName>
    <definedName name="COUNT_Ground_Floor__Unit_no.1">#REF!</definedName>
    <definedName name="COUNT_Ground_Floor__Unit_no.1___Bathroom">#REF!</definedName>
    <definedName name="COUNT_Ground_Floor__Unit_no.1___Open_plan_kitchen_lounge">#REF!</definedName>
    <definedName name="COUNT_Ground_Floor__Unit_no.2">#REF!</definedName>
    <definedName name="COUNT_Ground_Floor__Unit_no.2___Bathroom">#REF!</definedName>
    <definedName name="COUNT_Ground_Floor__Unit_no.2___Bedroom_1">#REF!</definedName>
    <definedName name="COUNT_Ground_Floor__Unit_no.2___Bedroom_2">#REF!</definedName>
    <definedName name="COUNT_Ground_Floor__Unit_no.2___Open_plan_kitchen_lounge">#REF!</definedName>
    <definedName name="COUNT_Ground_Floor__Unit_no.3">#REF!</definedName>
    <definedName name="COUNT_Ground_Floor__Unit_no.3___Bedroom_1">#REF!</definedName>
    <definedName name="COUNT_Ground_Floor__Unit_no.3___Bedroom_2">#REF!</definedName>
    <definedName name="COUNT_Ground_Floor__Unit_no.3___Open_plan__Kitchen_Lounge">#REF!</definedName>
    <definedName name="COUNT_Ground_Floor__Unit_no.4">#REF!</definedName>
    <definedName name="COUNT_Ground_Floor__Unit_no.4___Bathrooms">#REF!</definedName>
    <definedName name="COUNT_Ground_Floor__Unit_no.4___Bedroom_1">#REF!</definedName>
    <definedName name="COUNT_Ground_Floor__Unit_no.4___Bedroom_2">#REF!</definedName>
    <definedName name="COUNT_Ground_Floor__Unit_no.4___Open_plan__Kitchen_Lounge">#REF!</definedName>
    <definedName name="COUNT_Ground_Floor__W1__1200x1200_">#REF!</definedName>
    <definedName name="COUNT_Ground_Floor__W2__1500_x_1200_">#REF!</definedName>
    <definedName name="COUNT_Ground_Floor__W3__600_x_900_">#REF!</definedName>
    <definedName name="COUNT_Ground_Floor__W4__600_x_1200_">#REF!</definedName>
    <definedName name="COUNT_Ground_Floor_Areas">#REF!</definedName>
    <definedName name="COUNT_Ground_Floor_GBA">#REF!</definedName>
    <definedName name="COUNT_Ground_Floor_Patios">#REF!</definedName>
    <definedName name="COUNT_Ground_Floor_Stairs">#REF!</definedName>
    <definedName name="COUNT_Ground_floor_Unit_1.">#REF!</definedName>
    <definedName name="COUNT_Ground_Floor_Unit_1___Bedroom_1">#REF!</definedName>
    <definedName name="COUNT_Ground_Floor_unit_2">#REF!</definedName>
    <definedName name="COUNT_Ground_Floor_unit_3">#REF!</definedName>
    <definedName name="COUNT_Ground_floor_unit_4">#REF!</definedName>
    <definedName name="COUNT_Grounf_Floor_Unit_5">#REF!</definedName>
    <definedName name="COUNT_Guard_House">#REF!</definedName>
    <definedName name="COUNT_int_glass">#REF!</definedName>
    <definedName name="COUNT_Internal">#REF!</definedName>
    <definedName name="COUNT_Internal___115mm_walls">#REF!</definedName>
    <definedName name="COUNT_Internal___230mm_Anchor_wall">#REF!</definedName>
    <definedName name="COUNT_Internal___230mm_solid_internal_walls">#REF!</definedName>
    <definedName name="COUNT_Internal___CM_drywall_partitions">#REF!</definedName>
    <definedName name="COUNT_Internal___Demising_walls">#REF!</definedName>
    <definedName name="COUNT_Internal___Shopfront">#REF!</definedName>
    <definedName name="COUNT_Internal_220mm_brickwall">#REF!</definedName>
    <definedName name="COUNT_Internal_Area">#REF!</definedName>
    <definedName name="COUNT_Internal_Columns">#REF!</definedName>
    <definedName name="COUNT_Internal_columns___Anchor_3">#REF!</definedName>
    <definedName name="COUNT_Internal_columns___Anchor_4">#REF!</definedName>
    <definedName name="COUNT_Internal_columns___Anchor_5">#REF!</definedName>
    <definedName name="COUNT_Internal_columns___Grid">#REF!</definedName>
    <definedName name="COUNT_Internal_columns___Line_shop_6">#REF!</definedName>
    <definedName name="COUNT_Internal_columns___Main_Anchor_1">#REF!</definedName>
    <definedName name="COUNT_Internal_columns___Main_Anchor_2">#REF!</definedName>
    <definedName name="COUNT_Internal_Doors___Penthouse">#REF!</definedName>
    <definedName name="COUNT_Internal_Double_Doors___First_Floor">#REF!</definedName>
    <definedName name="COUNT_Internal_Paving">#REF!</definedName>
    <definedName name="COUNT_Internal_Road_way">#REF!</definedName>
    <definedName name="COUNT_Internal_Single_Doors___Entrance_Doors">#REF!</definedName>
    <definedName name="COUNT_Internal_Single_Doors___First_Floor">#REF!</definedName>
    <definedName name="COUNT_Internal_Single_Doors___First_Floor___Units">#REF!</definedName>
    <definedName name="COUNT_Internal_Way__Roof_Light_above_">#REF!</definedName>
    <definedName name="COUNT_Internlan_110mm_brick_wall">#REF!</definedName>
    <definedName name="COUNT_KFC">#REF!</definedName>
    <definedName name="COUNT_Kitchen_cupboards">#REF!</definedName>
    <definedName name="COUNT_Ladies_toilet">#REF!</definedName>
    <definedName name="COUNT_Lengh_for_columns___Line_shop_34_35_36_37">#REF!</definedName>
    <definedName name="COUNT_Length_for_column___Anchor_4">#REF!</definedName>
    <definedName name="COUNT_Length_for_columns___Anchor_5">#REF!</definedName>
    <definedName name="COUNT_Length_for_columns___Centre_offices_Mens_Toilets_Ladies_Toilets">#REF!</definedName>
    <definedName name="COUNT_Length_for_columns___Covered_Walkway">#REF!</definedName>
    <definedName name="COUNT_Length_for_columns___Line_shop_1">#REF!</definedName>
    <definedName name="COUNT_Length_for_columns___line_shop_11_12_13">#REF!</definedName>
    <definedName name="COUNT_Length_for_columns___line_shop_14_15_16_17_18_19">#REF!</definedName>
    <definedName name="COUNT_Length_for_columns___Line_shop_2">#REF!</definedName>
    <definedName name="COUNT_Length_for_columns___line_shop_20_21_22_23">#REF!</definedName>
    <definedName name="COUNT_Length_for_columns___line_shop_24_25_26_27">#REF!</definedName>
    <definedName name="COUNT_Length_for_columns___Line_shop_28_29_30_31">#REF!</definedName>
    <definedName name="COUNT_Length_for_columns___line_shop_32_33">#REF!</definedName>
    <definedName name="COUNT_Length_for_columns___line_shop_38_39_40_41">#REF!</definedName>
    <definedName name="COUNT_Length_for_columns___Line_shop_4">#REF!</definedName>
    <definedName name="COUNT_Length_for_columns___line_shop_42_43_44_45">#REF!</definedName>
    <definedName name="COUNT_Length_for_columns___Line_shop_46_47_48_49">#REF!</definedName>
    <definedName name="COUNT_Length_for_columns___Line_shop_5">#REF!</definedName>
    <definedName name="COUNT_Length_for_columns___Line_shop_50_51_52_53_54">#REF!</definedName>
    <definedName name="COUNT_Length_for_columns___line_shop_55_56_57">#REF!</definedName>
    <definedName name="COUNT_Length_for_columns___Line_shop_58">#REF!</definedName>
    <definedName name="COUNT_Length_for_columns___line_shop_6">#REF!</definedName>
    <definedName name="COUNT_Length_for_columns___Line_shopp7_8_9_10">#REF!</definedName>
    <definedName name="COUNT_Length_for_columns___Main_Anchor_2">#REF!</definedName>
    <definedName name="COUNT_Length_for_strip_footings">#REF!</definedName>
    <definedName name="COUNT_Lengths_for_columns___Anchor_3">#REF!</definedName>
    <definedName name="COUNT_Lengths_for_columns___Main_Anchor_1">#REF!</definedName>
    <definedName name="COUNT_Lift_Lobby">#REF!</definedName>
    <definedName name="COUNT_Lift_Lobby___2nd_12th_floor">#REF!</definedName>
    <definedName name="COUNT_Lift_Motor_Room">#REF!</definedName>
    <definedName name="COUNT_Lift_Motor_Room_Length_East_Elevation">#REF!</definedName>
    <definedName name="COUNT_Line_Shop_no.1">#REF!</definedName>
    <definedName name="COUNT_Line_Shop_no.10">#REF!</definedName>
    <definedName name="COUNT_Line_Shop_no.11">#REF!</definedName>
    <definedName name="COUNT_Line_Shop_no.12">#REF!</definedName>
    <definedName name="COUNT_Line_Shop_no.13">#REF!</definedName>
    <definedName name="COUNT_Line_Shop_no.14">#REF!</definedName>
    <definedName name="COUNT_Line_Shop_no.15">#REF!</definedName>
    <definedName name="COUNT_Line_Shop_no.16">#REF!</definedName>
    <definedName name="COUNT_Line_Shop_no.17">#REF!</definedName>
    <definedName name="COUNT_Line_Shop_no.18">#REF!</definedName>
    <definedName name="COUNT_Line_Shop_no.19">#REF!</definedName>
    <definedName name="COUNT_Line_Shop_no.2">#REF!</definedName>
    <definedName name="COUNT_Line_Shop_no.20">#REF!</definedName>
    <definedName name="COUNT_Line_Shop_no.21">#REF!</definedName>
    <definedName name="COUNT_Line_Shop_no.22">#REF!</definedName>
    <definedName name="COUNT_Line_Shop_no.23">#REF!</definedName>
    <definedName name="COUNT_Line_Shop_no.24">#REF!</definedName>
    <definedName name="COUNT_Line_Shop_no.25">#REF!</definedName>
    <definedName name="COUNT_Line_Shop_no.26">#REF!</definedName>
    <definedName name="COUNT_Line_Shop_no.27">#REF!</definedName>
    <definedName name="COUNT_Line_Shop_no.28">#REF!</definedName>
    <definedName name="COUNT_Line_Shop_no.29">#REF!</definedName>
    <definedName name="COUNT_Line_Shop_no.3">#REF!</definedName>
    <definedName name="COUNT_Line_Shop_no.30">#REF!</definedName>
    <definedName name="COUNT_Line_Shop_no.31">#REF!</definedName>
    <definedName name="COUNT_Line_Shop_no.32">#REF!</definedName>
    <definedName name="COUNT_Line_Shop_no.33">#REF!</definedName>
    <definedName name="COUNT_Line_Shop_no.34">#REF!</definedName>
    <definedName name="COUNT_Line_Shop_no.35">#REF!</definedName>
    <definedName name="COUNT_Line_Shop_no.36">#REF!</definedName>
    <definedName name="COUNT_Line_Shop_no.37">#REF!</definedName>
    <definedName name="COUNT_Line_Shop_no.38">#REF!</definedName>
    <definedName name="COUNT_Line_Shop_no.39">#REF!</definedName>
    <definedName name="COUNT_Line_Shop_no.4">#REF!</definedName>
    <definedName name="COUNT_Line_Shop_no.40">#REF!</definedName>
    <definedName name="COUNT_Line_Shop_no.41">#REF!</definedName>
    <definedName name="COUNT_Line_Shop_no.42">#REF!</definedName>
    <definedName name="COUNT_Line_Shop_no.43">#REF!</definedName>
    <definedName name="COUNT_Line_Shop_no.44">#REF!</definedName>
    <definedName name="COUNT_Line_Shop_no.45">#REF!</definedName>
    <definedName name="COUNT_Line_Shop_no.46">#REF!</definedName>
    <definedName name="COUNT_Line_Shop_no.47">#REF!</definedName>
    <definedName name="COUNT_Line_Shop_no.48">#REF!</definedName>
    <definedName name="COUNT_Line_Shop_no.49">#REF!</definedName>
    <definedName name="COUNT_Line_Shop_no.5">#REF!</definedName>
    <definedName name="COUNT_Line_Shop_no.50">#REF!</definedName>
    <definedName name="COUNT_Line_Shop_no.51">#REF!</definedName>
    <definedName name="COUNT_Line_Shop_no.52">#REF!</definedName>
    <definedName name="COUNT_Line_Shop_no.53">#REF!</definedName>
    <definedName name="COUNT_Line_Shop_no.54">#REF!</definedName>
    <definedName name="COUNT_Line_Shop_no.55">#REF!</definedName>
    <definedName name="COUNT_Line_Shop_no.56">#REF!</definedName>
    <definedName name="COUNT_Line_Shop_no.57">#REF!</definedName>
    <definedName name="COUNT_Line_Shop_no.58">#REF!</definedName>
    <definedName name="COUNT_Line_Shop_no.59">#REF!</definedName>
    <definedName name="COUNT_Line_Shop_no.6">#REF!</definedName>
    <definedName name="COUNT_Line_Shop_no.60">#REF!</definedName>
    <definedName name="COUNT_Line_Shop_no.7">#REF!</definedName>
    <definedName name="COUNT_Line_Shop_no.8">#REF!</definedName>
    <definedName name="COUNT_Line_Shop_no.9">#REF!</definedName>
    <definedName name="COUNT_Main_Anchor_1">#REF!</definedName>
    <definedName name="COUNT_Main_Anchor_2">#REF!</definedName>
    <definedName name="COUNT_Main_bed">[31]COLLECTIONS!#REF!</definedName>
    <definedName name="COUNT_Mall_Parking" localSheetId="7">#REF!</definedName>
    <definedName name="COUNT_Mall_Parking">#REF!</definedName>
    <definedName name="COUNT_Management_Office" localSheetId="7">#REF!</definedName>
    <definedName name="COUNT_Management_Office">#REF!</definedName>
    <definedName name="COUNT_Mens_toilet" localSheetId="7">#REF!</definedName>
    <definedName name="COUNT_Mens_toilet">#REF!</definedName>
    <definedName name="COUNT_New_Balustrades">#REF!</definedName>
    <definedName name="COUNT_new_drywalls">[29]Summary!#REF!</definedName>
    <definedName name="COUNT_No._of_Parking_Bays" localSheetId="7">#REF!</definedName>
    <definedName name="COUNT_No._of_Parking_Bays">#REF!</definedName>
    <definedName name="COUNT_No_Of__Beds">[29]Summary!#REF!</definedName>
    <definedName name="COUNT_No_of_parking_Bays" localSheetId="7">#REF!</definedName>
    <definedName name="COUNT_No_of_parking_Bays">#REF!</definedName>
    <definedName name="COUNT_No_of_Rooms">[30]Summary!#REF!</definedName>
    <definedName name="COUNT_Parapet_wall" localSheetId="7">#REF!</definedName>
    <definedName name="COUNT_Parapet_wall">#REF!</definedName>
    <definedName name="COUNT_Parking___230mm_External_Concrete_Wall" localSheetId="7">#REF!</definedName>
    <definedName name="COUNT_Parking___230mm_External_Concrete_Wall">#REF!</definedName>
    <definedName name="COUNT_Parking___230mm_External_walls" localSheetId="7">#REF!</definedName>
    <definedName name="COUNT_Parking___230mm_External_walls">#REF!</definedName>
    <definedName name="COUNT_Parking___230mm_internal_walls">#REF!</definedName>
    <definedName name="COUNT_Parking_and_acces_roads">#REF!</definedName>
    <definedName name="COUNT_Parking_Area">#REF!</definedName>
    <definedName name="COUNT_Parking_Areas">#REF!</definedName>
    <definedName name="COUNT_Parking_Bays">#REF!</definedName>
    <definedName name="COUNT_Parking_Bays_No">#REF!</definedName>
    <definedName name="COUNT_Parking_GBA">#REF!</definedName>
    <definedName name="COUNT_Passage">#REF!</definedName>
    <definedName name="COUNT_Passage___2nd_12th_Floor">#REF!</definedName>
    <definedName name="COUNT_Passage___Penthouse_Floor">#REF!</definedName>
    <definedName name="COUNT_Patio_and_Braai">#REF!</definedName>
    <definedName name="COUNT_Paved_Driveway">#REF!</definedName>
    <definedName name="COUNT_Pavement">#REF!</definedName>
    <definedName name="COUNT_Paving">#REF!</definedName>
    <definedName name="COUNT_Paving_apron">#REF!</definedName>
    <definedName name="COUNT_Penthouse___GBA">#REF!</definedName>
    <definedName name="COUNT_Pergola">#REF!</definedName>
    <definedName name="COUNT_Pick_it_up_yard">#REF!</definedName>
    <definedName name="COUNT_Planters">#REF!</definedName>
    <definedName name="COUNT_Play_Areas">#REF!</definedName>
    <definedName name="COUNT_Prking_and_Roadways">#REF!</definedName>
    <definedName name="COUNT_Public_Toilets">#REF!</definedName>
    <definedName name="COUNT_Refuse">#REF!</definedName>
    <definedName name="COUNT_Refuse_Room">#REF!</definedName>
    <definedName name="COUNT_Remove_100mm_high_steel_balustrade">#REF!</definedName>
    <definedName name="COUNT_Remove_Double_Doors___Penthouse_Floor">#REF!</definedName>
    <definedName name="COUNT_Remove_internal_doors">#REF!</definedName>
    <definedName name="COUNT_Remove_Sanitary_Fittings___Penthouse_Floor">#REF!</definedName>
    <definedName name="COUNT_Remove_Single_Doors___Penthouse_Floor">#REF!</definedName>
    <definedName name="COUNT_Roads____Parking">#REF!</definedName>
    <definedName name="COUNT_Roads___Parking">#REF!</definedName>
    <definedName name="COUNT_Roads_and_Parking">#REF!</definedName>
    <definedName name="COUNT_Rof_Plan___110mm_internal_walls">#REF!</definedName>
    <definedName name="COUNT_Roof">#REF!</definedName>
    <definedName name="COUNT_Roof___Plan___Unit_7b">#REF!</definedName>
    <definedName name="COUNT_Roof_Area">#REF!</definedName>
    <definedName name="COUNT_Roof_Plan___220mm_external_wall">#REF!</definedName>
    <definedName name="COUNT_Roof_Plan___220mm_internal_walls">#REF!</definedName>
    <definedName name="COUNT_Roof_Plan___Ablution_Block">#REF!</definedName>
    <definedName name="COUNT_Roof_Plan___Concrete_wall">#REF!</definedName>
    <definedName name="COUNT_Roof_Plan___Corridor_Passage">#REF!</definedName>
    <definedName name="COUNT_Roof_Plan___Ducts">#REF!</definedName>
    <definedName name="COUNT_Roof_Plan___Unit_7a">#REF!</definedName>
    <definedName name="COUNT_Roof_Plan___Unit_7c">#REF!</definedName>
    <definedName name="COUNT_Roof_Plan___Unit_7d">#REF!</definedName>
    <definedName name="COUNT_Roof_Plan___Unit_7e">#REF!</definedName>
    <definedName name="COUNT_Roof_Plan___Unit_7f">#REF!</definedName>
    <definedName name="COUNT_Roof_Plan___Unit_7g">#REF!</definedName>
    <definedName name="COUNT_Roof_Plan___Unit_7h">#REF!</definedName>
    <definedName name="COUNT_Roof_Plan___Unit_7i">#REF!</definedName>
    <definedName name="COUNT_Roof_Plan___Unit_7i__single_room_">#REF!</definedName>
    <definedName name="COUNT_Roof_Plan___unit_7i_Bathroom">#REF!</definedName>
    <definedName name="COUNT_Roof_Plan___Unit_7i_Bedroom">#REF!</definedName>
    <definedName name="COUNT_Roof_Plan___Unit_7i_Duct">#REF!</definedName>
    <definedName name="COUNT_Roof_Plan___unit_7i_Kitcthen_Lounge">#REF!</definedName>
    <definedName name="COUNT_Roof_Plan___Unit_7i_Passage">#REF!</definedName>
    <definedName name="COUNT_Roof_Plan___Unit_7k">#REF!</definedName>
    <definedName name="COUNT_Roof_Plan___Unit_7k_Bathroom">#REF!</definedName>
    <definedName name="COUNT_Roof_Plan___unit_7k_Bedroom">#REF!</definedName>
    <definedName name="COUNT_Roof_Plan___Unit_7k_Kitche_Lounge">#REF!</definedName>
    <definedName name="COUNT_Roof_Plan___unit_7k_Passage">#REF!</definedName>
    <definedName name="COUNT_Roof_Plan___Unit_7L">#REF!</definedName>
    <definedName name="COUNT_Roof_Plan___Unit_7L_Bathroom">#REF!</definedName>
    <definedName name="COUNT_Roof_Plan___Unit_7L_Bedroom">#REF!</definedName>
    <definedName name="COUNT_Roof_Plan___Unit_7L_Kitchen_Lounge">#REF!</definedName>
    <definedName name="COUNT_Roof_Plan___Unit_7L_Passage">#REF!</definedName>
    <definedName name="COUNT_Roof_Plan___Washing_area">#REF!</definedName>
    <definedName name="COUNT_Roofv_Area">#REF!</definedName>
    <definedName name="COUNT_SC_Areas">#REF!</definedName>
    <definedName name="COUNT_Secomd___Sixth_Floor___Unit_1b_Bedroom_2">#REF!</definedName>
    <definedName name="COUNT_Second___Sixth_Floor___110mm_internal_walls">#REF!</definedName>
    <definedName name="COUNT_Second___Sixth_Floor___1e_Bathroom">#REF!</definedName>
    <definedName name="COUNT_Second___Sixth_Floor___1G_Kitchen_Lounge">#REF!</definedName>
    <definedName name="COUNT_Second___Sixth_Floor___220mm_external_walls">#REF!</definedName>
    <definedName name="COUNT_Second___Sixth_Floor___220mm_internal_walls">#REF!</definedName>
    <definedName name="COUNT_Second___Sixth_Floor___Allowance_for_beam">#REF!</definedName>
    <definedName name="COUNT_Second___Sixth_Floor___Bedroom">#REF!</definedName>
    <definedName name="COUNT_Second___Sixth_Floor___Concrete_Wall">#REF!</definedName>
    <definedName name="COUNT_Second___Sixth_Floor___External_walls_to_be_demolished">#REF!</definedName>
    <definedName name="COUNT_Second___Sixth_Floor___Passage">#REF!</definedName>
    <definedName name="COUNT_Second___Sixth_Floor___Slabs_to_be_demolished">#REF!</definedName>
    <definedName name="COUNT_Second___Sixth_Floor___Stair_Lift_Lobby">#REF!</definedName>
    <definedName name="COUNT_Second___Sixth_Floor___Unit_1a">#REF!</definedName>
    <definedName name="COUNT_Second___Sixth_Floor___Unit_1a_Bathroom">#REF!</definedName>
    <definedName name="COUNT_Second___Sixth_Floor___Unit_1a_Bedroom">#REF!</definedName>
    <definedName name="COUNT_Second___Sixth_Floor___Unit_1a_Kitchen_Lounge">#REF!</definedName>
    <definedName name="COUNT_Second___Sixth_Floor___Unit_1a_Passage">#REF!</definedName>
    <definedName name="COUNT_Second___Sixth_Floor___Unit_1b">#REF!</definedName>
    <definedName name="COUNT_Second___Sixth_Floor___Unit_1b_Bathroom">#REF!</definedName>
    <definedName name="COUNT_Second___Sixth_Floor___Unit_1b_Bedroom_1">#REF!</definedName>
    <definedName name="COUNT_Second___Sixth_Floor___Unit_1b_Kitchen_Lounge">#REF!</definedName>
    <definedName name="COUNT_Second___Sixth_Floor___Unit_1b_Passage">#REF!</definedName>
    <definedName name="COUNT_Second___Sixth_Floor___Unit_1c">#REF!</definedName>
    <definedName name="COUNT_Second___Sixth_Floor___Unit_1c_Bathroom">#REF!</definedName>
    <definedName name="COUNT_Second___Sixth_Floor___Unit_1c_Bedroom_Kitchen">#REF!</definedName>
    <definedName name="COUNT_Second___Sixth_Floor___Unit_1d">#REF!</definedName>
    <definedName name="COUNT_Second___Sixth_Floor___Unit_1d_Bathroom">#REF!</definedName>
    <definedName name="COUNT_Second___Sixth_Floor___Unit_1d_Bedroom">#REF!</definedName>
    <definedName name="COUNT_Second___Sixth_Floor___Unit_1d_Kitchen_Lounge">#REF!</definedName>
    <definedName name="COUNT_Second___Sixth_Floor___Unit_1d_Passage">#REF!</definedName>
    <definedName name="COUNT_Second___Sixth_Floor___Unit_1e">#REF!</definedName>
    <definedName name="COUNT_Second___Sixth_Floor___Unit_1e_Kitchen_Lounge">#REF!</definedName>
    <definedName name="COUNT_Second___Sixth_Floor___Unit_1e_Passage">#REF!</definedName>
    <definedName name="COUNT_Second___Sixth_Floor___Unit_1f_Bathroom">#REF!</definedName>
    <definedName name="COUNT_Second___Sixth_Floor___Unit_1f_Bedroom">#REF!</definedName>
    <definedName name="COUNT_Second___Sixth_Floor___Unit_1f_Kitchen_Lounge">#REF!</definedName>
    <definedName name="COUNT_Second___Sixth_Floor___Unit_1f_Passage">#REF!</definedName>
    <definedName name="COUNT_Second___Sixth_Floor___Unit_1g">#REF!</definedName>
    <definedName name="COUNT_Second___Sixth_Floor___Unit_1G_Balcony">#REF!</definedName>
    <definedName name="COUNT_Second___Sixth_Floor___Unit_1G_Bathroom">#REF!</definedName>
    <definedName name="COUNT_Second___Sixth_Floor___Unit_1G_Bedroom_1">#REF!</definedName>
    <definedName name="COUNT_Second___Sixth_Floor___Unit_1G_Bedroom_2">#REF!</definedName>
    <definedName name="COUNT_Second___Sixth_Floor___Unit_1G_Passage">#REF!</definedName>
    <definedName name="COUNT_Second___Sixth_Floor___Unit_1h">#REF!</definedName>
    <definedName name="COUNT_Second___Sixth_Floor___Unit_1h_Bathroom">#REF!</definedName>
    <definedName name="COUNT_Second___Sixth_Floor___Unit_1h_Bedroom">#REF!</definedName>
    <definedName name="COUNT_Second___Sixth_Floor___Unit_1h_Kitchen_Lounge">#REF!</definedName>
    <definedName name="COUNT_Second___Sixth_Floor___Unit_1h_Passage">#REF!</definedName>
    <definedName name="COUNT_Second___Sixth_Floor__Unit_1f">#REF!</definedName>
    <definedName name="COUNT_Second___Sixth_Floor_Ducts">#REF!</definedName>
    <definedName name="COUNT_Second___Twelfth_Floor_GBA">#REF!</definedName>
    <definedName name="COUNT_Service_Access_Road">#REF!</definedName>
    <definedName name="COUNT_Service_Roads">#REF!</definedName>
    <definedName name="COUNT_Service_Walkways__Corridors_">#REF!</definedName>
    <definedName name="COUNT_Services_roads">#REF!</definedName>
    <definedName name="COUNT_Sewer_line_110">#REF!</definedName>
    <definedName name="COUNT_Sewer_Line_160mm">#REF!</definedName>
    <definedName name="COUNT_Shop_no._17">#REF!</definedName>
    <definedName name="COUNT_Shop_no._2___Lewis">#REF!</definedName>
    <definedName name="COUNT_Shop_no._4">#REF!</definedName>
    <definedName name="COUNT_Shop_no._5___Joshua_Door">#REF!</definedName>
    <definedName name="COUNT_Shop_no.1___Fun_for_u">#REF!</definedName>
    <definedName name="COUNT_Shop_no.10">#REF!</definedName>
    <definedName name="COUNT_Shop_no.11___OK_Furniture">#REF!</definedName>
    <definedName name="COUNT_Shop_no.12">#REF!</definedName>
    <definedName name="COUNT_Shop_no.13___Ellerines">#REF!</definedName>
    <definedName name="COUNT_Shop_no.14">#REF!</definedName>
    <definedName name="COUNT_Shop_no.15___Musica">#REF!</definedName>
    <definedName name="COUNT_Shop_no.16">#REF!</definedName>
    <definedName name="COUNT_Shop_no.18___Fish___Chips">#REF!</definedName>
    <definedName name="COUNT_Shop_no.19___Dunns">#REF!</definedName>
    <definedName name="COUNT_Shop_no.20___Shoe_Zone">#REF!</definedName>
    <definedName name="COUNT_Shop_no.21___Express_Store">#REF!</definedName>
    <definedName name="COUNT_Shop_no.22___John_Craig">#REF!</definedName>
    <definedName name="COUNT_Shop_no.23___FNB">#REF!</definedName>
    <definedName name="COUNT_Shop_no.24">#REF!</definedName>
    <definedName name="COUNT_Shop_no.25">#REF!</definedName>
    <definedName name="COUNT_Shop_no.26___Gallitos">#REF!</definedName>
    <definedName name="COUNT_Shop_no.27___Markham">#REF!</definedName>
    <definedName name="COUNT_Shop_no.28___Truworths_Man">#REF!</definedName>
    <definedName name="COUNT_Shop_no.29_30___Ackermans">#REF!</definedName>
    <definedName name="COUNT_Shop_no.3">#REF!</definedName>
    <definedName name="COUNT_Shop_no.32">#REF!</definedName>
    <definedName name="COUNT_Shop_no.33___Post_Office">#REF!</definedName>
    <definedName name="COUNT_Shop_no.34___ATM_s">#REF!</definedName>
    <definedName name="COUNT_Shop_no.35">#REF!</definedName>
    <definedName name="COUNT_Shop_no.36___Pharmacy">#REF!</definedName>
    <definedName name="COUNT_Shop_no.37_44___Pep">#REF!</definedName>
    <definedName name="COUNT_Shop_no.38___Doctor">#REF!</definedName>
    <definedName name="COUNT_Shop_no.39___Fashion_World">#REF!</definedName>
    <definedName name="COUNT_Shop_no.40">#REF!</definedName>
    <definedName name="COUNT_Shop_no.41">#REF!</definedName>
    <definedName name="COUNT_Shop_no.42">#REF!</definedName>
    <definedName name="COUNT_Shop_no.43___Roots_Butchery">#REF!</definedName>
    <definedName name="COUNT_Shop_no.6">#REF!</definedName>
    <definedName name="COUNT_Shop_no.7">#REF!</definedName>
    <definedName name="COUNT_Shop_no.8___King_Pie">#REF!</definedName>
    <definedName name="COUNT_Shop_no.9">#REF!</definedName>
    <definedName name="COUNT_Shopfront___External">#REF!</definedName>
    <definedName name="COUNT_Shopfront___internal">#REF!</definedName>
    <definedName name="COUNT_Shopping_Court">#REF!</definedName>
    <definedName name="COUNT_Sink__WC___WHB">#REF!</definedName>
    <definedName name="COUNT_Site_Area">#REF!</definedName>
    <definedName name="COUNT_Site_Perimeter">#REF!</definedName>
    <definedName name="COUNT_Social_Housing_32_110mm_internal_Walls">#REF!</definedName>
    <definedName name="COUNT_Social_Housing_32_GBA">#REF!</definedName>
    <definedName name="COUNT_Social_Housing_32_Internal_Areas">#REF!</definedName>
    <definedName name="COUNT_Social_Housing_45_110mm_Walls">#REF!</definedName>
    <definedName name="COUNT_Social_Housing_45_GBA">#REF!</definedName>
    <definedName name="COUNT_Social_Housing_45_Internal_Areas">#REF!</definedName>
    <definedName name="COUNT_Stair_Lobby">#REF!</definedName>
    <definedName name="COUNT_Stair_Lobby_to_existing_fire_escape">#REF!</definedName>
    <definedName name="COUNT_Stair_lobby_to_existing_fire_escape___First_Floor">#REF!</definedName>
    <definedName name="COUNT_Stair_Lobby_to_existing_staircase">#REF!</definedName>
    <definedName name="COUNT_Stairs">#REF!</definedName>
    <definedName name="COUNT_Stairs___New___First_Floor">#REF!</definedName>
    <definedName name="COUNT_Stairs___Penthouse_Floor">#REF!</definedName>
    <definedName name="COUNT_Steel_structure_for_wooden_cladding">#REF!</definedName>
    <definedName name="COUNT_Store">#REF!</definedName>
    <definedName name="COUNT_Store_Room">#REF!</definedName>
    <definedName name="COUNT_Store_Room___2nd_12th_Floor">#REF!</definedName>
    <definedName name="COUNT_Store_Room___Box_room">#REF!</definedName>
    <definedName name="COUNT_Stormwater_Channel">#REF!</definedName>
    <definedName name="COUNT_Swimming_Pool">#REF!</definedName>
    <definedName name="COUNT_Taxi_Bays">#REF!</definedName>
    <definedName name="COUNT_Taxi_Rank">#REF!</definedName>
    <definedName name="COUNT_Tentant_Parking_Bays">#REF!</definedName>
    <definedName name="COUNT_Terrace">#REF!</definedName>
    <definedName name="COUNT_toilet_walls">#REF!</definedName>
    <definedName name="COUNT_Unit_101">#REF!</definedName>
    <definedName name="COUNT_Unit_101___Bathroom">#REF!</definedName>
    <definedName name="COUNT_Unit_101___Bedroom">#REF!</definedName>
    <definedName name="COUNT_Unit_101___Kitchen">#REF!</definedName>
    <definedName name="COUNT_Unit_101___Living_Room">#REF!</definedName>
    <definedName name="COUNT_Unit_102">#REF!</definedName>
    <definedName name="COUNT_Unit_102___Bathroom">#REF!</definedName>
    <definedName name="COUNT_Unit_102___Bedroom">#REF!</definedName>
    <definedName name="COUNT_Unit_102___Kitchen">#REF!</definedName>
    <definedName name="COUNT_Unit_102___Living_Room">#REF!</definedName>
    <definedName name="COUNT_Unit_103">#REF!</definedName>
    <definedName name="COUNT_Unit_103___Bathroom">#REF!</definedName>
    <definedName name="COUNT_Unit_103___Kitchen">#REF!</definedName>
    <definedName name="COUNT_Unit_103___Living_Room">#REF!</definedName>
    <definedName name="COUNT_Unit_104">#REF!</definedName>
    <definedName name="COUNT_Unit_104___Bathroom">#REF!</definedName>
    <definedName name="COUNT_Unit_104___Kitchen">#REF!</definedName>
    <definedName name="COUNT_Unit_104___Living_Room_Bedroom___Copy">#REF!</definedName>
    <definedName name="COUNT_Unit_105">#REF!</definedName>
    <definedName name="COUNT_Unit_105___Bathroom">#REF!</definedName>
    <definedName name="COUNT_Unit_105___Duct">#REF!</definedName>
    <definedName name="COUNT_Unit_105___Entrance_Foyer">#REF!</definedName>
    <definedName name="COUNT_Unit_105___Kitchen">#REF!</definedName>
    <definedName name="COUNT_Unit_105___Living_Room_Bedroom">#REF!</definedName>
    <definedName name="COUNT_Unit_106">#REF!</definedName>
    <definedName name="COUNT_Unit_106___Bathroom">#REF!</definedName>
    <definedName name="COUNT_Unit_106___Duct">#REF!</definedName>
    <definedName name="COUNT_Unit_106___Kitchen">#REF!</definedName>
    <definedName name="COUNT_Unit_106___Lounge_Bedroom">#REF!</definedName>
    <definedName name="COUNT_Unit_107">#REF!</definedName>
    <definedName name="COUNT_Unit_107___Bathroom">#REF!</definedName>
    <definedName name="COUNT_Unit_107___Kitchen">#REF!</definedName>
    <definedName name="COUNT_Unit_107___Lounge_Bedroom">#REF!</definedName>
    <definedName name="COUNT_Unit_108">#REF!</definedName>
    <definedName name="COUNT_Unit_108___Bathroom">#REF!</definedName>
    <definedName name="COUNT_Unit_108___Bedroom">#REF!</definedName>
    <definedName name="COUNT_Unit_108___Duct">#REF!</definedName>
    <definedName name="COUNT_Unit_108__Kitchen">#REF!</definedName>
    <definedName name="COUNT_Unit_108__Living_Room">#REF!</definedName>
    <definedName name="COUNT_Unit_1301">#REF!</definedName>
    <definedName name="COUNT_Unit_1301___Bathroom">#REF!</definedName>
    <definedName name="COUNT_Unit_1301___Bedroom">#REF!</definedName>
    <definedName name="COUNT_Unit_1301___Kitchen">#REF!</definedName>
    <definedName name="COUNT_Unit_1301___Living_Room">#REF!</definedName>
    <definedName name="COUNT_Unit_1302">#REF!</definedName>
    <definedName name="COUNT_Unit_1302___Bathroom">#REF!</definedName>
    <definedName name="COUNT_Unit_1302___Duct">#REF!</definedName>
    <definedName name="COUNT_Unit_1302___Kitchen">#REF!</definedName>
    <definedName name="COUNT_Unit_1302___Living_Room_Bedroom">#REF!</definedName>
    <definedName name="COUNT_Unit_1303">#REF!</definedName>
    <definedName name="COUNT_Unit_1303___Bathroom">#REF!</definedName>
    <definedName name="COUNT_Unit_1303___Duct">#REF!</definedName>
    <definedName name="COUNT_Unit_1303___Kitchen">#REF!</definedName>
    <definedName name="COUNT_Unit_1303___Living_Room_Bedroom">#REF!</definedName>
    <definedName name="COUNT_Unit_1304">#REF!</definedName>
    <definedName name="COUNT_Unit_1304___Bathroom">#REF!</definedName>
    <definedName name="COUNT_Unit_1304___Kitchen">#REF!</definedName>
    <definedName name="COUNT_Unit_1304___Living_Room_Bedroom">#REF!</definedName>
    <definedName name="COUNT_Unit_1305">#REF!</definedName>
    <definedName name="COUNT_Unit_1305___Bathroom">#REF!</definedName>
    <definedName name="COUNT_Unit_1305___Bedroom">#REF!</definedName>
    <definedName name="COUNT_Unit_1305___Kitchen">#REF!</definedName>
    <definedName name="COUNT_Unit_1305___Living_Room">#REF!</definedName>
    <definedName name="COUNT_Unit_601">#REF!</definedName>
    <definedName name="COUNT_Unit_601___Bathroom">#REF!</definedName>
    <definedName name="COUNT_Unit_601___Bedroom">#REF!</definedName>
    <definedName name="COUNT_Unit_601___Kitchen">#REF!</definedName>
    <definedName name="COUNT_Unit_601___Living_Room">#REF!</definedName>
    <definedName name="COUNT_Unit_602">#REF!</definedName>
    <definedName name="COUNT_Unit_602___Bathroom">#REF!</definedName>
    <definedName name="COUNT_Unit_602___Bedroom">#REF!</definedName>
    <definedName name="COUNT_Unit_602___Kitchen">#REF!</definedName>
    <definedName name="COUNT_Unit_602___Living_Room">#REF!</definedName>
    <definedName name="COUNT_Unit_603">#REF!</definedName>
    <definedName name="COUNT_Unit_603___Bathroom">#REF!</definedName>
    <definedName name="COUNT_Unit_603___Bedroom">#REF!</definedName>
    <definedName name="COUNT_Unit_603___Kitchen">#REF!</definedName>
    <definedName name="COUNT_Unit_603___Living_Room">#REF!</definedName>
    <definedName name="COUNT_Unit_604">#REF!</definedName>
    <definedName name="COUNT_Unit_604___Bathroom">#REF!</definedName>
    <definedName name="COUNT_Unit_604___Bedroom">#REF!</definedName>
    <definedName name="COUNT_Unit_604___Kitchen">#REF!</definedName>
    <definedName name="COUNT_Unit_604___Living_Room">#REF!</definedName>
    <definedName name="COUNT_Unit_605">#REF!</definedName>
    <definedName name="COUNT_Unit_605___Bathroom">#REF!</definedName>
    <definedName name="COUNT_Unit_605___Duct">#REF!</definedName>
    <definedName name="COUNT_Unit_605___Kitchen">#REF!</definedName>
    <definedName name="COUNT_Unit_605___Living_Room_Bedroom">#REF!</definedName>
    <definedName name="COUNT_Unit_606">#REF!</definedName>
    <definedName name="COUNT_Unit_606___Bathroom">#REF!</definedName>
    <definedName name="COUNT_Unit_606___Duct">#REF!</definedName>
    <definedName name="COUNT_Unit_606___Kitchen">#REF!</definedName>
    <definedName name="COUNT_Unit_606___Lounge_Bedroom">#REF!</definedName>
    <definedName name="COUNT_Unit_607">#REF!</definedName>
    <definedName name="COUNT_Unit_607___Bathroom">#REF!</definedName>
    <definedName name="COUNT_Unit_607___Kitchen">#REF!</definedName>
    <definedName name="COUNT_Unit_607__Lounge_Bedroom">#REF!</definedName>
    <definedName name="COUNT_Unit_608">#REF!</definedName>
    <definedName name="COUNT_Unit_608___Bathroom">#REF!</definedName>
    <definedName name="COUNT_Unit_608___Bedroom">#REF!</definedName>
    <definedName name="COUNT_Unit_608___Duct">#REF!</definedName>
    <definedName name="COUNT_Unit_608___Kitchen">#REF!</definedName>
    <definedName name="COUNT_Unit_608__Lounge">#REF!</definedName>
    <definedName name="COUNT_Unleased_Areas">#REF!</definedName>
    <definedName name="COUNT_Ventilation_Louvres">#REF!</definedName>
    <definedName name="COUNT_Walkways">#REF!</definedName>
    <definedName name="COUNT_Window___Unit_102___Bedroom_Window">#REF!</definedName>
    <definedName name="COUNT_Window___Unit_102___Living_Room">#REF!</definedName>
    <definedName name="COUNT_Window___Unit_104_Bedroom_Living_Room">#REF!</definedName>
    <definedName name="COUNT_Windows">#REF!</definedName>
    <definedName name="COUNT_Windows___Unit_1_Corner_Bedroom_Window">#REF!</definedName>
    <definedName name="COUNT_Windows___Unit_1_Lounge">#REF!</definedName>
    <definedName name="COUNT_Windows___Unit_101">#REF!</definedName>
    <definedName name="COUNT_Windows___Unit_101_Second_Window">#REF!</definedName>
    <definedName name="COUNT_Windows___Unit_103___Kitchen">#REF!</definedName>
    <definedName name="COUNT_Windows___Unit_103_living_Room">#REF!</definedName>
    <definedName name="COUNT_Windows___Unit_1035_Bedroom">#REF!</definedName>
    <definedName name="COUNT_Windows___Unit_105___Lounge">#REF!</definedName>
    <definedName name="COUNT_Windows___Unit_105_Bedroom_Living_Room">#REF!</definedName>
    <definedName name="COUNT_Windows___Unit_106___Bedroom">#REF!</definedName>
    <definedName name="COUNT_Windows___Unit_106_Kitchen">#REF!</definedName>
    <definedName name="COUNT_Windows___Unit_106_Lounge_Corner_Window">#REF!</definedName>
    <definedName name="COUNT_Windows___Unit_107_Lounge_Bedroom_Window">#REF!</definedName>
    <definedName name="COUNT_Windows___Unit_108_Bedroom">#REF!</definedName>
    <definedName name="COUNT_Windows___Unit_108_Corner_Window_Lounge">#REF!</definedName>
    <definedName name="COUNT_Windows___Unit_108_Lounge">#REF!</definedName>
    <definedName name="COUNT_Windows___Unit_1301_Bedroom">#REF!</definedName>
    <definedName name="COUNT_Windows___Unit_1301_Bedroom_Corner">#REF!</definedName>
    <definedName name="COUNT_Windows___Unit_1302_Bedroom_Lounge">#REF!</definedName>
    <definedName name="COUNT_Windows___Unit_1303_Bedroom">#REF!</definedName>
    <definedName name="COUNT_Windows___Unit_1303_Lounge">#REF!</definedName>
    <definedName name="COUNT_Windows___Unit_1304_Lounge_Bedroom_Corner_window">#REF!</definedName>
    <definedName name="COUNT_Windows___Unit_1305_Lounge">#REF!</definedName>
    <definedName name="COUNT_Windows___Unit_2_Bedroom_Corner_Window">#REF!</definedName>
    <definedName name="COUNT_Windows___Unit_2_Lounge">#REF!</definedName>
    <definedName name="COUNT_Windows___Unit_3_Bedroom_Lounge">#REF!</definedName>
    <definedName name="COUNT_Windows___Unit_4_Bedroom_Lounge">#REF!</definedName>
    <definedName name="COUNT_Windows___Unit_5_Bedroom_Lounge">#REF!</definedName>
    <definedName name="COUNT_Windows___Unit_6_Bedroom">#REF!</definedName>
    <definedName name="COUNT_Windows___Unit_6_Corner_Lounge_Window">#REF!</definedName>
    <definedName name="COUNT_Windows___Unit_6_Kitchen">#REF!</definedName>
    <definedName name="COUNT_Windows___Unit_7_Bedroom_Lounge">#REF!</definedName>
    <definedName name="COUNT_Windows___Unit_8_Corner_Lounge_Window">#REF!</definedName>
    <definedName name="COUNT_Windows___Unit_8_Lounge">#REF!</definedName>
    <definedName name="COUNT_Windows__Unit_108_Bedroom">#REF!</definedName>
    <definedName name="COUNT_Windows_1950mm">#REF!</definedName>
    <definedName name="COUNT_Wood_cladding">#REF!</definedName>
    <definedName name="COUNT_Yard">#REF!</definedName>
    <definedName name="CountCode">#REF!</definedName>
    <definedName name="Country">#REF!</definedName>
    <definedName name="COVER">[65]Cover!#REF!</definedName>
    <definedName name="CoveredParkingAreaRentable" localSheetId="7">#REF!</definedName>
    <definedName name="CoveredParkingAreaRentable">#REF!</definedName>
    <definedName name="CoveredParkingGrossRentOccupation" localSheetId="7">#REF!</definedName>
    <definedName name="CoveredParkingGrossRentOccupation">#REF!</definedName>
    <definedName name="CoveredParkingNetRentOccupation" localSheetId="7">#REF!</definedName>
    <definedName name="CoveredParkingNetRentOccupation">#REF!</definedName>
    <definedName name="CoveredParkingVacancyFactor">#REF!</definedName>
    <definedName name="CP">#REF!</definedName>
    <definedName name="cranes">[57]plant!#REF!</definedName>
    <definedName name="_xlnm.Criteria" localSheetId="7">#REF!</definedName>
    <definedName name="_xlnm.Criteria">#REF!</definedName>
    <definedName name="Criterion_Basis" localSheetId="7">#REF!</definedName>
    <definedName name="Criterion_Basis">#REF!</definedName>
    <definedName name="CSR" localSheetId="7">#REF!</definedName>
    <definedName name="CSR">#REF!</definedName>
    <definedName name="Curr">#REF!</definedName>
    <definedName name="Curr_Unit">#REF!</definedName>
    <definedName name="CurrCode">#REF!</definedName>
    <definedName name="Currencies">[66]RoE!$G$1:$J$2</definedName>
    <definedName name="Currencies_USD">[66]RoE!$U$1:$V$2</definedName>
    <definedName name="Currencies_ZMK">[66]RoE!$M$1:$P$2</definedName>
    <definedName name="CurrentMonth" localSheetId="7">#REF!</definedName>
    <definedName name="CurrentMonth">#REF!</definedName>
    <definedName name="Curry">[4]Equip!#REF!</definedName>
    <definedName name="CUSTOM1__2_1_Bed">#REF!</definedName>
    <definedName name="CUSTOM1__2_1_Bed_WC">#REF!</definedName>
    <definedName name="CUSTOM1__2_2_Bed">#REF!</definedName>
    <definedName name="CUSTOM1__2_2_Bed_WC">#REF!</definedName>
    <definedName name="CUSTOM1__2_3_Bed">#REF!</definedName>
    <definedName name="CUSTOM1__2_3_Bed_WC">#REF!</definedName>
    <definedName name="CUSTOM1__2_Clean_Utility_tTore">#REF!</definedName>
    <definedName name="CUSTOM1__2_Common_Area">#REF!</definedName>
    <definedName name="CUSTOM1__2_Ducts">#REF!</definedName>
    <definedName name="CUSTOM1__2_Duty_Station_Offices">#REF!</definedName>
    <definedName name="CUSTOM1__2_Elec___Data">#REF!</definedName>
    <definedName name="CUSTOM1__2_Equipment_Stores">#REF!</definedName>
    <definedName name="CUSTOM1__2_Female_WC">#REF!</definedName>
    <definedName name="CUSTOM1__2_Fire_Stair">#REF!</definedName>
    <definedName name="CUSTOM1__2_Fire_Stair_Passage">#REF!</definedName>
    <definedName name="CUSTOM1__2_Male_WC">#REF!</definedName>
    <definedName name="CUSTOM1__2_Paraplegic_WC">#REF!</definedName>
    <definedName name="CUSTOM1__2_Private_Lift_Lobby">#REF!</definedName>
    <definedName name="CUSTOM1__2_Private_Lifts">#REF!</definedName>
    <definedName name="CUSTOM1__2_Public_Lift_Lobby">#REF!</definedName>
    <definedName name="CUSTOM1__2_Public_Lifts">#REF!</definedName>
    <definedName name="CUSTOM1__2_Public_Ward_Female">#REF!</definedName>
    <definedName name="CUSTOM1__2_Public_Ward_Male">#REF!</definedName>
    <definedName name="CUSTOM1__2_Service_Lift">#REF!</definedName>
    <definedName name="CUSTOM1__2_Service_Lift_Lobby">#REF!</definedName>
    <definedName name="CUSTOM1__2_Sluice">#REF!</definedName>
    <definedName name="CUSTOM1__2_Ward_Kitchen">#REF!</definedName>
    <definedName name="CUSTOM1__3_Cleaners_Rooms">#REF!</definedName>
    <definedName name="CUSTOM1__3_Common_Area">#REF!</definedName>
    <definedName name="CUSTOM1__3_Ducts">#REF!</definedName>
    <definedName name="CUSTOM1__3_Elec___Data">#REF!</definedName>
    <definedName name="CUSTOM1__3_Female_Change_Room">#REF!</definedName>
    <definedName name="CUSTOM1__3_Female_WC">#REF!</definedName>
    <definedName name="CUSTOM1__3_Fire_Escape_Stairs">#REF!</definedName>
    <definedName name="CUSTOM1__3_Freezer">#REF!</definedName>
    <definedName name="CUSTOM1__3_GBA">#REF!</definedName>
    <definedName name="CUSTOM1__3_IT_Room">#REF!</definedName>
    <definedName name="CUSTOM1__3_Lifts">#REF!</definedName>
    <definedName name="CUSTOM1__3_Male_Changeroom">#REF!</definedName>
    <definedName name="CUSTOM1__3_Male_WC">#REF!</definedName>
    <definedName name="CUSTOM1__3_Mortuary">#REF!</definedName>
    <definedName name="CUSTOM1__3_Paraplegic_WC">#REF!</definedName>
    <definedName name="CUSTOM1__3_Passage">#REF!</definedName>
    <definedName name="CUSTOM1__3_Public_Lift_Lobby">#REF!</definedName>
    <definedName name="CUSTOM1__3_Public_Lifts">#REF!</definedName>
    <definedName name="CUSTOM1__3_Security_Room">#REF!</definedName>
    <definedName name="CUSTOM1__3_Server_Room">#REF!</definedName>
    <definedName name="CUSTOM1__3_Service_Lift_Lobby">#REF!</definedName>
    <definedName name="CUSTOM1__3_Service_Manager">#REF!</definedName>
    <definedName name="CUSTOM1__3_Staff_Dining___Kitchen">#REF!</definedName>
    <definedName name="CUSTOM1__3_Supervisor_Rooms">#REF!</definedName>
    <definedName name="CUSTOM1__3_Tech_Rooms">#REF!</definedName>
    <definedName name="CUSTOM1_00_Car_Port">#REF!</definedName>
    <definedName name="CUSTOM1_00_Dining_Room">#REF!</definedName>
    <definedName name="CUSTOM1_00_Foyer">#REF!</definedName>
    <definedName name="CUSTOM1_00_GBA">#REF!</definedName>
    <definedName name="CUSTOM1_00_GLA">#REF!</definedName>
    <definedName name="CUSTOM1_00_Kitchen">#REF!</definedName>
    <definedName name="CUSTOM1_00_Lounge">#REF!</definedName>
    <definedName name="CUSTOM1_00_Patio">#REF!</definedName>
    <definedName name="CUSTOM1_00_Stairs___Landing">#REF!</definedName>
    <definedName name="CUSTOM1_00_Water_Closet">#REF!</definedName>
    <definedName name="CUSTOM1_01_Balcony">#REF!</definedName>
    <definedName name="CUSTOM1_01_Balcony_2">#REF!</definedName>
    <definedName name="CUSTOM1_01_Bathrooms">#REF!</definedName>
    <definedName name="CUSTOM1_01_Bedroom_1">#REF!</definedName>
    <definedName name="CUSTOM1_01_Common_Area">#REF!</definedName>
    <definedName name="CUSTOM1_01_GBA">#REF!</definedName>
    <definedName name="CUSTOM1_01_GLA">#REF!</definedName>
    <definedName name="CUSTOM1_01_Stairs___Landing">#REF!</definedName>
    <definedName name="CUSTOM1_01_TV_Room_Study">#REF!</definedName>
    <definedName name="CUSTOM1_10F_110mm_internal_brickwalls">[28]X!#REF!</definedName>
    <definedName name="CUSTOM1_10F_230mm_Cavity_wall">[28]X!#REF!</definedName>
    <definedName name="CUSTOM1_10F_230mm_internal_brickwall">[28]X!#REF!</definedName>
    <definedName name="CUSTOM1_10F_300mm_internal_brickwall">[28]X!#REF!</definedName>
    <definedName name="CUSTOM1_10F_Carpet">[28]X!#REF!</definedName>
    <definedName name="CUSTOM1_10F_Doors">[28]X!#REF!</definedName>
    <definedName name="CUSTOM1_10F_Double_doors">[28]X!#REF!</definedName>
    <definedName name="CUSTOM1_10F_Duct">[28]X!#REF!</definedName>
    <definedName name="CUSTOM1_10F_Ebtrance_area">[28]X!#REF!</definedName>
    <definedName name="CUSTOM1_10F_HWB">[28]X!#REF!</definedName>
    <definedName name="CUSTOM1_10F_Tiles">[28]X!#REF!</definedName>
    <definedName name="CUSTOM1_10f_wc">[28]X!#REF!</definedName>
    <definedName name="CUSTOM1_11_F_Sink">[28]X!#REF!</definedName>
    <definedName name="CUSTOM1_110_brickwall" localSheetId="7">#REF!</definedName>
    <definedName name="CUSTOM1_110_brickwall">#REF!</definedName>
    <definedName name="CUSTOM1_110_ext" localSheetId="7">#REF!</definedName>
    <definedName name="CUSTOM1_110_ext">#REF!</definedName>
    <definedName name="CUSTOM1_110_int" localSheetId="7">#REF!</definedName>
    <definedName name="CUSTOM1_110_int">#REF!</definedName>
    <definedName name="CUSTOM1_110mm_internal_new_walls" localSheetId="7">[29]Summary!#REF!</definedName>
    <definedName name="CUSTOM1_110mm_internal_new_walls">[29]Summary!#REF!</definedName>
    <definedName name="CUSTOM1_110mm_Internal_wall" localSheetId="7">#REF!</definedName>
    <definedName name="CUSTOM1_110mm_Internal_wall">#REF!</definedName>
    <definedName name="CUSTOM1_110mm_internal_walls" localSheetId="7">#REF!</definedName>
    <definedName name="CUSTOM1_110mm_internal_walls">#REF!</definedName>
    <definedName name="CUSTOM1_115_internal_walls___existing___2nd_12th_Floor" localSheetId="7">#REF!</definedName>
    <definedName name="CUSTOM1_115_internal_walls___existing___2nd_12th_Floor">#REF!</definedName>
    <definedName name="CUSTOM1_115mm_internal_walls___New">#REF!</definedName>
    <definedName name="CUSTOM1_115mm_internal_walls___New___Penthouse_Floor">#REF!</definedName>
    <definedName name="CUSTOM1_115mm_internal_walls___New_2nd___12th_Floor">#REF!</definedName>
    <definedName name="CUSTOM1_11F_300mm_internal_wallls">[28]X!#REF!</definedName>
    <definedName name="CUSTOM1_11F_Carpet">[28]X!#REF!</definedName>
    <definedName name="CUSTOM1_11F_Doors">[28]X!#REF!</definedName>
    <definedName name="CUSTOM1_11f_Linoleum">[28]X!#REF!</definedName>
    <definedName name="CUSTOM1_12F_110mm_internal_walls">[28]X!#REF!</definedName>
    <definedName name="CUSTOM1_12F_300mm_internal_walls">[28]X!#REF!</definedName>
    <definedName name="CUSTOM1_12F_Carpet">[28]X!#REF!</definedName>
    <definedName name="CUSTOM1_12F_Doors">[28]X!#REF!</definedName>
    <definedName name="CUSTOM1_12F_Double_doors">[28]X!#REF!</definedName>
    <definedName name="CUSTOM1_12F_Duct_room">[28]X!#REF!</definedName>
    <definedName name="CUSTOM1_12F_Linoleum_Tiles">[28]X!#REF!</definedName>
    <definedName name="CUSTOM1_13F_110mm_internal_walls">[28]X!#REF!</definedName>
    <definedName name="CUSTOM1_13F_Carpet">[28]X!#REF!</definedName>
    <definedName name="CUSTOM1_13F_Doors">[28]X!#REF!</definedName>
    <definedName name="CUSTOM1_13f_hwb">[28]X!#REF!</definedName>
    <definedName name="CUSTOM1_13f_lINOLEUM_TILES">[28]X!#REF!</definedName>
    <definedName name="CUSTOM1_13F_toilets">[28]X!#REF!</definedName>
    <definedName name="CUSTOM1_13F_Urinals">[28]X!#REF!</definedName>
    <definedName name="CUSTOM1_15f_110mm_internal_walls">[28]X!#REF!</definedName>
    <definedName name="CUSTOM1_15F_Carpet">[28]X!#REF!</definedName>
    <definedName name="CUSTOM1_15F_Doors">[28]X!#REF!</definedName>
    <definedName name="CUSTOM1_15F_Double_doors">[28]X!#REF!</definedName>
    <definedName name="CUSTOM1_15F_Linoleum_tiles">[28]X!#REF!</definedName>
    <definedName name="CUSTOM1_16F_110mm_internal_walls">[28]X!#REF!</definedName>
    <definedName name="CUSTOM1_16F_Carpet">[28]X!#REF!</definedName>
    <definedName name="CUSTOM1_16F_Doors">[28]X!#REF!</definedName>
    <definedName name="CUSTOM1_16F_Linoleum_tiles">[28]X!#REF!</definedName>
    <definedName name="CUSTOM1_17F_110mm_internal_walls">[28]X!#REF!</definedName>
    <definedName name="CUSTOM1_17F_Carpet">[28]X!#REF!</definedName>
    <definedName name="CUSTOM1_17F_Doors">[28]X!#REF!</definedName>
    <definedName name="CUSTOM1_17F_Linoleum">[28]X!#REF!</definedName>
    <definedName name="CUSTOM1_17F_Sink">[28]X!#REF!</definedName>
    <definedName name="CUSTOM1_18F_110mm_internal_wall">[28]X!#REF!</definedName>
    <definedName name="CUSTOM1_18f_Carpet">[28]X!#REF!</definedName>
    <definedName name="CUSTOM1_18f_doors">[28]X!#REF!</definedName>
    <definedName name="CUSTOM1_18F_Linoleum_tiles">[28]X!#REF!</definedName>
    <definedName name="CUSTOM1_19F_110mm_internal_walls">[28]X!#REF!</definedName>
    <definedName name="CUSTOM1_19F_Carpet">[28]X!#REF!</definedName>
    <definedName name="CUSTOM1_19F_Doors">[28]X!#REF!</definedName>
    <definedName name="CUSTOM1_19F_HWB">[28]X!#REF!</definedName>
    <definedName name="CUSTOM1_19F_Linoleum_tiles">[28]X!#REF!</definedName>
    <definedName name="CUSTOM1_19f_sink">[28]X!#REF!</definedName>
    <definedName name="CUSTOM1_19F_Urinals">[28]X!#REF!</definedName>
    <definedName name="CUSTOM1_19F_WC">[28]X!#REF!</definedName>
    <definedName name="CUSTOM1_1st_Floor___115_internal_walls" localSheetId="7">#REF!</definedName>
    <definedName name="CUSTOM1_1st_Floor___115_internal_walls">#REF!</definedName>
    <definedName name="CUSTOM1_1st_Floor___230mm_Extenal_wall" localSheetId="7">#REF!</definedName>
    <definedName name="CUSTOM1_1st_Floor___230mm_Extenal_wall">#REF!</definedName>
    <definedName name="CUSTOM1_1st_Floor___230mm_internal_wall" localSheetId="7">#REF!</definedName>
    <definedName name="CUSTOM1_1st_Floor___230mm_internal_wall">#REF!</definedName>
    <definedName name="CUSTOM1_1st_Floor_Areas">#REF!</definedName>
    <definedName name="CUSTOM1_1st_Floor_GBA">#REF!</definedName>
    <definedName name="CUSTOM1_20f_110mm_internal_walls">[28]X!#REF!</definedName>
    <definedName name="CUSTOM1_20F_Carpet">[28]X!#REF!</definedName>
    <definedName name="CUSTOM1_20F_Doors">[28]X!#REF!</definedName>
    <definedName name="CUSTOM1_20F_HWB">[28]X!#REF!</definedName>
    <definedName name="CUSTOM1_20f_Linoleum_tiles">[28]X!#REF!</definedName>
    <definedName name="CUSTOM1_20F_Sink">[28]X!#REF!</definedName>
    <definedName name="CUSTOM1_20F_Urinals">[28]X!#REF!</definedName>
    <definedName name="CUSTOM1_20F_WC">[28]X!#REF!</definedName>
    <definedName name="CUSTOM1_21f_110mm_internal_walls">[28]X!#REF!</definedName>
    <definedName name="CUSTOM1_21F_220mm_internal_wall">[28]X!#REF!</definedName>
    <definedName name="CUSTOM1_21F_Carpet">[28]X!#REF!</definedName>
    <definedName name="CUSTOM1_21F_Doors">[28]X!#REF!</definedName>
    <definedName name="CUSTOM1_21F_Double_doors">[28]X!#REF!</definedName>
    <definedName name="CUSTOM1_21F_HWB">[28]X!#REF!</definedName>
    <definedName name="CUSTOM1_21f_Linoleum_tiles">[28]X!#REF!</definedName>
    <definedName name="CUSTOM1_21F_Sink">[28]X!#REF!</definedName>
    <definedName name="CUSTOM1_21F_toilet_tiles">[28]X!#REF!</definedName>
    <definedName name="CUSTOM1_21f_Urinals">[28]X!#REF!</definedName>
    <definedName name="CUSTOM1_21F_WC">[28]X!#REF!</definedName>
    <definedName name="CUSTOM1_220_ext_walls" localSheetId="7">#REF!</definedName>
    <definedName name="CUSTOM1_220_ext_walls">#REF!</definedName>
    <definedName name="CUSTOM1_220_int" localSheetId="7">#REF!</definedName>
    <definedName name="CUSTOM1_220_int">#REF!</definedName>
    <definedName name="CUSTOM1_220_int_walls" localSheetId="7">#REF!</definedName>
    <definedName name="CUSTOM1_220_int_walls">#REF!</definedName>
    <definedName name="CUSTOM1_220_walls">#REF!</definedName>
    <definedName name="CUSTOM1_220mm_external_wall">#REF!</definedName>
    <definedName name="CUSTOM1_220mm_External_walls">#REF!</definedName>
    <definedName name="CUSTOM1_220mm_external_walls___existing___Penthouse_Floor">#REF!</definedName>
    <definedName name="CUSTOM1_220mm_internal_walls___Existing___Penthouse_Floor">#REF!</definedName>
    <definedName name="CUSTOM1_220mm_internal_walls__New___Penthouse_Floor">#REF!</definedName>
    <definedName name="CUSTOM1_220mm_new_external_walls">[29]Summary!#REF!</definedName>
    <definedName name="CUSTOM1_230mm_Demising_walls" localSheetId="7">#REF!</definedName>
    <definedName name="CUSTOM1_230mm_Demising_walls">#REF!</definedName>
    <definedName name="CUSTOM1_230mm_external_brickwall" localSheetId="7">#REF!</definedName>
    <definedName name="CUSTOM1_230mm_external_brickwall">#REF!</definedName>
    <definedName name="CUSTOM1_230mm_External_Gable_end_at_10323" localSheetId="7">#REF!</definedName>
    <definedName name="CUSTOM1_230mm_External_Gable_end_at_10323">#REF!</definedName>
    <definedName name="CUSTOM1_230mm_external_Patio_Gable_ends">#REF!</definedName>
    <definedName name="CUSTOM1_230mm_external_wall">#REF!</definedName>
    <definedName name="CUSTOM1_230mm_external_wall___To_new_fire_escape_first_floor">#REF!</definedName>
    <definedName name="CUSTOM1_230mm_external_wall_Anchor">#REF!</definedName>
    <definedName name="CUSTOM1_230mm_external_wall_Gable_end_at_9855">#REF!</definedName>
    <definedName name="CUSTOM1_230mm_external_walls">#REF!</definedName>
    <definedName name="CUSTOM1_230mm_external_walls___existing___2nd_12th_Floor">#REF!</definedName>
    <definedName name="CUSTOM1_230mm_internal_Anchor_wall">#REF!</definedName>
    <definedName name="CUSTOM1_230mm_internal_brickwall">#REF!</definedName>
    <definedName name="CUSTOM1_230mm_internal_wall">#REF!</definedName>
    <definedName name="CUSTOM1_230mm_internal_walls">#REF!</definedName>
    <definedName name="CUSTOM1_230mm_internal_walls___existing___2nd_12th_Floor">#REF!</definedName>
    <definedName name="CUSTOM1_230mm_internal_walls___New">#REF!</definedName>
    <definedName name="CUSTOM1_230mm_internal_walls___New_2nd_12th_floor">#REF!</definedName>
    <definedName name="CUSTOM1_2F_110_walls">[28]X!#REF!</definedName>
    <definedName name="CUSTOM1_2F_Carpet">[28]X!#REF!</definedName>
    <definedName name="CUSTOM1_2f_doors">[28]X!#REF!</definedName>
    <definedName name="CUSTOM1_2F_HWB">[28]X!#REF!</definedName>
    <definedName name="CUSTOM1_2F_Linoleum">[28]X!#REF!</definedName>
    <definedName name="CUSTOM1_2f_Sink">[28]X!#REF!</definedName>
    <definedName name="CUSTOM1_2F_Urinal">[28]X!#REF!</definedName>
    <definedName name="CUSTOM1_2F_WC">[28]X!#REF!</definedName>
    <definedName name="CUSTOM1_2nd_Floor_GBA" localSheetId="7">#REF!</definedName>
    <definedName name="CUSTOM1_2nd_Floor_GBA">#REF!</definedName>
    <definedName name="CUSTOM1_330mm_external_wall" localSheetId="7">#REF!</definedName>
    <definedName name="CUSTOM1_330mm_external_wall">#REF!</definedName>
    <definedName name="CUSTOM1_330mm_external_wall_above_shopfront" localSheetId="7">#REF!</definedName>
    <definedName name="CUSTOM1_330mm_external_wall_above_shopfront">#REF!</definedName>
    <definedName name="CUSTOM1_330mm_internal_demising_walls">#REF!</definedName>
    <definedName name="CUSTOM1_330mm_internal_wall_above_shopfront">#REF!</definedName>
    <definedName name="CUSTOM1_345mm_external_wall___To_new_fire_escape___First_Floor">#REF!</definedName>
    <definedName name="CUSTOM1_3F_110mm_walls">[28]X!#REF!</definedName>
    <definedName name="CUSTOM1_3F_Carpet">[28]X!#REF!</definedName>
    <definedName name="CUSTOM1_3F_Doors">[28]X!#REF!</definedName>
    <definedName name="CUSTOM1_3f_hwb">[28]X!#REF!</definedName>
    <definedName name="CUSTOM1_3F_Linoleum">[28]X!#REF!</definedName>
    <definedName name="CUSTOM1_3f_sink">[28]X!#REF!</definedName>
    <definedName name="CUSTOM1_3f_urinals">[28]X!#REF!</definedName>
    <definedName name="CUSTOM1_3f_wc">[28]X!#REF!</definedName>
    <definedName name="CUSTOM1_4F_Carpet">[28]X!#REF!</definedName>
    <definedName name="CUSTOM1_4F_doors">[28]X!#REF!</definedName>
    <definedName name="CUSTOM1_4f_hwb">[28]X!#REF!</definedName>
    <definedName name="CUSTOM1_4f_sink">[28]X!#REF!</definedName>
    <definedName name="CUSTOM1_4f_urinal">[28]X!#REF!</definedName>
    <definedName name="CUSTOM1_4F_Walls">[28]X!#REF!</definedName>
    <definedName name="CUSTOM1_4f_wc">[28]X!#REF!</definedName>
    <definedName name="CUSTOM1_5f_Carpet">[28]X!#REF!</definedName>
    <definedName name="CUSTOM1_5F_Door">[28]X!#REF!</definedName>
    <definedName name="CUSTOM1_5F_internal_brickwalls">[28]X!#REF!</definedName>
    <definedName name="CUSTOM1_6F_110mm_internal_brick_walls">[28]X!#REF!</definedName>
    <definedName name="CUSTOM1_8F_110mm_brickwalls">[28]X!#REF!</definedName>
    <definedName name="CUSTOM1_8F_Carpet">[28]X!#REF!</definedName>
    <definedName name="CUSTOM1_8F_Doors">[28]X!#REF!</definedName>
    <definedName name="CUSTOM1_8F_Linoleum">[28]X!#REF!</definedName>
    <definedName name="CUSTOM1_9F_110mm_internal_brick_walls">[28]X!#REF!</definedName>
    <definedName name="CUSTOM1_9F_300mm_internal_brickwall">[28]X!#REF!</definedName>
    <definedName name="CUSTOM1_9F_Carpet">[28]X!#REF!</definedName>
    <definedName name="CUSTOM1_9F_Doors">[28]X!#REF!</definedName>
    <definedName name="CUSTOM1_9f_lINOLEUM">[28]X!#REF!</definedName>
    <definedName name="CUSTOM1_A1_220mm_internal_Wall" localSheetId="7">#REF!</definedName>
    <definedName name="CUSTOM1_A1_220mm_internal_Wall">#REF!</definedName>
    <definedName name="CUSTOM1_A1_FF_to_3F_110mm_internal_walls" localSheetId="7">#REF!</definedName>
    <definedName name="CUSTOM1_A1_FF_to_3F_110mm_internal_walls">#REF!</definedName>
    <definedName name="CUSTOM1_A1_FF_to_3F_220mm_internal_Walls" localSheetId="7">#REF!</definedName>
    <definedName name="CUSTOM1_A1_FF_to_3F_220mm_internal_Walls">#REF!</definedName>
    <definedName name="CUSTOM1_A1_FF_to_3F_Areas">#REF!</definedName>
    <definedName name="CUSTOM1_A1_GBA">#REF!</definedName>
    <definedName name="CUSTOM1_A1_GF_110mm_internal_walls">#REF!</definedName>
    <definedName name="CUSTOM1_A1_GF_Areas">#REF!</definedName>
    <definedName name="CUSTOM1_A1_No_of_beds_GF">#REF!</definedName>
    <definedName name="CUSTOM1_Affodable_1_80m2___Internal_Areas">#REF!</definedName>
    <definedName name="CUSTOM1_Affordable_1_60m2___110mm_internal_Walls">#REF!</definedName>
    <definedName name="CUSTOM1_Affordable_1_60m2___Internal_Areas">#REF!</definedName>
    <definedName name="CUSTOM1_Affordable_1_60m2_GBA">#REF!</definedName>
    <definedName name="CUSTOM1_Affordable_1_60m2_Roof_Area">#REF!</definedName>
    <definedName name="CUSTOM1_Affordable_1_80m2___110mm_internal_walls">#REF!</definedName>
    <definedName name="CUSTOM1_Affordable_1_80m2_GBA">#REF!</definedName>
    <definedName name="CUSTOM1_Affordable_2__60m2">#REF!</definedName>
    <definedName name="CUSTOM1_Affordable_2_60m2_110mm_internal_walls">#REF!</definedName>
    <definedName name="CUSTOM1_Affordable_2_60m2_Internal_Areas">#REF!</definedName>
    <definedName name="CUSTOM1_Affordable_2_60m2_Roof_Area">#REF!</definedName>
    <definedName name="CUSTOM1_Affordable_2_80m2_GBA">#REF!</definedName>
    <definedName name="CUSTOM1_Affordable_2_80m2_Internal_Areas">#REF!</definedName>
    <definedName name="CUSTOM1_Affordable_2_80m2_Roof_Area">#REF!</definedName>
    <definedName name="CUSTOM1_Affordable_2_80m2110mm_internal_walls">#REF!</definedName>
    <definedName name="CUSTOM1_Anchor_1___Pick__n_Pay">#REF!</definedName>
    <definedName name="CUSTOM1_Anchor_2___Cashbuild">#REF!</definedName>
    <definedName name="CUSTOM1_Anchor_3">#REF!</definedName>
    <definedName name="CUSTOM1_Anchor_4">#REF!</definedName>
    <definedName name="CUSTOM1_Anchor_no.5">#REF!</definedName>
    <definedName name="CUSTOM1_Asphalt_Roads___Parking">#REF!</definedName>
    <definedName name="CUSTOM1_Attenuation_Pond">#REF!</definedName>
    <definedName name="CUSTOM1_B1_External_Double_Door">[30]Summary!#REF!</definedName>
    <definedName name="CUSTOM1_B1_FF_to_3F_110mm_internal_Walls" localSheetId="7">#REF!</definedName>
    <definedName name="CUSTOM1_B1_FF_to_3F_110mm_internal_Walls">#REF!</definedName>
    <definedName name="CUSTOM1_B1_FF_to_3F_220mm_internal_Walls" localSheetId="7">#REF!</definedName>
    <definedName name="CUSTOM1_B1_FF_to_3F_220mm_internal_Walls">#REF!</definedName>
    <definedName name="CUSTOM1_B1_FF_to_3F_Areas" localSheetId="7">#REF!</definedName>
    <definedName name="CUSTOM1_B1_FF_to_3F_Areas">#REF!</definedName>
    <definedName name="CUSTOM1_B1_GBA">#REF!</definedName>
    <definedName name="CUSTOM1_B1_GF_110mm_internal_Walls">#REF!</definedName>
    <definedName name="CUSTOM1_B1_GF_220mm_internal_Wall">#REF!</definedName>
    <definedName name="CUSTOM1_B1_GF_Areas">#REF!</definedName>
    <definedName name="CUSTOM1_B1_Internal_Single_Doors">[30]Summary!#REF!</definedName>
    <definedName name="CUSTOM1_B1_Internal_Stacking_Doors">[30]Summary!#REF!</definedName>
    <definedName name="CUSTOM1_B1_No_of_Beds_FF_to_3F" localSheetId="7">#REF!</definedName>
    <definedName name="CUSTOM1_B1_No_of_Beds_FF_to_3F">#REF!</definedName>
    <definedName name="CUSTOM1_B1_No_Of_Beds_GF" localSheetId="7">#REF!</definedName>
    <definedName name="CUSTOM1_B1_No_Of_Beds_GF">#REF!</definedName>
    <definedName name="CUSTOM1_B1_Sink" localSheetId="7">[30]Summary!#REF!</definedName>
    <definedName name="CUSTOM1_B1_Sink">[30]Summary!#REF!</definedName>
    <definedName name="CUSTOM1_B1_WC_Shower_Bath" localSheetId="7">[30]Summary!#REF!</definedName>
    <definedName name="CUSTOM1_B1_WC_Shower_Bath">[30]Summary!#REF!</definedName>
    <definedName name="CUSTOM1_B1_Whb">[30]Summary!#REF!</definedName>
    <definedName name="CUSTOM1_B2_intenral_Stacking_Doors">[30]Summary!#REF!</definedName>
    <definedName name="CUSTOM1_B2_Internal_Double_Doors">[30]Summary!#REF!</definedName>
    <definedName name="CUSTOM1_B2_Internal_Single_Doors">[30]Summary!#REF!</definedName>
    <definedName name="CUSTOM1_B2_Sinks">[30]Summary!#REF!</definedName>
    <definedName name="CUSTOM1_B2_WC_Shower__Bath">[30]Summary!#REF!</definedName>
    <definedName name="CUSTOM1_B2_Whb">[30]Summary!#REF!</definedName>
    <definedName name="CUSTOM1_B2External_Glass_Doors">[30]Summary!#REF!</definedName>
    <definedName name="CUSTOM1_B3_External_Double_Glass_Doors">[30]Summary!#REF!</definedName>
    <definedName name="CUSTOM1_B3_internal_Single_Doors">[30]Summary!#REF!</definedName>
    <definedName name="CUSTOM1_B3_Sink">[30]Summary!#REF!</definedName>
    <definedName name="CUSTOM1_B3_WC_Shower">[30]Summary!#REF!</definedName>
    <definedName name="CUSTOM1_B3_Whb">[30]Summary!#REF!</definedName>
    <definedName name="CUSTOM1_B4_External_Double_Glass_Doors">[30]Summary!#REF!</definedName>
    <definedName name="CUSTOM1_B4_Internal_Single_Doors">[30]Summary!#REF!</definedName>
    <definedName name="CUSTOM1_B4_Sink">[30]Summary!#REF!</definedName>
    <definedName name="CUSTOM1_B4_WC_Shower_Bath">[30]Summary!#REF!</definedName>
    <definedName name="CUSTOM1_B4_Whb">[30]Summary!#REF!</definedName>
    <definedName name="CUSTOM1_Balustrade" localSheetId="7">#REF!</definedName>
    <definedName name="CUSTOM1_Balustrade">#REF!</definedName>
    <definedName name="CUSTOM1_Bathroom_vanities" localSheetId="7">#REF!</definedName>
    <definedName name="CUSTOM1_Bathroom_vanities">#REF!</definedName>
    <definedName name="CUSTOM1_BLOCK_A1_First_to_3_floor" localSheetId="7">#REF!</definedName>
    <definedName name="CUSTOM1_BLOCK_A1_First_to_3_floor">#REF!</definedName>
    <definedName name="CUSTOM1_Block_Tpye_3_Roof_Covering">#REF!</definedName>
    <definedName name="CUSTOM1_Block_Type_1__FF_GLA">#REF!</definedName>
    <definedName name="CUSTOM1_Block_Type_1_110mm_GF_internal_walls">#REF!</definedName>
    <definedName name="CUSTOM1_Block_Type_1_220mm_External_Wall">#REF!</definedName>
    <definedName name="CUSTOM1_Block_Type_1_220mm_internal_walls">#REF!</definedName>
    <definedName name="CUSTOM1_Block_Type_1_FF_GBA">#REF!</definedName>
    <definedName name="CUSTOM1_Block_Type_1_GF_GBA">#REF!</definedName>
    <definedName name="CUSTOM1_Block_Type_1_GF_GLA">#REF!</definedName>
    <definedName name="CUSTOM1_Block_Type_1_Roof_Area">#REF!</definedName>
    <definedName name="CUSTOM1_Block_Type_1_SF_GBA">#REF!</definedName>
    <definedName name="CUSTOM1_Block_Type_2_110mm_GF_internal_walls">#REF!</definedName>
    <definedName name="CUSTOM1_Block_Type_2_220mm_External_Wall">#REF!</definedName>
    <definedName name="CUSTOM1_Block_Type_2_220mm_internal_walls">#REF!</definedName>
    <definedName name="CUSTOM1_Block_Type_2_FF_GBA">#REF!</definedName>
    <definedName name="CUSTOM1_Block_Type_2_FF_GLA">#REF!</definedName>
    <definedName name="CUSTOM1_Block_Type_2_GF_GBA">#REF!</definedName>
    <definedName name="CUSTOM1_Block_Type_2_GF_GLA">#REF!</definedName>
    <definedName name="CUSTOM1_Block_Type_2_Roof_Area">#REF!</definedName>
    <definedName name="CUSTOM1_Block_Type_3_Court_yards">#REF!</definedName>
    <definedName name="CUSTOM1_Block_Type_3_FF_GBA">#REF!</definedName>
    <definedName name="CUSTOM1_Block_Type_3_FF_GLA">#REF!</definedName>
    <definedName name="CUSTOM1_Block_Type_3_GF_110mm_internal_Walls">#REF!</definedName>
    <definedName name="CUSTOM1_Block_Type_3_GF_220mm_External_Walls">#REF!</definedName>
    <definedName name="CUSTOM1_Block_Type_3_GF_220mm_internal_Walls">#REF!</definedName>
    <definedName name="CUSTOM1_Block_Type_3_GF_GBA">#REF!</definedName>
    <definedName name="CUSTOM1_Block_type_3_GF_GLA">#REF!</definedName>
    <definedName name="CUSTOM1_Block_Type_3_SF_Balconies">#REF!</definedName>
    <definedName name="CUSTOM1_Block_Type_3_SF_GBA">#REF!</definedName>
    <definedName name="CUSTOM1_Block_Type_3_SF_GLA">#REF!</definedName>
    <definedName name="CUSTOM1_BNG_1_110mm_Internal_walls">#REF!</definedName>
    <definedName name="CUSTOM1_BNG_1_GBA">#REF!</definedName>
    <definedName name="CUSTOM1_BNG_1_Internal_Areas">#REF!</definedName>
    <definedName name="CUSTOM1_BNG_2_110mm_internal_Wall">#REF!</definedName>
    <definedName name="CUSTOM1_BNG_2_GBA">#REF!</definedName>
    <definedName name="CUSTOM1_BNG_2_Internal_Areas">#REF!</definedName>
    <definedName name="CUSTOM1_Boundry_Wall">#REF!</definedName>
    <definedName name="CUSTOM1_Cantilever">#REF!</definedName>
    <definedName name="CUSTOM1_Centre_Offices">#REF!</definedName>
    <definedName name="CUSTOM1_Cladding">#REF!</definedName>
    <definedName name="CUSTOM1_Common_Area___Penthouse_Floor">#REF!</definedName>
    <definedName name="CUSTOM1_Commuter_Rank">#REF!</definedName>
    <definedName name="CUSTOM1_Covered_Walkway">#REF!</definedName>
    <definedName name="CUSTOM1_CRU">#REF!</definedName>
    <definedName name="CUSTOM1_CRU_110mm_internal_Wall">#REF!</definedName>
    <definedName name="CUSTOM1_CRU_internal_Areas">#REF!</definedName>
    <definedName name="CUSTOM1_Cuboards_opposite_Store_Room">#REF!</definedName>
    <definedName name="CUSTOM1_Cupboard_by_stairs">#REF!</definedName>
    <definedName name="CUSTOM1_Delivery_yard">#REF!</definedName>
    <definedName name="CUSTOM1_Demolish_115mm_internal_walls">#REF!</definedName>
    <definedName name="CUSTOM1_Demolish_115mm_internal_walls___Penthouse_Floor">#REF!</definedName>
    <definedName name="CUSTOM1_Demolish_220mm_internal_walls___Penthouse_Floor">#REF!</definedName>
    <definedName name="CUSTOM1_Demolish_230mm_internal_walls">#REF!</definedName>
    <definedName name="CUSTOM1_Demolish_and_remove_saniary_fittings">#REF!</definedName>
    <definedName name="CUSTOM1_Drainage_Duct">#REF!</definedName>
    <definedName name="CUSTOM1_Duct___Penthouse_Floor">#REF!</definedName>
    <definedName name="CUSTOM1_Electrical_DB_Cupboard">#REF!</definedName>
    <definedName name="CUSTOM1_Electrical_DB_Room">#REF!</definedName>
    <definedName name="CUSTOM1_Entrance_Doors___First_Floor">#REF!</definedName>
    <definedName name="CUSTOM1_Existing_115mm_internal_walls">#REF!</definedName>
    <definedName name="CUSTOM1_Existing_230mm_external_walls">#REF!</definedName>
    <definedName name="CUSTOM1_Existing_230mm_internal_walls">#REF!</definedName>
    <definedName name="CUSTOM1_Existing_Fire_Escape___First_Floor">#REF!</definedName>
    <definedName name="CUSTOM1_Existing_Fire_Escape_Staircase">#REF!</definedName>
    <definedName name="CUSTOM1_Existing_lift___2nd___6th_Floor">#REF!</definedName>
    <definedName name="CUSTOM1_Existing_lifts">#REF!</definedName>
    <definedName name="CUSTOM1_Existing_Lifts___Penthouse">#REF!</definedName>
    <definedName name="CUSTOM1_Existing_slabs">#REF!</definedName>
    <definedName name="CUSTOM1_Existing_Slabs__2nd_12th_floor">#REF!</definedName>
    <definedName name="CUSTOM1_Existing_Staircase">#REF!</definedName>
    <definedName name="CUSTOM1_ext_glass">#REF!</definedName>
    <definedName name="CUSTOM1_Externa___230mm_wall_at_Anchor">#REF!</definedName>
    <definedName name="CUSTOM1_External___230mm_wall_line_stores">#REF!</definedName>
    <definedName name="CUSTOM1_External___Parapet_wall">#REF!</definedName>
    <definedName name="CUSTOM1_External___Shopfront_panels">#REF!</definedName>
    <definedName name="CUSTOM1_External_Areas">#REF!</definedName>
    <definedName name="CUSTOM1_External_Columns">#REF!</definedName>
    <definedName name="CUSTOM1_External_Doors___Penthouse_Floor">#REF!</definedName>
    <definedName name="CUSTOM1_External_Double_Doors___Shopfront___Units">#REF!</definedName>
    <definedName name="CUSTOM1_External_paving">#REF!</definedName>
    <definedName name="CUSTOM1_External_Seating">#REF!</definedName>
    <definedName name="CUSTOM1_external_Terrace">#REF!</definedName>
    <definedName name="CUSTOM1_Facility_Manager">#REF!</definedName>
    <definedName name="CUSTOM1_FB_Boundary_wall">#REF!</definedName>
    <definedName name="CUSTOM1_Fence">#REF!</definedName>
    <definedName name="CUSTOM1_ff_110mm_internal_brickwalls">[28]X!#REF!</definedName>
    <definedName name="CUSTOM1_FF_115mm_external_brickwall">[31]COLLECTIONS!#REF!</definedName>
    <definedName name="CUSTOM1_FF_115mm_internal_brickwall">[31]COLLECTIONS!#REF!</definedName>
    <definedName name="CUSTOM1_FF_230m_internal_brickwall">[31]COLLECTIONS!#REF!</definedName>
    <definedName name="CUSTOM1_FF_230mm_external_wall">[31]COLLECTIONS!#REF!</definedName>
    <definedName name="CUSTOM1_FF_460mm_external_brickwall">[31]COLLECTIONS!#REF!</definedName>
    <definedName name="CUSTOM1_FF_Area_1">[31]COLLECTIONS!#REF!</definedName>
    <definedName name="CUSTOM1_FF_Area_2">[31]COLLECTIONS!#REF!</definedName>
    <definedName name="CUSTOM1_FF_Balcony">[31]COLLECTIONS!#REF!</definedName>
    <definedName name="CUSTOM1_FF_Balustrade">[31]COLLECTIONS!#REF!</definedName>
    <definedName name="CUSTOM1_FF_Bathroom">[31]COLLECTIONS!#REF!</definedName>
    <definedName name="CUSTOM1_FF_Bedroom_2" localSheetId="7">#REF!</definedName>
    <definedName name="CUSTOM1_FF_Bedroom_2">#REF!</definedName>
    <definedName name="CUSTOM1_FF_Bedroom_3">[31]COLLECTIONS!#REF!</definedName>
    <definedName name="CUSTOM1_FF_Carpet">[28]X!#REF!</definedName>
    <definedName name="CUSTOM1_FF_Carpet___Copy">[28]X!#REF!</definedName>
    <definedName name="CUSTOM1_FF_DOORS">[28]X!#REF!</definedName>
    <definedName name="CUSTOM1_FF_DOORS___Copy">[28]X!#REF!</definedName>
    <definedName name="CUSTOM1_FF_En_suite">[31]COLLECTIONS!#REF!</definedName>
    <definedName name="CUSTOM1_FF_GBA">[31]COLLECTIONS!#REF!</definedName>
    <definedName name="CUSTOM1_ff_glass">[31]COLLECTIONS!#REF!</definedName>
    <definedName name="CUSTOM1_FF_Handrail">[31]COLLECTIONS!#REF!</definedName>
    <definedName name="CUSTOM1_FF_HWB">[28]X!#REF!</definedName>
    <definedName name="CUSTOM1_FF_HWB___Copy">[28]X!#REF!</definedName>
    <definedName name="CUSTOM1_FF_Kitchen">[31]COLLECTIONS!#REF!</definedName>
    <definedName name="CUSTOM1_FF_Kitchen_Lounge">[31]COLLECTIONS!#REF!</definedName>
    <definedName name="CUSTOM1_FF_Linoleum_tiles">[28]X!#REF!</definedName>
    <definedName name="CUSTOM1_FF_Linoleum_tiles___Copy">[28]X!#REF!</definedName>
    <definedName name="CUSTOM1_FF_Scullery">[31]COLLECTIONS!#REF!</definedName>
    <definedName name="CUSTOM1_FF_Shower">[31]COLLECTIONS!#REF!</definedName>
    <definedName name="CUSTOM1_FF_Sink">[28]X!#REF!</definedName>
    <definedName name="CUSTOM1_FF_Sink___Copy">[28]X!#REF!</definedName>
    <definedName name="CUSTOM1_FF_Stairs">[31]COLLECTIONS!#REF!</definedName>
    <definedName name="CUSTOM1_FF_URINALS">[28]X!#REF!</definedName>
    <definedName name="CUSTOM1_FF_URINALS___Copy">[28]X!#REF!</definedName>
    <definedName name="CUSTOM1_FF_Vanity">[31]COLLECTIONS!#REF!</definedName>
    <definedName name="CUSTOM1_FF_Walkway">[31]COLLECTIONS!#REF!</definedName>
    <definedName name="CUSTOM1_FF_WC">[28]X!#REF!</definedName>
    <definedName name="CUSTOM1_FF_WC___Copy">[28]X!#REF!</definedName>
    <definedName name="CUSTOM1_Fice_a_Side_Field" localSheetId="7">#REF!</definedName>
    <definedName name="CUSTOM1_Fice_a_Side_Field">#REF!</definedName>
    <definedName name="CUSTOM1_Fire_Door___First_Floor" localSheetId="7">#REF!</definedName>
    <definedName name="CUSTOM1_Fire_Door___First_Floor">#REF!</definedName>
    <definedName name="CUSTOM1_Fire_Door___Penthouse" localSheetId="7">#REF!</definedName>
    <definedName name="CUSTOM1_Fire_Door___Penthouse">#REF!</definedName>
    <definedName name="CUSTOM1_Fire_Escape">#REF!</definedName>
    <definedName name="CUSTOM1_Fire_Escape___Penthouse_Floor">#REF!</definedName>
    <definedName name="CUSTOM1_Firehose_Cupboard">#REF!</definedName>
    <definedName name="CUSTOM1_First__Floor___Unit_1b_Kitchen_Lounge">#REF!</definedName>
    <definedName name="CUSTOM1_First_Floor">[29]Summary!#REF!</definedName>
    <definedName name="CUSTOM1_First_floor____Unit_1G_Kitchen_Lounge" localSheetId="7">#REF!</definedName>
    <definedName name="CUSTOM1_First_floor____Unit_1G_Kitchen_Lounge">#REF!</definedName>
    <definedName name="CUSTOM1_First_Floor___110mm_internal_walls" localSheetId="7">#REF!</definedName>
    <definedName name="CUSTOM1_First_Floor___110mm_internal_walls">#REF!</definedName>
    <definedName name="CUSTOM1_First_Floor___220mm_External_Walls" localSheetId="7">#REF!</definedName>
    <definedName name="CUSTOM1_First_Floor___220mm_External_Walls">#REF!</definedName>
    <definedName name="CUSTOM1_First_Floor___220mm_Internal_Walls">#REF!</definedName>
    <definedName name="CUSTOM1_First_Floor___Concrete_wall">#REF!</definedName>
    <definedName name="CUSTOM1_First_Floor___GBA">#REF!</definedName>
    <definedName name="CUSTOM1_First_Floor___Stair_Lift_Lobby">#REF!</definedName>
    <definedName name="CUSTOM1_First_Floor___Stairs_to_be_closed_up">#REF!</definedName>
    <definedName name="CUSTOM1_First_Floor___Unit_1a">#REF!</definedName>
    <definedName name="CUSTOM1_First_Floor___Unit_1a_Bathroom">#REF!</definedName>
    <definedName name="CUSTOM1_First_Floor___Unit_1a_Bedroom">#REF!</definedName>
    <definedName name="CUSTOM1_First_Floor___Unit_1a_Passage">#REF!</definedName>
    <definedName name="CUSTOM1_First_Floor___Unit_1b">#REF!</definedName>
    <definedName name="CUSTOM1_First_Floor___Unit_1b_Bathroom">#REF!</definedName>
    <definedName name="CUSTOM1_First_Floor___Unit_1b_Bedroom">#REF!</definedName>
    <definedName name="CUSTOM1_First_Floor___Unit_1b_Passage">#REF!</definedName>
    <definedName name="CUSTOM1_First_Floor___Unit_1c">#REF!</definedName>
    <definedName name="CUSTOM1_First_Floor___Unit_1c_Bathroom">#REF!</definedName>
    <definedName name="CUSTOM1_First_Floor___Unit_1c_Bedroom">#REF!</definedName>
    <definedName name="CUSTOM1_First_Floor___Unit_1c_Kitchen">#REF!</definedName>
    <definedName name="CUSTOM1_First_Floor___Unit_1d">#REF!</definedName>
    <definedName name="CUSTOM1_First_Floor___Unit_1d_Bedroom">#REF!</definedName>
    <definedName name="CUSTOM1_First_Floor___Unit_1D_Duct">#REF!</definedName>
    <definedName name="CUSTOM1_First_Floor___Unit_1D_Kitchen_Lounge">#REF!</definedName>
    <definedName name="CUSTOM1_First_Floor___Unit_1D_Passage">#REF!</definedName>
    <definedName name="CUSTOM1_First_Floor___Unit_1e">#REF!</definedName>
    <definedName name="CUSTOM1_First_Floor___Unit_1e_Bathroom">#REF!</definedName>
    <definedName name="CUSTOM1_First_Floor___Unit_1e_Bedroom">#REF!</definedName>
    <definedName name="CUSTOM1_First_Floor___Unit_1e_Kitchen_Lounge">#REF!</definedName>
    <definedName name="CUSTOM1_First_Floor___Unit_1e_Passage">#REF!</definedName>
    <definedName name="CUSTOM1_First_Floor___Unit_1f">#REF!</definedName>
    <definedName name="CUSTOM1_First_Floor___Unit_1f__Bedroom">#REF!</definedName>
    <definedName name="CUSTOM1_First_Floor___Unit_1f_Bathroom">#REF!</definedName>
    <definedName name="CUSTOM1_First_Floor___Unit_1f_Kitchen_Lounge">#REF!</definedName>
    <definedName name="CUSTOM1_First_Floor___Unit_1f_Passage">#REF!</definedName>
    <definedName name="CUSTOM1_First_Floor___Unit_1G">#REF!</definedName>
    <definedName name="CUSTOM1_First_Floor___Unit_1G_Balcony">#REF!</definedName>
    <definedName name="CUSTOM1_First_Floor___Unit_1G_Bathroom">#REF!</definedName>
    <definedName name="CUSTOM1_First_Floor___Unit_1G_Bedroom_1">#REF!</definedName>
    <definedName name="CUSTOM1_First_Floor___Unit_1G_Bedroom_2">#REF!</definedName>
    <definedName name="CUSTOM1_First_Floor___Unit_1G_Passage">#REF!</definedName>
    <definedName name="CUSTOM1_First_Floor___Unit_1H">#REF!</definedName>
    <definedName name="CUSTOM1_First_Floor___Unit_1H_Bathroom">#REF!</definedName>
    <definedName name="CUSTOM1_First_Floor___Unit_1H_Bedroom">#REF!</definedName>
    <definedName name="CUSTOM1_First_Floor___Unit_1H_Kitchen_Lounge">#REF!</definedName>
    <definedName name="CUSTOM1_First_Floor___Unit_1H_Passage">#REF!</definedName>
    <definedName name="CUSTOM1_First_Floor__110mm_internal_walls__Existing_">#REF!</definedName>
    <definedName name="CUSTOM1_First_Floor__110mm_internal_walls__New_">#REF!</definedName>
    <definedName name="CUSTOM1_First_Floor__220mm_external_walls__Existing_">#REF!</definedName>
    <definedName name="CUSTOM1_First_Floor__220mm_external_walls__New_">#REF!</definedName>
    <definedName name="CUSTOM1_First_Floor__D1__New_">#REF!</definedName>
    <definedName name="CUSTOM1_First_Floor__D2__New_">#REF!</definedName>
    <definedName name="CUSTOM1_First_Floor__Demolish_110mm_external_walls">#REF!</definedName>
    <definedName name="CUSTOM1_First_Floor__Demolish_110mm_internal_walls">#REF!</definedName>
    <definedName name="CUSTOM1_First_Floor__Demolish_220mm_external_walls">#REF!</definedName>
    <definedName name="CUSTOM1_First_Floor__Passage">#REF!</definedName>
    <definedName name="CUSTOM1_First_Floor__Remove_Existing_Windows">#REF!</definedName>
    <definedName name="CUSTOM1_First_Floor__Remove_Single_External_Glass_Door">#REF!</definedName>
    <definedName name="CUSTOM1_First_Floor__Remove_Single_External_Timber_Doors">#REF!</definedName>
    <definedName name="CUSTOM1_First_Floor__Remove_Single_Internal_Doors">#REF!</definedName>
    <definedName name="CUSTOM1_First_Floor__Stairs">#REF!</definedName>
    <definedName name="CUSTOM1_First_Floor__Unit_no._1___Bedroom_2">#REF!</definedName>
    <definedName name="CUSTOM1_First_Floor__Unit_no._3___Bedroom_2">#REF!</definedName>
    <definedName name="CUSTOM1_First_Floor__Unit_no.1">#REF!</definedName>
    <definedName name="CUSTOM1_First_Floor__Unit_no.1___Bathrooms">#REF!</definedName>
    <definedName name="CUSTOM1_First_Floor__Unit_no.1___Bedroom_1">#REF!</definedName>
    <definedName name="CUSTOM1_First_Floor__Unit_no.1___Open_Plan__Kitchen_Lounge">#REF!</definedName>
    <definedName name="CUSTOM1_First_Floor__Unit_no.2">#REF!</definedName>
    <definedName name="CUSTOM1_First_Floor__Unit_no.2___Bathroom">#REF!</definedName>
    <definedName name="CUSTOM1_First_Floor__Unit_no.2___Bedroom_1">#REF!</definedName>
    <definedName name="CUSTOM1_First_Floor__Unit_no.2___Bedroom_2">#REF!</definedName>
    <definedName name="CUSTOM1_First_Floor__Unit_no.2___Open_plan_Kitchen_Lounge">#REF!</definedName>
    <definedName name="CUSTOM1_First_Floor__Unit_no.3">#REF!</definedName>
    <definedName name="CUSTOM1_First_Floor__unit_no.3___Bathroom">#REF!</definedName>
    <definedName name="CUSTOM1_First_Floor__Unit_no.3___Bedroom_1">#REF!</definedName>
    <definedName name="CUSTOM1_First_Floor__Unit_no.3___Open_Plan_Kitchen_Lounge">#REF!</definedName>
    <definedName name="CUSTOM1_First_Floor__Unit_no.4">#REF!</definedName>
    <definedName name="CUSTOM1_First_Floor__Unit_no.4___Bathroom">#REF!</definedName>
    <definedName name="CUSTOM1_First_Floor__Unit_no.4___Bedroom_1">#REF!</definedName>
    <definedName name="CUSTOM1_First_Floor__Unit_no.4___Bedroom_2">#REF!</definedName>
    <definedName name="CUSTOM1_First_Floor__Unit_no.4___Open_Plan__Kitchen_Lounge">#REF!</definedName>
    <definedName name="CUSTOM1_First_Floor__W1__1200_x_1200_">#REF!</definedName>
    <definedName name="CUSTOM1_First_Floor__W2__1500_x_1200_">#REF!</definedName>
    <definedName name="CUSTOM1_First_Floor__W3__600_x_900_">#REF!</definedName>
    <definedName name="CUSTOM1_First_Floor__W4__600_x_1200_">#REF!</definedName>
    <definedName name="CUSTOM1_First_Floor_GBA">#REF!</definedName>
    <definedName name="CUSTOM1_First_Floor_Passage">#REF!</definedName>
    <definedName name="CUSTOM1_First_Floor_Unit_1a_Kitchen_Lounge">#REF!</definedName>
    <definedName name="CUSTOM1_First_Floor_Walls_to_be_demolished">#REF!</definedName>
    <definedName name="CUSTOM1_First_loor___Unit_1D_Bathroom">#REF!</definedName>
    <definedName name="CUSTOM1_Food_Court">#REF!</definedName>
    <definedName name="CUSTOM1_Gaurd_house">#REF!</definedName>
    <definedName name="CUSTOM1_GBA">#REF!</definedName>
    <definedName name="CUSTOM1_GBA_External">#REF!</definedName>
    <definedName name="CUSTOM1_GF_110mm_internal_Wall">[30]Summary!#REF!</definedName>
    <definedName name="CUSTOM1_GF_115mm_external_brickwall">[31]COLLECTIONS!#REF!</definedName>
    <definedName name="CUSTOM1_GF_115mm_internal_brickwall">[31]COLLECTIONS!#REF!</definedName>
    <definedName name="CUSTOM1_GF_220mm_Internal_walls">[30]Summary!#REF!</definedName>
    <definedName name="CUSTOM1_GF_230mm_external_brickwall">[31]COLLECTIONS!#REF!</definedName>
    <definedName name="CUSTOM1_GF_460mm_external_brickwall">[31]COLLECTIONS!#REF!</definedName>
    <definedName name="CUSTOM1_GF_Area_1">[31]COLLECTIONS!#REF!</definedName>
    <definedName name="CUSTOM1_GF_Balcony">[31]COLLECTIONS!#REF!</definedName>
    <definedName name="CUSTOM1_GF_Balustrades">[31]COLLECTIONS!#REF!</definedName>
    <definedName name="CUSTOM1_GF_Bathroom">[31]COLLECTIONS!#REF!</definedName>
    <definedName name="CUSTOM1_GF_Bedroom_2">[31]COLLECTIONS!#REF!</definedName>
    <definedName name="CUSTOM1_GF_Bedroom_3">[31]COLLECTIONS!#REF!</definedName>
    <definedName name="CUSTOM1_GF_En_suite">[31]COLLECTIONS!#REF!</definedName>
    <definedName name="CUSTOM1_GF_External_area" localSheetId="7">#REF!</definedName>
    <definedName name="CUSTOM1_GF_External_area">#REF!</definedName>
    <definedName name="CUSTOM1_GF_GBA" localSheetId="7">#REF!</definedName>
    <definedName name="CUSTOM1_GF_GBA">#REF!</definedName>
    <definedName name="CUSTOM1_GF_Glass" localSheetId="7">[31]COLLECTIONS!#REF!</definedName>
    <definedName name="CUSTOM1_GF_Glass">[31]COLLECTIONS!#REF!</definedName>
    <definedName name="CUSTOM1_GF_Handrails" localSheetId="7">[31]COLLECTIONS!#REF!</definedName>
    <definedName name="CUSTOM1_GF_Handrails">[31]COLLECTIONS!#REF!</definedName>
    <definedName name="CUSTOM1_GF_internal_110mm_walls">[28]X!#REF!</definedName>
    <definedName name="CUSTOM1_GF_Internal_area" localSheetId="7">#REF!</definedName>
    <definedName name="CUSTOM1_GF_Internal_area">#REF!</definedName>
    <definedName name="CUSTOM1_GF_Internal_Areas">[30]Summary!#REF!</definedName>
    <definedName name="CUSTOM1_GF_Kitchen">[31]COLLECTIONS!#REF!</definedName>
    <definedName name="CUSTOM1_GF_Lounge_Dining">[31]COLLECTIONS!#REF!</definedName>
    <definedName name="CUSTOM1_GF_Main_Bed">[31]COLLECTIONS!#REF!</definedName>
    <definedName name="CUSTOM1_GF_Scullery">[31]COLLECTIONS!#REF!</definedName>
    <definedName name="CUSTOM1_GF_Shower">[31]COLLECTIONS!#REF!</definedName>
    <definedName name="CUSTOM1_GF_Stairs">[31]COLLECTIONS!#REF!</definedName>
    <definedName name="CUSTOM1_GF_Vanities">[31]COLLECTIONS!#REF!</definedName>
    <definedName name="CUSTOM1_GF230mm_internal_brickwall">[31]COLLECTIONS!#REF!</definedName>
    <definedName name="CUSTOM1_GFA" localSheetId="7">#REF!</definedName>
    <definedName name="CUSTOM1_GFA">#REF!</definedName>
    <definedName name="CUSTOM1_GLA" localSheetId="7">#REF!</definedName>
    <definedName name="CUSTOM1_GLA">#REF!</definedName>
    <definedName name="CUSTOM1_Glass" localSheetId="7">#REF!</definedName>
    <definedName name="CUSTOM1_Glass">#REF!</definedName>
    <definedName name="CUSTOM1_Ground_Floor___220mm_external_walls">#REF!</definedName>
    <definedName name="CUSTOM1_Ground_Floor___230mm_External_walls">#REF!</definedName>
    <definedName name="CUSTOM1_Ground_Floor___230mm_external_walls___Existing">#REF!</definedName>
    <definedName name="CUSTOM1_Ground_Floor___230mm_internal_wall___New">#REF!</definedName>
    <definedName name="CUSTOM1_Ground_Floor___230mm_Internal_Walls">#REF!</definedName>
    <definedName name="CUSTOM1_Ground_Floor___230mm_Internal_walls___Existing">#REF!</definedName>
    <definedName name="CUSTOM1_Ground_Floor___Back_Entrance">#REF!</definedName>
    <definedName name="CUSTOM1_Ground_Floor___Concrete_wall">#REF!</definedName>
    <definedName name="CUSTOM1_Ground_Floor___Corridor">#REF!</definedName>
    <definedName name="CUSTOM1_Ground_Floor___Demolish_115mm_internal_walls">#REF!</definedName>
    <definedName name="CUSTOM1_Ground_Floor___Demolish_230mm_internal_wall">#REF!</definedName>
    <definedName name="CUSTOM1_Ground_Floor___Demolish_drywall">#REF!</definedName>
    <definedName name="CUSTOM1_Ground_Floor___Double_Doors___New_to_Lift_Lobby">#REF!</definedName>
    <definedName name="CUSTOM1_Ground_floor___Ducts">#REF!</definedName>
    <definedName name="CUSTOM1_Ground_Floor___Electrical_DB_Room">#REF!</definedName>
    <definedName name="CUSTOM1_Ground_Floor___Entrance_to_Madison_Lofts">#REF!</definedName>
    <definedName name="CUSTOM1_Ground_Floor___Existing_Electrical_Substation">#REF!</definedName>
    <definedName name="CUSTOM1_Ground_Floor___Existing_Fire_Escape">#REF!</definedName>
    <definedName name="CUSTOM1_Ground_Floor___Existing_Fire_Escape_Lobby">#REF!</definedName>
    <definedName name="CUSTOM1_Ground_Floor___Existing_Lifts">#REF!</definedName>
    <definedName name="CUSTOM1_Ground_Floor___Existing_Staff_Toilets">#REF!</definedName>
    <definedName name="CUSTOM1_Ground_Floor___Existing_Stairs">#REF!</definedName>
    <definedName name="CUSTOM1_Ground_Floor___External_Columns">#REF!</definedName>
    <definedName name="CUSTOM1_Ground_Floor___Fire_Double_Doors_to_Fire_Escape">#REF!</definedName>
    <definedName name="CUSTOM1_Ground_Floor___Fire_Escape">#REF!</definedName>
    <definedName name="CUSTOM1_Ground_Floor___GBA">#REF!</definedName>
    <definedName name="CUSTOM1_Ground_Floor___GBA1">#REF!</definedName>
    <definedName name="CUSTOM1_Ground_Floor___Internal_Columns">#REF!</definedName>
    <definedName name="CUSTOM1_Ground_Floor___internal_stairs">#REF!</definedName>
    <definedName name="CUSTOM1_Ground_Floor___Lift_Area">#REF!</definedName>
    <definedName name="CUSTOM1_Ground_Floor___Lift_Lobby">#REF!</definedName>
    <definedName name="CUSTOM1_Ground_Floor___New_Fire_Escape_Stairs">#REF!</definedName>
    <definedName name="CUSTOM1_Ground_Floor___Open_Refuse_Area">#REF!</definedName>
    <definedName name="CUSTOM1_Ground_Floor___Pep">#REF!</definedName>
    <definedName name="CUSTOM1_Ground_Floor___Pep_Entrance">#REF!</definedName>
    <definedName name="CUSTOM1_Ground_Floor___Remove_Demolish_doors">#REF!</definedName>
    <definedName name="CUSTOM1_Ground_Floor___Remove_Existing_geyser__seal_piping_">#REF!</definedName>
    <definedName name="CUSTOM1_Ground_Floor___Remove_existing_shopfront">#REF!</definedName>
    <definedName name="CUSTOM1_Ground_Floor___Remove_existing_window">#REF!</definedName>
    <definedName name="CUSTOM1_Ground_Floor___Security_Booth">#REF!</definedName>
    <definedName name="CUSTOM1_Ground_Floor___Stair_Lobby">#REF!</definedName>
    <definedName name="CUSTOM1_Ground_Floor___Stairs">#REF!</definedName>
    <definedName name="CUSTOM1_Ground_Floor___Telkom_Room">#REF!</definedName>
    <definedName name="CUSTOM1_Ground_Floor__110mm_external_walls__For_New_Porch_">#REF!</definedName>
    <definedName name="CUSTOM1_Ground_Floor__110mm_internal_walls__Existing_">#REF!</definedName>
    <definedName name="CUSTOM1_Ground_Floor__110mm_internal_walls__New_">#REF!</definedName>
    <definedName name="CUSTOM1_Ground_Floor__220mm_external_walls__Existing_">#REF!</definedName>
    <definedName name="CUSTOM1_Ground_Floor__220mm_external_walls__New_">#REF!</definedName>
    <definedName name="CUSTOM1_Ground_Floor__Brick_Piers__For_new_Porch_">#REF!</definedName>
    <definedName name="CUSTOM1_Ground_Floor__D1__New_">#REF!</definedName>
    <definedName name="CUSTOM1_Ground_Floor__D2__New_">#REF!</definedName>
    <definedName name="CUSTOM1_Ground_Floor__Demolish_110mm_external_walls">#REF!</definedName>
    <definedName name="CUSTOM1_Ground_Floor__Demolish_110mm_internal_walls">#REF!</definedName>
    <definedName name="CUSTOM1_Ground_Floor__Demolish_220mm_external_walls">#REF!</definedName>
    <definedName name="CUSTOM1_Ground_Floor__Entance_Double_Door">#REF!</definedName>
    <definedName name="CUSTOM1_Ground_Floor__New_Porch_Area">#REF!</definedName>
    <definedName name="CUSTOM1_Ground_Floor__Number_of_Brick_Piers__For_new_Porch_">#REF!</definedName>
    <definedName name="CUSTOM1_Ground_Floor__Passage">#REF!</definedName>
    <definedName name="CUSTOM1_Ground_Floor__Remove_Existing_Window">#REF!</definedName>
    <definedName name="CUSTOM1_Ground_Floor__Remove_Single_External_glass_door">#REF!</definedName>
    <definedName name="CUSTOM1_Ground_Floor__Remove_Single_External_Timber_Door">#REF!</definedName>
    <definedName name="CUSTOM1_Ground_Floor__Remove_Single_Internal_timber_door">#REF!</definedName>
    <definedName name="CUSTOM1_Ground_Floor__Roof_to_entrance_porch">#REF!</definedName>
    <definedName name="CUSTOM1_Ground_Floor__Unit__no.3___Bathroom">#REF!</definedName>
    <definedName name="CUSTOM1_Ground_Floor__Unit_1___Bedroom_2">#REF!</definedName>
    <definedName name="CUSTOM1_Ground_Floor__Unit_no.1">#REF!</definedName>
    <definedName name="CUSTOM1_Ground_Floor__Unit_no.1___Bathroom">#REF!</definedName>
    <definedName name="CUSTOM1_Ground_Floor__Unit_no.1___Open_plan_kitchen_lounge">#REF!</definedName>
    <definedName name="CUSTOM1_Ground_Floor__Unit_no.2">#REF!</definedName>
    <definedName name="CUSTOM1_Ground_Floor__Unit_no.2___Bathroom">#REF!</definedName>
    <definedName name="CUSTOM1_Ground_Floor__Unit_no.2___Bedroom_1">#REF!</definedName>
    <definedName name="CUSTOM1_Ground_Floor__Unit_no.2___Bedroom_2">#REF!</definedName>
    <definedName name="CUSTOM1_Ground_Floor__Unit_no.2___Open_plan_kitchen_lounge">#REF!</definedName>
    <definedName name="CUSTOM1_Ground_Floor__Unit_no.3">#REF!</definedName>
    <definedName name="CUSTOM1_Ground_Floor__Unit_no.3___Bedroom_1">#REF!</definedName>
    <definedName name="CUSTOM1_Ground_Floor__Unit_no.3___Bedroom_2">#REF!</definedName>
    <definedName name="CUSTOM1_Ground_Floor__Unit_no.3___Open_plan__Kitchen_Lounge">#REF!</definedName>
    <definedName name="CUSTOM1_Ground_Floor__Unit_no.4">#REF!</definedName>
    <definedName name="CUSTOM1_Ground_Floor__Unit_no.4___Bathrooms">#REF!</definedName>
    <definedName name="CUSTOM1_Ground_Floor__Unit_no.4___Bedroom_1">#REF!</definedName>
    <definedName name="CUSTOM1_Ground_Floor__Unit_no.4___Bedroom_2">#REF!</definedName>
    <definedName name="CUSTOM1_Ground_Floor__Unit_no.4___Open_plan__Kitchen_Lounge">#REF!</definedName>
    <definedName name="CUSTOM1_Ground_Floor__W1__1200x1200_">#REF!</definedName>
    <definedName name="CUSTOM1_Ground_Floor__W2__1500_x_1200_">#REF!</definedName>
    <definedName name="CUSTOM1_Ground_Floor__W3__600_x_900_">#REF!</definedName>
    <definedName name="CUSTOM1_Ground_Floor__W4__600_x_1200_">#REF!</definedName>
    <definedName name="CUSTOM1_Ground_Floor_Areas">#REF!</definedName>
    <definedName name="CUSTOM1_Ground_Floor_GBA">#REF!</definedName>
    <definedName name="CUSTOM1_Ground_Floor_Patios">#REF!</definedName>
    <definedName name="CUSTOM1_Ground_Floor_Stairs">#REF!</definedName>
    <definedName name="CUSTOM1_Ground_floor_Unit_1.">#REF!</definedName>
    <definedName name="CUSTOM1_Ground_Floor_Unit_1___Bedroom_1">#REF!</definedName>
    <definedName name="CUSTOM1_Ground_Floor_unit_2">#REF!</definedName>
    <definedName name="CUSTOM1_Ground_Floor_unit_3">#REF!</definedName>
    <definedName name="CUSTOM1_Ground_floor_unit_4">#REF!</definedName>
    <definedName name="CUSTOM1_Grounf_Floor_Unit_5">#REF!</definedName>
    <definedName name="CUSTOM1_Guard_House">#REF!</definedName>
    <definedName name="CUSTOM1_int_glass">#REF!</definedName>
    <definedName name="CUSTOM1_Internal">#REF!</definedName>
    <definedName name="CUSTOM1_Internal___115mm_walls">#REF!</definedName>
    <definedName name="CUSTOM1_Internal___230mm_Anchor_wall">#REF!</definedName>
    <definedName name="CUSTOM1_Internal___230mm_solid_internal_walls">#REF!</definedName>
    <definedName name="CUSTOM1_Internal___CM_drywall_partitions">#REF!</definedName>
    <definedName name="CUSTOM1_Internal___Demising_walls">#REF!</definedName>
    <definedName name="CUSTOM1_Internal___Shopfront">#REF!</definedName>
    <definedName name="CUSTOM1_Internal_220mm_brickwall">#REF!</definedName>
    <definedName name="CUSTOM1_Internal_Area">#REF!</definedName>
    <definedName name="CUSTOM1_Internal_Columns">#REF!</definedName>
    <definedName name="CUSTOM1_Internal_columns___Anchor_3">#REF!</definedName>
    <definedName name="CUSTOM1_Internal_columns___Anchor_4">#REF!</definedName>
    <definedName name="CUSTOM1_Internal_columns___Anchor_5">#REF!</definedName>
    <definedName name="CUSTOM1_Internal_columns___Grid">#REF!</definedName>
    <definedName name="CUSTOM1_Internal_columns___Line_shop_6">#REF!</definedName>
    <definedName name="CUSTOM1_Internal_columns___Main_Anchor_1">#REF!</definedName>
    <definedName name="CUSTOM1_Internal_columns___Main_Anchor_2">#REF!</definedName>
    <definedName name="CUSTOM1_Internal_Doors___Penthouse">#REF!</definedName>
    <definedName name="CUSTOM1_Internal_Double_Doors___First_Floor">#REF!</definedName>
    <definedName name="CUSTOM1_Internal_Paving">#REF!</definedName>
    <definedName name="CUSTOM1_Internal_Road_way">#REF!</definedName>
    <definedName name="CUSTOM1_Internal_Single_Doors___Entrance_Doors">#REF!</definedName>
    <definedName name="CUSTOM1_Internal_Single_Doors___First_Floor">#REF!</definedName>
    <definedName name="CUSTOM1_Internal_Single_Doors___First_Floor___Units">#REF!</definedName>
    <definedName name="CUSTOM1_Internal_Way__Roof_Light_above_">#REF!</definedName>
    <definedName name="CUSTOM1_Internlan_110mm_brick_wall">#REF!</definedName>
    <definedName name="CUSTOM1_KFC">#REF!</definedName>
    <definedName name="CUSTOM1_Kitchen_cupboards">#REF!</definedName>
    <definedName name="CUSTOM1_Ladies_toilet">#REF!</definedName>
    <definedName name="CUSTOM1_Lengh_for_columns___Line_shop_34_35_36_37">#REF!</definedName>
    <definedName name="CUSTOM1_Length_for_column___Anchor_4">#REF!</definedName>
    <definedName name="CUSTOM1_Length_for_columns___Anchor_5">#REF!</definedName>
    <definedName name="CUSTOM1_Length_for_columns___Centre_offices_Mens_Toilets_Ladies_Toilets">#REF!</definedName>
    <definedName name="CUSTOM1_Length_for_columns___Covered_Walkway">#REF!</definedName>
    <definedName name="CUSTOM1_Length_for_columns___Line_shop_1">#REF!</definedName>
    <definedName name="CUSTOM1_Length_for_columns___line_shop_11_12_13">#REF!</definedName>
    <definedName name="CUSTOM1_Length_for_columns___line_shop_14_15_16_17_18_19">#REF!</definedName>
    <definedName name="CUSTOM1_Length_for_columns___Line_shop_2">#REF!</definedName>
    <definedName name="CUSTOM1_Length_for_columns___line_shop_20_21_22_23">#REF!</definedName>
    <definedName name="CUSTOM1_Length_for_columns___line_shop_24_25_26_27">#REF!</definedName>
    <definedName name="CUSTOM1_Length_for_columns___Line_shop_28_29_30_31">#REF!</definedName>
    <definedName name="CUSTOM1_Length_for_columns___line_shop_32_33">#REF!</definedName>
    <definedName name="CUSTOM1_Length_for_columns___line_shop_38_39_40_41">#REF!</definedName>
    <definedName name="CUSTOM1_Length_for_columns___Line_shop_4">#REF!</definedName>
    <definedName name="CUSTOM1_Length_for_columns___line_shop_42_43_44_45">#REF!</definedName>
    <definedName name="CUSTOM1_Length_for_columns___Line_shop_46_47_48_49">#REF!</definedName>
    <definedName name="CUSTOM1_Length_for_columns___Line_shop_5">#REF!</definedName>
    <definedName name="CUSTOM1_Length_for_columns___Line_shop_50_51_52_53_54">#REF!</definedName>
    <definedName name="CUSTOM1_Length_for_columns___line_shop_55_56_57">#REF!</definedName>
    <definedName name="CUSTOM1_Length_for_columns___Line_shop_58">#REF!</definedName>
    <definedName name="CUSTOM1_Length_for_columns___line_shop_6">#REF!</definedName>
    <definedName name="CUSTOM1_Length_for_columns___Line_shopp7_8_9_10">#REF!</definedName>
    <definedName name="CUSTOM1_Length_for_columns___Main_Anchor_2">#REF!</definedName>
    <definedName name="CUSTOM1_Length_for_strip_footings">#REF!</definedName>
    <definedName name="CUSTOM1_Lengths_for_columns___Anchor_3">#REF!</definedName>
    <definedName name="CUSTOM1_Lengths_for_columns___Main_Anchor_1">#REF!</definedName>
    <definedName name="CUSTOM1_Lift_Lobby">#REF!</definedName>
    <definedName name="CUSTOM1_Lift_Lobby___2nd_12th_floor">#REF!</definedName>
    <definedName name="CUSTOM1_Lift_Motor_Room">#REF!</definedName>
    <definedName name="CUSTOM1_Lift_Motor_Room_Length_East_Elevation">#REF!</definedName>
    <definedName name="CUSTOM1_Line_Shop_no.1">#REF!</definedName>
    <definedName name="CUSTOM1_Line_Shop_no.10">#REF!</definedName>
    <definedName name="CUSTOM1_Line_Shop_no.11">#REF!</definedName>
    <definedName name="CUSTOM1_Line_Shop_no.12">#REF!</definedName>
    <definedName name="CUSTOM1_Line_Shop_no.13">#REF!</definedName>
    <definedName name="CUSTOM1_Line_Shop_no.14">#REF!</definedName>
    <definedName name="CUSTOM1_Line_Shop_no.15">#REF!</definedName>
    <definedName name="CUSTOM1_Line_Shop_no.16">#REF!</definedName>
    <definedName name="CUSTOM1_Line_Shop_no.17">#REF!</definedName>
    <definedName name="CUSTOM1_Line_Shop_no.18">#REF!</definedName>
    <definedName name="CUSTOM1_Line_Shop_no.19">#REF!</definedName>
    <definedName name="CUSTOM1_Line_Shop_no.2">#REF!</definedName>
    <definedName name="CUSTOM1_Line_Shop_no.20">#REF!</definedName>
    <definedName name="CUSTOM1_Line_Shop_no.21">#REF!</definedName>
    <definedName name="CUSTOM1_Line_Shop_no.22">#REF!</definedName>
    <definedName name="CUSTOM1_Line_Shop_no.23">#REF!</definedName>
    <definedName name="CUSTOM1_Line_Shop_no.24">#REF!</definedName>
    <definedName name="CUSTOM1_Line_Shop_no.25">#REF!</definedName>
    <definedName name="CUSTOM1_Line_Shop_no.26">#REF!</definedName>
    <definedName name="CUSTOM1_Line_Shop_no.27">#REF!</definedName>
    <definedName name="CUSTOM1_Line_Shop_no.28">#REF!</definedName>
    <definedName name="CUSTOM1_Line_Shop_no.29">#REF!</definedName>
    <definedName name="CUSTOM1_Line_Shop_no.3">#REF!</definedName>
    <definedName name="CUSTOM1_Line_Shop_no.30">#REF!</definedName>
    <definedName name="CUSTOM1_Line_Shop_no.31">#REF!</definedName>
    <definedName name="CUSTOM1_Line_Shop_no.32">#REF!</definedName>
    <definedName name="CUSTOM1_Line_Shop_no.33">#REF!</definedName>
    <definedName name="CUSTOM1_Line_Shop_no.34">#REF!</definedName>
    <definedName name="CUSTOM1_Line_Shop_no.35">#REF!</definedName>
    <definedName name="CUSTOM1_Line_Shop_no.36">#REF!</definedName>
    <definedName name="CUSTOM1_Line_Shop_no.37">#REF!</definedName>
    <definedName name="CUSTOM1_Line_Shop_no.38">#REF!</definedName>
    <definedName name="CUSTOM1_Line_Shop_no.39">#REF!</definedName>
    <definedName name="CUSTOM1_Line_Shop_no.4">#REF!</definedName>
    <definedName name="CUSTOM1_Line_Shop_no.40">#REF!</definedName>
    <definedName name="CUSTOM1_Line_Shop_no.41">#REF!</definedName>
    <definedName name="CUSTOM1_Line_Shop_no.42">#REF!</definedName>
    <definedName name="CUSTOM1_Line_Shop_no.43">#REF!</definedName>
    <definedName name="CUSTOM1_Line_Shop_no.44">#REF!</definedName>
    <definedName name="CUSTOM1_Line_Shop_no.45">#REF!</definedName>
    <definedName name="CUSTOM1_Line_Shop_no.46">#REF!</definedName>
    <definedName name="CUSTOM1_Line_Shop_no.47">#REF!</definedName>
    <definedName name="CUSTOM1_Line_Shop_no.48">#REF!</definedName>
    <definedName name="CUSTOM1_Line_Shop_no.49">#REF!</definedName>
    <definedName name="CUSTOM1_Line_Shop_no.5">#REF!</definedName>
    <definedName name="CUSTOM1_Line_Shop_no.50">#REF!</definedName>
    <definedName name="CUSTOM1_Line_Shop_no.51">#REF!</definedName>
    <definedName name="CUSTOM1_Line_Shop_no.52">#REF!</definedName>
    <definedName name="CUSTOM1_Line_Shop_no.53">#REF!</definedName>
    <definedName name="CUSTOM1_Line_Shop_no.54">#REF!</definedName>
    <definedName name="CUSTOM1_Line_Shop_no.55">#REF!</definedName>
    <definedName name="CUSTOM1_Line_Shop_no.56">#REF!</definedName>
    <definedName name="CUSTOM1_Line_Shop_no.57">#REF!</definedName>
    <definedName name="CUSTOM1_Line_Shop_no.58">#REF!</definedName>
    <definedName name="CUSTOM1_Line_Shop_no.59">#REF!</definedName>
    <definedName name="CUSTOM1_Line_Shop_no.6">#REF!</definedName>
    <definedName name="CUSTOM1_Line_Shop_no.60">#REF!</definedName>
    <definedName name="CUSTOM1_Line_Shop_no.7">#REF!</definedName>
    <definedName name="CUSTOM1_Line_Shop_no.8">#REF!</definedName>
    <definedName name="CUSTOM1_Line_Shop_no.9">#REF!</definedName>
    <definedName name="CUSTOM1_Main_Anchor_1">#REF!</definedName>
    <definedName name="CUSTOM1_Main_Anchor_2">#REF!</definedName>
    <definedName name="CUSTOM1_Main_bed">[31]COLLECTIONS!#REF!</definedName>
    <definedName name="CUSTOM1_Mall_Parking" localSheetId="7">#REF!</definedName>
    <definedName name="CUSTOM1_Mall_Parking">#REF!</definedName>
    <definedName name="CUSTOM1_Management_Office" localSheetId="7">#REF!</definedName>
    <definedName name="CUSTOM1_Management_Office">#REF!</definedName>
    <definedName name="CUSTOM1_Mens_toilet" localSheetId="7">#REF!</definedName>
    <definedName name="CUSTOM1_Mens_toilet">#REF!</definedName>
    <definedName name="CUSTOM1_New_Balustrades">#REF!</definedName>
    <definedName name="CUSTOM1_new_drywalls">[29]Summary!#REF!</definedName>
    <definedName name="CUSTOM1_No._of_Parking_Bays" localSheetId="7">#REF!</definedName>
    <definedName name="CUSTOM1_No._of_Parking_Bays">#REF!</definedName>
    <definedName name="CUSTOM1_No_Of__Beds">[29]Summary!#REF!</definedName>
    <definedName name="CUSTOM1_No_of_parking_Bays" localSheetId="7">#REF!</definedName>
    <definedName name="CUSTOM1_No_of_parking_Bays">#REF!</definedName>
    <definedName name="CUSTOM1_No_of_Rooms">[30]Summary!#REF!</definedName>
    <definedName name="CUSTOM1_Parapet_wall" localSheetId="7">#REF!</definedName>
    <definedName name="CUSTOM1_Parapet_wall">#REF!</definedName>
    <definedName name="CUSTOM1_Parking___230mm_External_Concrete_Wall" localSheetId="7">#REF!</definedName>
    <definedName name="CUSTOM1_Parking___230mm_External_Concrete_Wall">#REF!</definedName>
    <definedName name="CUSTOM1_Parking___230mm_External_walls" localSheetId="7">#REF!</definedName>
    <definedName name="CUSTOM1_Parking___230mm_External_walls">#REF!</definedName>
    <definedName name="CUSTOM1_Parking___230mm_internal_walls">#REF!</definedName>
    <definedName name="CUSTOM1_Parking_and_acces_roads">#REF!</definedName>
    <definedName name="CUSTOM1_Parking_Area">#REF!</definedName>
    <definedName name="CUSTOM1_Parking_Areas">#REF!</definedName>
    <definedName name="CUSTOM1_Parking_Bays">#REF!</definedName>
    <definedName name="CUSTOM1_Parking_Bays_No">#REF!</definedName>
    <definedName name="CUSTOM1_Parking_GBA">#REF!</definedName>
    <definedName name="CUSTOM1_Passage">#REF!</definedName>
    <definedName name="CUSTOM1_Passage___2nd_12th_Floor">#REF!</definedName>
    <definedName name="CUSTOM1_Passage___Penthouse_Floor">#REF!</definedName>
    <definedName name="CUSTOM1_Patio_and_Braai">#REF!</definedName>
    <definedName name="CUSTOM1_Paved_Driveway">#REF!</definedName>
    <definedName name="CUSTOM1_Pavement">#REF!</definedName>
    <definedName name="CUSTOM1_Paving">#REF!</definedName>
    <definedName name="CUSTOM1_Paving_apron">#REF!</definedName>
    <definedName name="CUSTOM1_Penthouse___GBA">#REF!</definedName>
    <definedName name="CUSTOM1_Pergola">#REF!</definedName>
    <definedName name="CUSTOM1_Pick_it_up_yard">#REF!</definedName>
    <definedName name="CUSTOM1_Planters">#REF!</definedName>
    <definedName name="CUSTOM1_Play_Areas">#REF!</definedName>
    <definedName name="CUSTOM1_Prking_and_Roadways">#REF!</definedName>
    <definedName name="CUSTOM1_Public_Toilets">#REF!</definedName>
    <definedName name="CUSTOM1_Refuse">#REF!</definedName>
    <definedName name="CUSTOM1_Refuse_Room">#REF!</definedName>
    <definedName name="CUSTOM1_Remove_100mm_high_steel_balustrade">#REF!</definedName>
    <definedName name="CUSTOM1_Remove_Double_Doors___Penthouse_Floor">#REF!</definedName>
    <definedName name="CUSTOM1_Remove_internal_doors">#REF!</definedName>
    <definedName name="CUSTOM1_Remove_Sanitary_Fittings___Penthouse_Floor">#REF!</definedName>
    <definedName name="CUSTOM1_Remove_Single_Doors___Penthouse_Floor">#REF!</definedName>
    <definedName name="CUSTOM1_Roads____Parking">#REF!</definedName>
    <definedName name="CUSTOM1_Roads___Parking">#REF!</definedName>
    <definedName name="CUSTOM1_Roads_and_Parking">#REF!</definedName>
    <definedName name="CUSTOM1_Rof_Plan___110mm_internal_walls">#REF!</definedName>
    <definedName name="CUSTOM1_Roof">#REF!</definedName>
    <definedName name="CUSTOM1_Roof___Plan___Unit_7b">#REF!</definedName>
    <definedName name="CUSTOM1_Roof_Area">#REF!</definedName>
    <definedName name="CUSTOM1_Roof_Plan___220mm_external_wall">#REF!</definedName>
    <definedName name="CUSTOM1_Roof_Plan___220mm_internal_walls">#REF!</definedName>
    <definedName name="CUSTOM1_Roof_Plan___Ablution_Block">#REF!</definedName>
    <definedName name="CUSTOM1_Roof_Plan___Concrete_wall">#REF!</definedName>
    <definedName name="CUSTOM1_Roof_Plan___Corridor_Passage">#REF!</definedName>
    <definedName name="CUSTOM1_Roof_Plan___Ducts">#REF!</definedName>
    <definedName name="CUSTOM1_Roof_Plan___Unit_7a">#REF!</definedName>
    <definedName name="CUSTOM1_Roof_Plan___Unit_7c">#REF!</definedName>
    <definedName name="CUSTOM1_Roof_Plan___Unit_7d">#REF!</definedName>
    <definedName name="CUSTOM1_Roof_Plan___Unit_7e">#REF!</definedName>
    <definedName name="CUSTOM1_Roof_Plan___Unit_7f">#REF!</definedName>
    <definedName name="CUSTOM1_Roof_Plan___Unit_7g">#REF!</definedName>
    <definedName name="CUSTOM1_Roof_Plan___Unit_7h">#REF!</definedName>
    <definedName name="CUSTOM1_Roof_Plan___Unit_7i">#REF!</definedName>
    <definedName name="CUSTOM1_Roof_Plan___Unit_7i__single_room_">#REF!</definedName>
    <definedName name="CUSTOM1_Roof_Plan___unit_7i_Bathroom">#REF!</definedName>
    <definedName name="CUSTOM1_Roof_Plan___Unit_7i_Bedroom">#REF!</definedName>
    <definedName name="CUSTOM1_Roof_Plan___Unit_7i_Duct">#REF!</definedName>
    <definedName name="CUSTOM1_Roof_Plan___unit_7i_Kitcthen_Lounge">#REF!</definedName>
    <definedName name="CUSTOM1_Roof_Plan___Unit_7i_Passage">#REF!</definedName>
    <definedName name="CUSTOM1_Roof_Plan___Unit_7k">#REF!</definedName>
    <definedName name="CUSTOM1_Roof_Plan___Unit_7k_Bathroom">#REF!</definedName>
    <definedName name="CUSTOM1_Roof_Plan___unit_7k_Bedroom">#REF!</definedName>
    <definedName name="CUSTOM1_Roof_Plan___Unit_7k_Kitche_Lounge">#REF!</definedName>
    <definedName name="CUSTOM1_Roof_Plan___unit_7k_Passage">#REF!</definedName>
    <definedName name="CUSTOM1_Roof_Plan___Unit_7L">#REF!</definedName>
    <definedName name="CUSTOM1_Roof_Plan___Unit_7L_Bathroom">#REF!</definedName>
    <definedName name="CUSTOM1_Roof_Plan___Unit_7L_Bedroom">#REF!</definedName>
    <definedName name="CUSTOM1_Roof_Plan___Unit_7L_Kitchen_Lounge">#REF!</definedName>
    <definedName name="CUSTOM1_Roof_Plan___Unit_7L_Passage">#REF!</definedName>
    <definedName name="CUSTOM1_Roof_Plan___Washing_area">#REF!</definedName>
    <definedName name="CUSTOM1_Roofv_Area">#REF!</definedName>
    <definedName name="CUSTOM1_SC_Areas">#REF!</definedName>
    <definedName name="CUSTOM1_Secomd___Sixth_Floor___Unit_1b_Bedroom_2">#REF!</definedName>
    <definedName name="CUSTOM1_Second___Sixth_Floor___110mm_internal_walls">#REF!</definedName>
    <definedName name="CUSTOM1_Second___Sixth_Floor___1e_Bathroom">#REF!</definedName>
    <definedName name="CUSTOM1_Second___Sixth_Floor___1G_Kitchen_Lounge">#REF!</definedName>
    <definedName name="CUSTOM1_Second___Sixth_Floor___220mm_external_walls">#REF!</definedName>
    <definedName name="CUSTOM1_Second___Sixth_Floor___220mm_internal_walls">#REF!</definedName>
    <definedName name="CUSTOM1_Second___Sixth_Floor___Allowance_for_beam">#REF!</definedName>
    <definedName name="CUSTOM1_Second___Sixth_Floor___Bedroom">#REF!</definedName>
    <definedName name="CUSTOM1_Second___Sixth_Floor___Concrete_Wall">#REF!</definedName>
    <definedName name="CUSTOM1_Second___Sixth_Floor___External_walls_to_be_demolished">#REF!</definedName>
    <definedName name="CUSTOM1_Second___Sixth_Floor___Passage">#REF!</definedName>
    <definedName name="CUSTOM1_Second___Sixth_Floor___Slabs_to_be_demolished">#REF!</definedName>
    <definedName name="CUSTOM1_Second___Sixth_Floor___Stair_Lift_Lobby">#REF!</definedName>
    <definedName name="CUSTOM1_Second___Sixth_Floor___Unit_1a">#REF!</definedName>
    <definedName name="CUSTOM1_Second___Sixth_Floor___Unit_1a_Bathroom">#REF!</definedName>
    <definedName name="CUSTOM1_Second___Sixth_Floor___Unit_1a_Bedroom">#REF!</definedName>
    <definedName name="CUSTOM1_Second___Sixth_Floor___Unit_1a_Kitchen_Lounge">#REF!</definedName>
    <definedName name="CUSTOM1_Second___Sixth_Floor___Unit_1a_Passage">#REF!</definedName>
    <definedName name="CUSTOM1_Second___Sixth_Floor___Unit_1b">#REF!</definedName>
    <definedName name="CUSTOM1_Second___Sixth_Floor___Unit_1b_Bathroom">#REF!</definedName>
    <definedName name="CUSTOM1_Second___Sixth_Floor___Unit_1b_Bedroom_1">#REF!</definedName>
    <definedName name="CUSTOM1_Second___Sixth_Floor___Unit_1b_Kitchen_Lounge">#REF!</definedName>
    <definedName name="CUSTOM1_Second___Sixth_Floor___Unit_1b_Passage">#REF!</definedName>
    <definedName name="CUSTOM1_Second___Sixth_Floor___Unit_1c">#REF!</definedName>
    <definedName name="CUSTOM1_Second___Sixth_Floor___Unit_1c_Bathroom">#REF!</definedName>
    <definedName name="CUSTOM1_Second___Sixth_Floor___Unit_1c_Bedroom_Kitchen">#REF!</definedName>
    <definedName name="CUSTOM1_Second___Sixth_Floor___Unit_1d">#REF!</definedName>
    <definedName name="CUSTOM1_Second___Sixth_Floor___Unit_1d_Bathroom">#REF!</definedName>
    <definedName name="CUSTOM1_Second___Sixth_Floor___Unit_1d_Bedroom">#REF!</definedName>
    <definedName name="CUSTOM1_Second___Sixth_Floor___Unit_1d_Kitchen_Lounge">#REF!</definedName>
    <definedName name="CUSTOM1_Second___Sixth_Floor___Unit_1d_Passage">#REF!</definedName>
    <definedName name="CUSTOM1_Second___Sixth_Floor___Unit_1e">#REF!</definedName>
    <definedName name="CUSTOM1_Second___Sixth_Floor___Unit_1e_Kitchen_Lounge">#REF!</definedName>
    <definedName name="CUSTOM1_Second___Sixth_Floor___Unit_1e_Passage">#REF!</definedName>
    <definedName name="CUSTOM1_Second___Sixth_Floor___Unit_1f_Bathroom">#REF!</definedName>
    <definedName name="CUSTOM1_Second___Sixth_Floor___Unit_1f_Bedroom">#REF!</definedName>
    <definedName name="CUSTOM1_Second___Sixth_Floor___Unit_1f_Kitchen_Lounge">#REF!</definedName>
    <definedName name="CUSTOM1_Second___Sixth_Floor___Unit_1f_Passage">#REF!</definedName>
    <definedName name="CUSTOM1_Second___Sixth_Floor___Unit_1g">#REF!</definedName>
    <definedName name="CUSTOM1_Second___Sixth_Floor___Unit_1G_Balcony">#REF!</definedName>
    <definedName name="CUSTOM1_Second___Sixth_Floor___Unit_1G_Bathroom">#REF!</definedName>
    <definedName name="CUSTOM1_Second___Sixth_Floor___Unit_1G_Bedroom_1">#REF!</definedName>
    <definedName name="CUSTOM1_Second___Sixth_Floor___Unit_1G_Bedroom_2">#REF!</definedName>
    <definedName name="CUSTOM1_Second___Sixth_Floor___Unit_1G_Passage">#REF!</definedName>
    <definedName name="CUSTOM1_Second___Sixth_Floor___Unit_1h">#REF!</definedName>
    <definedName name="CUSTOM1_Second___Sixth_Floor___Unit_1h_Bathroom">#REF!</definedName>
    <definedName name="CUSTOM1_Second___Sixth_Floor___Unit_1h_Bedroom">#REF!</definedName>
    <definedName name="CUSTOM1_Second___Sixth_Floor___Unit_1h_Kitchen_Lounge">#REF!</definedName>
    <definedName name="CUSTOM1_Second___Sixth_Floor___Unit_1h_Passage">#REF!</definedName>
    <definedName name="CUSTOM1_Second___Sixth_Floor__Unit_1f">#REF!</definedName>
    <definedName name="CUSTOM1_Second___Sixth_Floor_Ducts">#REF!</definedName>
    <definedName name="CUSTOM1_Second___Twelfth_Floor_GBA">#REF!</definedName>
    <definedName name="CUSTOM1_Service_Access_Road">#REF!</definedName>
    <definedName name="CUSTOM1_Service_Roads">#REF!</definedName>
    <definedName name="CUSTOM1_Service_Walkways__Corridors_">#REF!</definedName>
    <definedName name="CUSTOM1_Services_roads">#REF!</definedName>
    <definedName name="CUSTOM1_Sewer_line_110">#REF!</definedName>
    <definedName name="CUSTOM1_Sewer_Line_160mm">#REF!</definedName>
    <definedName name="CUSTOM1_Shop_no._17">#REF!</definedName>
    <definedName name="CUSTOM1_Shop_no._2___Lewis">#REF!</definedName>
    <definedName name="CUSTOM1_Shop_no._4">#REF!</definedName>
    <definedName name="CUSTOM1_Shop_no._5___Joshua_Door">#REF!</definedName>
    <definedName name="CUSTOM1_Shop_no.1___Fun_for_u">#REF!</definedName>
    <definedName name="CUSTOM1_Shop_no.10">#REF!</definedName>
    <definedName name="CUSTOM1_Shop_no.11___OK_Furniture">#REF!</definedName>
    <definedName name="CUSTOM1_Shop_no.12">#REF!</definedName>
    <definedName name="CUSTOM1_Shop_no.13___Ellerines">#REF!</definedName>
    <definedName name="CUSTOM1_Shop_no.14">#REF!</definedName>
    <definedName name="CUSTOM1_Shop_no.15___Musica">#REF!</definedName>
    <definedName name="CUSTOM1_Shop_no.16">#REF!</definedName>
    <definedName name="CUSTOM1_Shop_no.18___Fish___Chips">#REF!</definedName>
    <definedName name="CUSTOM1_Shop_no.19___Dunns">#REF!</definedName>
    <definedName name="CUSTOM1_Shop_no.20___Shoe_Zone">#REF!</definedName>
    <definedName name="CUSTOM1_Shop_no.21___Express_Store">#REF!</definedName>
    <definedName name="CUSTOM1_Shop_no.22___John_Craig">#REF!</definedName>
    <definedName name="CUSTOM1_Shop_no.23___FNB">#REF!</definedName>
    <definedName name="CUSTOM1_Shop_no.24">#REF!</definedName>
    <definedName name="CUSTOM1_Shop_no.25">#REF!</definedName>
    <definedName name="CUSTOM1_Shop_no.26___Gallitos">#REF!</definedName>
    <definedName name="CUSTOM1_Shop_no.27___Markham">#REF!</definedName>
    <definedName name="CUSTOM1_Shop_no.28___Truworths_Man">#REF!</definedName>
    <definedName name="CUSTOM1_Shop_no.29_30___Ackermans">#REF!</definedName>
    <definedName name="CUSTOM1_Shop_no.3">#REF!</definedName>
    <definedName name="CUSTOM1_Shop_no.32">#REF!</definedName>
    <definedName name="CUSTOM1_Shop_no.33___Post_Office">#REF!</definedName>
    <definedName name="CUSTOM1_Shop_no.34___ATM_s">#REF!</definedName>
    <definedName name="CUSTOM1_Shop_no.35">#REF!</definedName>
    <definedName name="CUSTOM1_Shop_no.36___Pharmacy">#REF!</definedName>
    <definedName name="CUSTOM1_Shop_no.37_44___Pep">#REF!</definedName>
    <definedName name="CUSTOM1_Shop_no.38___Doctor">#REF!</definedName>
    <definedName name="CUSTOM1_Shop_no.39___Fashion_World">#REF!</definedName>
    <definedName name="CUSTOM1_Shop_no.40">#REF!</definedName>
    <definedName name="CUSTOM1_Shop_no.41">#REF!</definedName>
    <definedName name="CUSTOM1_Shop_no.42">#REF!</definedName>
    <definedName name="CUSTOM1_Shop_no.43___Roots_Butchery">#REF!</definedName>
    <definedName name="CUSTOM1_Shop_no.6">#REF!</definedName>
    <definedName name="CUSTOM1_Shop_no.7">#REF!</definedName>
    <definedName name="CUSTOM1_Shop_no.8___King_Pie">#REF!</definedName>
    <definedName name="CUSTOM1_Shop_no.9">#REF!</definedName>
    <definedName name="CUSTOM1_Shopfront___External">#REF!</definedName>
    <definedName name="CUSTOM1_Shopfront___internal">#REF!</definedName>
    <definedName name="CUSTOM1_Shopping_Court">#REF!</definedName>
    <definedName name="CUSTOM1_Sink__WC___WHB">#REF!</definedName>
    <definedName name="CUSTOM1_Site_Area">#REF!</definedName>
    <definedName name="CUSTOM1_Site_Perimeter">#REF!</definedName>
    <definedName name="CUSTOM1_Social_Housing_32_110mm_internal_Walls">#REF!</definedName>
    <definedName name="CUSTOM1_Social_Housing_32_GBA">#REF!</definedName>
    <definedName name="CUSTOM1_Social_Housing_32_Internal_Areas">#REF!</definedName>
    <definedName name="CUSTOM1_Social_Housing_45_110mm_Walls">#REF!</definedName>
    <definedName name="CUSTOM1_Social_Housing_45_GBA">#REF!</definedName>
    <definedName name="CUSTOM1_Social_Housing_45_Internal_Areas">#REF!</definedName>
    <definedName name="CUSTOM1_Stair_Lobby">#REF!</definedName>
    <definedName name="CUSTOM1_Stair_Lobby_to_existing_fire_escape">#REF!</definedName>
    <definedName name="CUSTOM1_Stair_lobby_to_existing_fire_escape___First_Floor">#REF!</definedName>
    <definedName name="CUSTOM1_Stair_Lobby_to_existing_staircase">#REF!</definedName>
    <definedName name="CUSTOM1_Stairs">#REF!</definedName>
    <definedName name="CUSTOM1_Stairs___New___First_Floor">#REF!</definedName>
    <definedName name="CUSTOM1_Stairs___Penthouse_Floor">#REF!</definedName>
    <definedName name="CUSTOM1_Steel_structure_for_wooden_cladding">#REF!</definedName>
    <definedName name="CUSTOM1_Store">#REF!</definedName>
    <definedName name="CUSTOM1_Store_Room">#REF!</definedName>
    <definedName name="CUSTOM1_Store_Room___2nd_12th_Floor">#REF!</definedName>
    <definedName name="CUSTOM1_Store_Room___Box_room">#REF!</definedName>
    <definedName name="CUSTOM1_Stormwater_Channel">#REF!</definedName>
    <definedName name="CUSTOM1_Swimming_Pool">#REF!</definedName>
    <definedName name="CUSTOM1_Taxi_Bays">#REF!</definedName>
    <definedName name="CUSTOM1_Taxi_Rank">#REF!</definedName>
    <definedName name="CUSTOM1_Tentant_Parking_Bays">#REF!</definedName>
    <definedName name="CUSTOM1_Terrace">#REF!</definedName>
    <definedName name="CUSTOM1_toilet_walls">#REF!</definedName>
    <definedName name="CUSTOM1_Unit_101">#REF!</definedName>
    <definedName name="CUSTOM1_Unit_101___Bathroom">#REF!</definedName>
    <definedName name="CUSTOM1_Unit_101___Bedroom">#REF!</definedName>
    <definedName name="CUSTOM1_Unit_101___Kitchen">#REF!</definedName>
    <definedName name="CUSTOM1_Unit_101___Living_Room">#REF!</definedName>
    <definedName name="CUSTOM1_Unit_102">#REF!</definedName>
    <definedName name="CUSTOM1_Unit_102___Bathroom">#REF!</definedName>
    <definedName name="CUSTOM1_Unit_102___Bedroom">#REF!</definedName>
    <definedName name="CUSTOM1_Unit_102___Kitchen">#REF!</definedName>
    <definedName name="CUSTOM1_Unit_102___Living_Room">#REF!</definedName>
    <definedName name="CUSTOM1_Unit_103">#REF!</definedName>
    <definedName name="CUSTOM1_Unit_103___Bathroom">#REF!</definedName>
    <definedName name="CUSTOM1_Unit_103___Kitchen">#REF!</definedName>
    <definedName name="CUSTOM1_Unit_103___Living_Room">#REF!</definedName>
    <definedName name="CUSTOM1_Unit_104">#REF!</definedName>
    <definedName name="CUSTOM1_Unit_104___Bathroom">#REF!</definedName>
    <definedName name="CUSTOM1_Unit_104___Kitchen">#REF!</definedName>
    <definedName name="CUSTOM1_Unit_104___Living_Room_Bedroom___Copy">#REF!</definedName>
    <definedName name="CUSTOM1_Unit_105">#REF!</definedName>
    <definedName name="CUSTOM1_Unit_105___Bathroom">#REF!</definedName>
    <definedName name="CUSTOM1_Unit_105___Duct">#REF!</definedName>
    <definedName name="CUSTOM1_Unit_105___Entrance_Foyer">#REF!</definedName>
    <definedName name="CUSTOM1_Unit_105___Kitchen">#REF!</definedName>
    <definedName name="CUSTOM1_Unit_105___Living_Room_Bedroom">#REF!</definedName>
    <definedName name="CUSTOM1_Unit_106">#REF!</definedName>
    <definedName name="CUSTOM1_Unit_106___Bathroom">#REF!</definedName>
    <definedName name="CUSTOM1_Unit_106___Duct">#REF!</definedName>
    <definedName name="CUSTOM1_Unit_106___Kitchen">#REF!</definedName>
    <definedName name="CUSTOM1_Unit_106___Lounge_Bedroom">#REF!</definedName>
    <definedName name="CUSTOM1_Unit_107">#REF!</definedName>
    <definedName name="CUSTOM1_Unit_107___Bathroom">#REF!</definedName>
    <definedName name="CUSTOM1_Unit_107___Kitchen">#REF!</definedName>
    <definedName name="CUSTOM1_Unit_107___Lounge_Bedroom">#REF!</definedName>
    <definedName name="CUSTOM1_Unit_108">#REF!</definedName>
    <definedName name="CUSTOM1_Unit_108___Bathroom">#REF!</definedName>
    <definedName name="CUSTOM1_Unit_108___Bedroom">#REF!</definedName>
    <definedName name="CUSTOM1_Unit_108___Duct">#REF!</definedName>
    <definedName name="CUSTOM1_Unit_108__Kitchen">#REF!</definedName>
    <definedName name="CUSTOM1_Unit_108__Living_Room">#REF!</definedName>
    <definedName name="CUSTOM1_Unit_1301">#REF!</definedName>
    <definedName name="CUSTOM1_Unit_1301___Bathroom">#REF!</definedName>
    <definedName name="CUSTOM1_Unit_1301___Bedroom">#REF!</definedName>
    <definedName name="CUSTOM1_Unit_1301___Kitchen">#REF!</definedName>
    <definedName name="CUSTOM1_Unit_1301___Living_Room">#REF!</definedName>
    <definedName name="CUSTOM1_Unit_1302">#REF!</definedName>
    <definedName name="CUSTOM1_Unit_1302___Bathroom">#REF!</definedName>
    <definedName name="CUSTOM1_Unit_1302___Duct">#REF!</definedName>
    <definedName name="CUSTOM1_Unit_1302___Kitchen">#REF!</definedName>
    <definedName name="CUSTOM1_Unit_1302___Living_Room_Bedroom">#REF!</definedName>
    <definedName name="CUSTOM1_Unit_1303">#REF!</definedName>
    <definedName name="CUSTOM1_Unit_1303___Bathroom">#REF!</definedName>
    <definedName name="CUSTOM1_Unit_1303___Duct">#REF!</definedName>
    <definedName name="CUSTOM1_Unit_1303___Kitchen">#REF!</definedName>
    <definedName name="CUSTOM1_Unit_1303___Living_Room_Bedroom">#REF!</definedName>
    <definedName name="CUSTOM1_Unit_1304">#REF!</definedName>
    <definedName name="CUSTOM1_Unit_1304___Bathroom">#REF!</definedName>
    <definedName name="CUSTOM1_Unit_1304___Kitchen">#REF!</definedName>
    <definedName name="CUSTOM1_Unit_1304___Living_Room_Bedroom">#REF!</definedName>
    <definedName name="CUSTOM1_Unit_1305">#REF!</definedName>
    <definedName name="CUSTOM1_Unit_1305___Bathroom">#REF!</definedName>
    <definedName name="CUSTOM1_Unit_1305___Bedroom">#REF!</definedName>
    <definedName name="CUSTOM1_Unit_1305___Kitchen">#REF!</definedName>
    <definedName name="CUSTOM1_Unit_1305___Living_Room">#REF!</definedName>
    <definedName name="CUSTOM1_Unit_601">#REF!</definedName>
    <definedName name="CUSTOM1_Unit_601___Bathroom">#REF!</definedName>
    <definedName name="CUSTOM1_Unit_601___Bedroom">#REF!</definedName>
    <definedName name="CUSTOM1_Unit_601___Kitchen">#REF!</definedName>
    <definedName name="CUSTOM1_Unit_601___Living_Room">#REF!</definedName>
    <definedName name="CUSTOM1_Unit_602">#REF!</definedName>
    <definedName name="CUSTOM1_Unit_602___Bathroom">#REF!</definedName>
    <definedName name="CUSTOM1_Unit_602___Bedroom">#REF!</definedName>
    <definedName name="CUSTOM1_Unit_602___Kitchen">#REF!</definedName>
    <definedName name="CUSTOM1_Unit_602___Living_Room">#REF!</definedName>
    <definedName name="CUSTOM1_Unit_603">#REF!</definedName>
    <definedName name="CUSTOM1_Unit_603___Bathroom">#REF!</definedName>
    <definedName name="CUSTOM1_Unit_603___Bedroom">#REF!</definedName>
    <definedName name="CUSTOM1_Unit_603___Kitchen">#REF!</definedName>
    <definedName name="CUSTOM1_Unit_603___Living_Room">#REF!</definedName>
    <definedName name="CUSTOM1_Unit_604">#REF!</definedName>
    <definedName name="CUSTOM1_Unit_604___Bathroom">#REF!</definedName>
    <definedName name="CUSTOM1_Unit_604___Bedroom">#REF!</definedName>
    <definedName name="CUSTOM1_Unit_604___Kitchen">#REF!</definedName>
    <definedName name="CUSTOM1_Unit_604___Living_Room">#REF!</definedName>
    <definedName name="CUSTOM1_Unit_605">#REF!</definedName>
    <definedName name="CUSTOM1_Unit_605___Bathroom">#REF!</definedName>
    <definedName name="CUSTOM1_Unit_605___Duct">#REF!</definedName>
    <definedName name="CUSTOM1_Unit_605___Kitchen">#REF!</definedName>
    <definedName name="CUSTOM1_Unit_605___Living_Room_Bedroom">#REF!</definedName>
    <definedName name="CUSTOM1_Unit_606">#REF!</definedName>
    <definedName name="CUSTOM1_Unit_606___Bathroom">#REF!</definedName>
    <definedName name="CUSTOM1_Unit_606___Duct">#REF!</definedName>
    <definedName name="CUSTOM1_Unit_606___Kitchen">#REF!</definedName>
    <definedName name="CUSTOM1_Unit_606___Lounge_Bedroom">#REF!</definedName>
    <definedName name="CUSTOM1_Unit_607">#REF!</definedName>
    <definedName name="CUSTOM1_Unit_607___Bathroom">#REF!</definedName>
    <definedName name="CUSTOM1_Unit_607___Kitchen">#REF!</definedName>
    <definedName name="CUSTOM1_Unit_607__Lounge_Bedroom">#REF!</definedName>
    <definedName name="CUSTOM1_Unit_608">#REF!</definedName>
    <definedName name="CUSTOM1_Unit_608___Bathroom">#REF!</definedName>
    <definedName name="CUSTOM1_Unit_608___Bedroom">#REF!</definedName>
    <definedName name="CUSTOM1_Unit_608___Duct">#REF!</definedName>
    <definedName name="CUSTOM1_Unit_608___Kitchen">#REF!</definedName>
    <definedName name="CUSTOM1_Unit_608__Lounge">#REF!</definedName>
    <definedName name="CUSTOM1_Unleased_Areas">#REF!</definedName>
    <definedName name="CUSTOM1_Ventilation_Louvres">#REF!</definedName>
    <definedName name="CUSTOM1_Walkways">#REF!</definedName>
    <definedName name="CUSTOM1_Window___Unit_102___Bedroom_Window">#REF!</definedName>
    <definedName name="CUSTOM1_Window___Unit_102___Living_Room">#REF!</definedName>
    <definedName name="CUSTOM1_Window___Unit_104_Bedroom_Living_Room">#REF!</definedName>
    <definedName name="CUSTOM1_Windows">#REF!</definedName>
    <definedName name="CUSTOM1_Windows___Unit_1_Corner_Bedroom_Window">#REF!</definedName>
    <definedName name="CUSTOM1_Windows___Unit_1_Lounge">#REF!</definedName>
    <definedName name="CUSTOM1_Windows___Unit_101">#REF!</definedName>
    <definedName name="CUSTOM1_Windows___Unit_101_Second_Window">#REF!</definedName>
    <definedName name="CUSTOM1_Windows___Unit_103___Kitchen">#REF!</definedName>
    <definedName name="CUSTOM1_Windows___Unit_103_living_Room">#REF!</definedName>
    <definedName name="CUSTOM1_Windows___Unit_1035_Bedroom">#REF!</definedName>
    <definedName name="CUSTOM1_Windows___Unit_105___Lounge">#REF!</definedName>
    <definedName name="CUSTOM1_Windows___Unit_105_Bedroom_Living_Room">#REF!</definedName>
    <definedName name="CUSTOM1_Windows___Unit_106___Bedroom">#REF!</definedName>
    <definedName name="CUSTOM1_Windows___Unit_106_Kitchen">#REF!</definedName>
    <definedName name="CUSTOM1_Windows___Unit_106_Lounge_Corner_Window">#REF!</definedName>
    <definedName name="CUSTOM1_Windows___Unit_107_Lounge_Bedroom_Window">#REF!</definedName>
    <definedName name="CUSTOM1_Windows___Unit_108_Bedroom">#REF!</definedName>
    <definedName name="CUSTOM1_Windows___Unit_108_Corner_Window_Lounge">#REF!</definedName>
    <definedName name="CUSTOM1_Windows___Unit_108_Lounge">#REF!</definedName>
    <definedName name="CUSTOM1_Windows___Unit_1301_Bedroom">#REF!</definedName>
    <definedName name="CUSTOM1_Windows___Unit_1301_Bedroom_Corner">#REF!</definedName>
    <definedName name="CUSTOM1_Windows___Unit_1302_Bedroom_Lounge">#REF!</definedName>
    <definedName name="CUSTOM1_Windows___Unit_1303_Bedroom">#REF!</definedName>
    <definedName name="CUSTOM1_Windows___Unit_1303_Lounge">#REF!</definedName>
    <definedName name="CUSTOM1_Windows___Unit_1304_Lounge_Bedroom_Corner_window">#REF!</definedName>
    <definedName name="CUSTOM1_Windows___Unit_1305_Lounge">#REF!</definedName>
    <definedName name="CUSTOM1_Windows___Unit_2_Bedroom_Corner_Window">#REF!</definedName>
    <definedName name="CUSTOM1_Windows___Unit_2_Lounge">#REF!</definedName>
    <definedName name="CUSTOM1_Windows___Unit_3_Bedroom_Lounge">#REF!</definedName>
    <definedName name="CUSTOM1_Windows___Unit_4_Bedroom_Lounge">#REF!</definedName>
    <definedName name="CUSTOM1_Windows___Unit_5_Bedroom_Lounge">#REF!</definedName>
    <definedName name="CUSTOM1_Windows___Unit_6_Bedroom">#REF!</definedName>
    <definedName name="CUSTOM1_Windows___Unit_6_Corner_Lounge_Window">#REF!</definedName>
    <definedName name="CUSTOM1_Windows___Unit_6_Kitchen">#REF!</definedName>
    <definedName name="CUSTOM1_Windows___Unit_7_Bedroom_Lounge">#REF!</definedName>
    <definedName name="CUSTOM1_Windows___Unit_8_Corner_Lounge_Window">#REF!</definedName>
    <definedName name="CUSTOM1_Windows___Unit_8_Lounge">#REF!</definedName>
    <definedName name="CUSTOM1_Windows__Unit_108_Bedroom">#REF!</definedName>
    <definedName name="CUSTOM1_Windows_1950mm">#REF!</definedName>
    <definedName name="CUSTOM1_Wood_cladding">#REF!</definedName>
    <definedName name="CUSTOM1_Yard">#REF!</definedName>
    <definedName name="CUSTOM2__2_1_Bed">#REF!</definedName>
    <definedName name="CUSTOM2__2_1_Bed_WC">#REF!</definedName>
    <definedName name="CUSTOM2__2_2_Bed">#REF!</definedName>
    <definedName name="CUSTOM2__2_2_Bed_WC">#REF!</definedName>
    <definedName name="CUSTOM2__2_3_Bed">#REF!</definedName>
    <definedName name="CUSTOM2__2_3_Bed_WC">#REF!</definedName>
    <definedName name="CUSTOM2__2_Clean_Utility_tTore">#REF!</definedName>
    <definedName name="CUSTOM2__2_Common_Area">#REF!</definedName>
    <definedName name="CUSTOM2__2_Ducts">#REF!</definedName>
    <definedName name="CUSTOM2__2_Duty_Station_Offices">#REF!</definedName>
    <definedName name="CUSTOM2__2_Elec___Data">#REF!</definedName>
    <definedName name="CUSTOM2__2_Equipment_Stores">#REF!</definedName>
    <definedName name="CUSTOM2__2_Female_WC">#REF!</definedName>
    <definedName name="CUSTOM2__2_Fire_Stair">#REF!</definedName>
    <definedName name="CUSTOM2__2_Fire_Stair_Passage">#REF!</definedName>
    <definedName name="CUSTOM2__2_Male_WC">#REF!</definedName>
    <definedName name="CUSTOM2__2_Paraplegic_WC">#REF!</definedName>
    <definedName name="CUSTOM2__2_Private_Lift_Lobby">#REF!</definedName>
    <definedName name="CUSTOM2__2_Private_Lifts">#REF!</definedName>
    <definedName name="CUSTOM2__2_Public_Lift_Lobby">#REF!</definedName>
    <definedName name="CUSTOM2__2_Public_Lifts">#REF!</definedName>
    <definedName name="CUSTOM2__2_Public_Ward_Female">#REF!</definedName>
    <definedName name="CUSTOM2__2_Public_Ward_Male">#REF!</definedName>
    <definedName name="CUSTOM2__2_Service_Lift">#REF!</definedName>
    <definedName name="CUSTOM2__2_Service_Lift_Lobby">#REF!</definedName>
    <definedName name="CUSTOM2__2_Sluice">#REF!</definedName>
    <definedName name="CUSTOM2__2_Ward_Kitchen">#REF!</definedName>
    <definedName name="CUSTOM2__3_Cleaners_Rooms">#REF!</definedName>
    <definedName name="CUSTOM2__3_Common_Area">#REF!</definedName>
    <definedName name="CUSTOM2__3_Ducts">#REF!</definedName>
    <definedName name="CUSTOM2__3_Elec___Data">#REF!</definedName>
    <definedName name="CUSTOM2__3_Female_Change_Room">#REF!</definedName>
    <definedName name="CUSTOM2__3_Female_WC">#REF!</definedName>
    <definedName name="CUSTOM2__3_Fire_Escape_Stairs">#REF!</definedName>
    <definedName name="CUSTOM2__3_Freezer">#REF!</definedName>
    <definedName name="CUSTOM2__3_GBA">#REF!</definedName>
    <definedName name="CUSTOM2__3_IT_Room">#REF!</definedName>
    <definedName name="CUSTOM2__3_Lifts">#REF!</definedName>
    <definedName name="CUSTOM2__3_Male_Changeroom">#REF!</definedName>
    <definedName name="CUSTOM2__3_Male_WC">#REF!</definedName>
    <definedName name="CUSTOM2__3_Mortuary">#REF!</definedName>
    <definedName name="CUSTOM2__3_Paraplegic_WC">#REF!</definedName>
    <definedName name="CUSTOM2__3_Passage">#REF!</definedName>
    <definedName name="CUSTOM2__3_Public_Lift_Lobby">#REF!</definedName>
    <definedName name="CUSTOM2__3_Public_Lifts">#REF!</definedName>
    <definedName name="CUSTOM2__3_Security_Room">#REF!</definedName>
    <definedName name="CUSTOM2__3_Server_Room">#REF!</definedName>
    <definedName name="CUSTOM2__3_Service_Lift_Lobby">#REF!</definedName>
    <definedName name="CUSTOM2__3_Service_Manager">#REF!</definedName>
    <definedName name="CUSTOM2__3_Staff_Dining___Kitchen">#REF!</definedName>
    <definedName name="CUSTOM2__3_Supervisor_Rooms">#REF!</definedName>
    <definedName name="CUSTOM2__3_Tech_Rooms">#REF!</definedName>
    <definedName name="CUSTOM2_00_Car_Port">#REF!</definedName>
    <definedName name="CUSTOM2_00_Dining_Room">#REF!</definedName>
    <definedName name="CUSTOM2_00_Foyer">#REF!</definedName>
    <definedName name="CUSTOM2_00_GBA">#REF!</definedName>
    <definedName name="CUSTOM2_00_GLA">#REF!</definedName>
    <definedName name="CUSTOM2_00_Kitchen">#REF!</definedName>
    <definedName name="CUSTOM2_00_Lounge">#REF!</definedName>
    <definedName name="CUSTOM2_00_Patio">#REF!</definedName>
    <definedName name="CUSTOM2_00_Stairs___Landing">#REF!</definedName>
    <definedName name="CUSTOM2_00_Water_Closet">#REF!</definedName>
    <definedName name="CUSTOM2_01_Balcony">#REF!</definedName>
    <definedName name="CUSTOM2_01_Balcony_2">#REF!</definedName>
    <definedName name="CUSTOM2_01_Bathrooms">#REF!</definedName>
    <definedName name="CUSTOM2_01_Bedroom_1">#REF!</definedName>
    <definedName name="CUSTOM2_01_Common_Area">#REF!</definedName>
    <definedName name="CUSTOM2_01_GBA">#REF!</definedName>
    <definedName name="CUSTOM2_01_GLA">#REF!</definedName>
    <definedName name="CUSTOM2_01_Stairs___Landing">#REF!</definedName>
    <definedName name="CUSTOM2_01_TV_Room_Study">#REF!</definedName>
    <definedName name="CUSTOM2_10F_110mm_internal_brickwalls">[28]X!#REF!</definedName>
    <definedName name="CUSTOM2_10F_230mm_Cavity_wall">[28]X!#REF!</definedName>
    <definedName name="CUSTOM2_10F_230mm_internal_brickwall">[28]X!#REF!</definedName>
    <definedName name="CUSTOM2_10F_300mm_internal_brickwall">[28]X!#REF!</definedName>
    <definedName name="CUSTOM2_10F_Carpet">[28]X!#REF!</definedName>
    <definedName name="CUSTOM2_10F_Doors">[28]X!#REF!</definedName>
    <definedName name="CUSTOM2_10F_Double_doors">[28]X!#REF!</definedName>
    <definedName name="CUSTOM2_10F_Duct">[28]X!#REF!</definedName>
    <definedName name="CUSTOM2_10F_Ebtrance_area">[28]X!#REF!</definedName>
    <definedName name="CUSTOM2_10F_HWB">[28]X!#REF!</definedName>
    <definedName name="CUSTOM2_10F_Tiles">[28]X!#REF!</definedName>
    <definedName name="CUSTOM2_10f_wc">[28]X!#REF!</definedName>
    <definedName name="CUSTOM2_11_F_Sink">[28]X!#REF!</definedName>
    <definedName name="CUSTOM2_110_brickwall" localSheetId="7">#REF!</definedName>
    <definedName name="CUSTOM2_110_brickwall">#REF!</definedName>
    <definedName name="CUSTOM2_110_ext" localSheetId="7">#REF!</definedName>
    <definedName name="CUSTOM2_110_ext">#REF!</definedName>
    <definedName name="CUSTOM2_110_int" localSheetId="7">#REF!</definedName>
    <definedName name="CUSTOM2_110_int">#REF!</definedName>
    <definedName name="CUSTOM2_110mm_internal_new_walls" localSheetId="7">[29]Summary!#REF!</definedName>
    <definedName name="CUSTOM2_110mm_internal_new_walls">[29]Summary!#REF!</definedName>
    <definedName name="CUSTOM2_110mm_Internal_wall" localSheetId="7">#REF!</definedName>
    <definedName name="CUSTOM2_110mm_Internal_wall">#REF!</definedName>
    <definedName name="CUSTOM2_110mm_internal_walls" localSheetId="7">#REF!</definedName>
    <definedName name="CUSTOM2_110mm_internal_walls">#REF!</definedName>
    <definedName name="CUSTOM2_115_internal_walls___existing___2nd_12th_Floor" localSheetId="7">#REF!</definedName>
    <definedName name="CUSTOM2_115_internal_walls___existing___2nd_12th_Floor">#REF!</definedName>
    <definedName name="CUSTOM2_115mm_internal_walls___New">#REF!</definedName>
    <definedName name="CUSTOM2_115mm_internal_walls___New___Penthouse_Floor">#REF!</definedName>
    <definedName name="CUSTOM2_115mm_internal_walls___New_2nd___12th_Floor">#REF!</definedName>
    <definedName name="CUSTOM2_11F_300mm_internal_wallls">[28]X!#REF!</definedName>
    <definedName name="CUSTOM2_11F_Carpet">[28]X!#REF!</definedName>
    <definedName name="CUSTOM2_11F_Doors">[28]X!#REF!</definedName>
    <definedName name="CUSTOM2_11f_Linoleum">[28]X!#REF!</definedName>
    <definedName name="CUSTOM2_12F_110mm_internal_walls">[28]X!#REF!</definedName>
    <definedName name="CUSTOM2_12F_300mm_internal_walls">[28]X!#REF!</definedName>
    <definedName name="CUSTOM2_12F_Carpet">[28]X!#REF!</definedName>
    <definedName name="CUSTOM2_12F_Doors">[28]X!#REF!</definedName>
    <definedName name="CUSTOM2_12F_Double_doors">[28]X!#REF!</definedName>
    <definedName name="CUSTOM2_12F_Duct_room">[28]X!#REF!</definedName>
    <definedName name="CUSTOM2_12F_Linoleum_Tiles">[28]X!#REF!</definedName>
    <definedName name="CUSTOM2_13F_110mm_internal_walls">[28]X!#REF!</definedName>
    <definedName name="CUSTOM2_13F_Carpet">[28]X!#REF!</definedName>
    <definedName name="CUSTOM2_13F_Doors">[28]X!#REF!</definedName>
    <definedName name="CUSTOM2_13f_hwb">[28]X!#REF!</definedName>
    <definedName name="CUSTOM2_13f_lINOLEUM_TILES">[28]X!#REF!</definedName>
    <definedName name="CUSTOM2_13F_toilets">[28]X!#REF!</definedName>
    <definedName name="CUSTOM2_13F_Urinals">[28]X!#REF!</definedName>
    <definedName name="CUSTOM2_15f_110mm_internal_walls">[28]X!#REF!</definedName>
    <definedName name="CUSTOM2_15F_Carpet">[28]X!#REF!</definedName>
    <definedName name="CUSTOM2_15F_Doors">[28]X!#REF!</definedName>
    <definedName name="CUSTOM2_15F_Double_doors">[28]X!#REF!</definedName>
    <definedName name="CUSTOM2_15F_Linoleum_tiles">[28]X!#REF!</definedName>
    <definedName name="CUSTOM2_16F_110mm_internal_walls">[28]X!#REF!</definedName>
    <definedName name="CUSTOM2_16F_Carpet">[28]X!#REF!</definedName>
    <definedName name="CUSTOM2_16F_Doors">[28]X!#REF!</definedName>
    <definedName name="CUSTOM2_16F_Linoleum_tiles">[28]X!#REF!</definedName>
    <definedName name="CUSTOM2_17F_110mm_internal_walls">[28]X!#REF!</definedName>
    <definedName name="CUSTOM2_17F_Carpet">[28]X!#REF!</definedName>
    <definedName name="CUSTOM2_17F_Doors">[28]X!#REF!</definedName>
    <definedName name="CUSTOM2_17F_Linoleum">[28]X!#REF!</definedName>
    <definedName name="CUSTOM2_17F_Sink">[28]X!#REF!</definedName>
    <definedName name="CUSTOM2_18F_110mm_internal_wall">[28]X!#REF!</definedName>
    <definedName name="CUSTOM2_18f_Carpet">[28]X!#REF!</definedName>
    <definedName name="CUSTOM2_18f_doors">[28]X!#REF!</definedName>
    <definedName name="CUSTOM2_18F_Linoleum_tiles">[28]X!#REF!</definedName>
    <definedName name="CUSTOM2_19F_110mm_internal_walls">[28]X!#REF!</definedName>
    <definedName name="CUSTOM2_19F_Carpet">[28]X!#REF!</definedName>
    <definedName name="CUSTOM2_19F_Doors">[28]X!#REF!</definedName>
    <definedName name="CUSTOM2_19F_HWB">[28]X!#REF!</definedName>
    <definedName name="CUSTOM2_19F_Linoleum_tiles">[28]X!#REF!</definedName>
    <definedName name="CUSTOM2_19f_sink">[28]X!#REF!</definedName>
    <definedName name="CUSTOM2_19F_Urinals">[28]X!#REF!</definedName>
    <definedName name="CUSTOM2_19F_WC">[28]X!#REF!</definedName>
    <definedName name="CUSTOM2_1st_Floor___115_internal_walls" localSheetId="7">#REF!</definedName>
    <definedName name="CUSTOM2_1st_Floor___115_internal_walls">#REF!</definedName>
    <definedName name="CUSTOM2_1st_Floor___230mm_Extenal_wall" localSheetId="7">#REF!</definedName>
    <definedName name="CUSTOM2_1st_Floor___230mm_Extenal_wall">#REF!</definedName>
    <definedName name="CUSTOM2_1st_Floor___230mm_internal_wall" localSheetId="7">#REF!</definedName>
    <definedName name="CUSTOM2_1st_Floor___230mm_internal_wall">#REF!</definedName>
    <definedName name="CUSTOM2_1st_Floor_Areas">#REF!</definedName>
    <definedName name="CUSTOM2_1st_Floor_GBA">#REF!</definedName>
    <definedName name="CUSTOM2_20f_110mm_internal_walls">[28]X!#REF!</definedName>
    <definedName name="CUSTOM2_20F_Carpet">[28]X!#REF!</definedName>
    <definedName name="CUSTOM2_20F_Doors">[28]X!#REF!</definedName>
    <definedName name="CUSTOM2_20F_HWB">[28]X!#REF!</definedName>
    <definedName name="CUSTOM2_20f_Linoleum_tiles">[28]X!#REF!</definedName>
    <definedName name="CUSTOM2_20F_Sink">[28]X!#REF!</definedName>
    <definedName name="CUSTOM2_20F_Urinals">[28]X!#REF!</definedName>
    <definedName name="CUSTOM2_20F_WC">[28]X!#REF!</definedName>
    <definedName name="CUSTOM2_21f_110mm_internal_walls">[28]X!#REF!</definedName>
    <definedName name="CUSTOM2_21F_220mm_internal_wall">[28]X!#REF!</definedName>
    <definedName name="CUSTOM2_21F_Carpet">[28]X!#REF!</definedName>
    <definedName name="CUSTOM2_21F_Doors">[28]X!#REF!</definedName>
    <definedName name="CUSTOM2_21F_Double_doors">[28]X!#REF!</definedName>
    <definedName name="CUSTOM2_21F_HWB">[28]X!#REF!</definedName>
    <definedName name="CUSTOM2_21f_Linoleum_tiles">[28]X!#REF!</definedName>
    <definedName name="CUSTOM2_21F_Sink">[28]X!#REF!</definedName>
    <definedName name="CUSTOM2_21F_toilet_tiles">[28]X!#REF!</definedName>
    <definedName name="CUSTOM2_21f_Urinals">[28]X!#REF!</definedName>
    <definedName name="CUSTOM2_21F_WC">[28]X!#REF!</definedName>
    <definedName name="CUSTOM2_220_ext_walls" localSheetId="7">#REF!</definedName>
    <definedName name="CUSTOM2_220_ext_walls">#REF!</definedName>
    <definedName name="CUSTOM2_220_int" localSheetId="7">#REF!</definedName>
    <definedName name="CUSTOM2_220_int">#REF!</definedName>
    <definedName name="CUSTOM2_220_int_walls" localSheetId="7">#REF!</definedName>
    <definedName name="CUSTOM2_220_int_walls">#REF!</definedName>
    <definedName name="CUSTOM2_220_walls">#REF!</definedName>
    <definedName name="CUSTOM2_220mm_external_wall">#REF!</definedName>
    <definedName name="CUSTOM2_220mm_External_walls">#REF!</definedName>
    <definedName name="CUSTOM2_220mm_external_walls___existing___Penthouse_Floor">#REF!</definedName>
    <definedName name="CUSTOM2_220mm_internal_walls___Existing___Penthouse_Floor">#REF!</definedName>
    <definedName name="CUSTOM2_220mm_internal_walls__New___Penthouse_Floor">#REF!</definedName>
    <definedName name="CUSTOM2_220mm_new_external_walls">[29]Summary!#REF!</definedName>
    <definedName name="CUSTOM2_230mm_Demising_walls" localSheetId="7">#REF!</definedName>
    <definedName name="CUSTOM2_230mm_Demising_walls">#REF!</definedName>
    <definedName name="CUSTOM2_230mm_external_brickwall" localSheetId="7">#REF!</definedName>
    <definedName name="CUSTOM2_230mm_external_brickwall">#REF!</definedName>
    <definedName name="CUSTOM2_230mm_External_Gable_end_at_10323" localSheetId="7">#REF!</definedName>
    <definedName name="CUSTOM2_230mm_External_Gable_end_at_10323">#REF!</definedName>
    <definedName name="CUSTOM2_230mm_external_Patio_Gable_ends">#REF!</definedName>
    <definedName name="CUSTOM2_230mm_external_wall">#REF!</definedName>
    <definedName name="CUSTOM2_230mm_external_wall___To_new_fire_escape_first_floor">#REF!</definedName>
    <definedName name="CUSTOM2_230mm_external_wall_Anchor">#REF!</definedName>
    <definedName name="CUSTOM2_230mm_external_wall_Gable_end_at_9855">#REF!</definedName>
    <definedName name="CUSTOM2_230mm_external_walls">#REF!</definedName>
    <definedName name="CUSTOM2_230mm_external_walls___existing___2nd_12th_Floor">#REF!</definedName>
    <definedName name="CUSTOM2_230mm_internal_Anchor_wall">#REF!</definedName>
    <definedName name="CUSTOM2_230mm_internal_brickwall">#REF!</definedName>
    <definedName name="CUSTOM2_230mm_internal_wall">#REF!</definedName>
    <definedName name="CUSTOM2_230mm_internal_walls">#REF!</definedName>
    <definedName name="CUSTOM2_230mm_internal_walls___existing___2nd_12th_Floor">#REF!</definedName>
    <definedName name="CUSTOM2_230mm_internal_walls___New">#REF!</definedName>
    <definedName name="CUSTOM2_230mm_internal_walls___New_2nd_12th_floor">#REF!</definedName>
    <definedName name="CUSTOM2_2F_110_walls">[28]X!#REF!</definedName>
    <definedName name="CUSTOM2_2F_Carpet">[28]X!#REF!</definedName>
    <definedName name="CUSTOM2_2f_doors">[28]X!#REF!</definedName>
    <definedName name="CUSTOM2_2F_HWB">[28]X!#REF!</definedName>
    <definedName name="CUSTOM2_2F_Linoleum">[28]X!#REF!</definedName>
    <definedName name="CUSTOM2_2f_Sink">[28]X!#REF!</definedName>
    <definedName name="CUSTOM2_2F_Urinal">[28]X!#REF!</definedName>
    <definedName name="CUSTOM2_2F_WC">[28]X!#REF!</definedName>
    <definedName name="CUSTOM2_2nd_Floor_GBA" localSheetId="7">#REF!</definedName>
    <definedName name="CUSTOM2_2nd_Floor_GBA">#REF!</definedName>
    <definedName name="CUSTOM2_330mm_external_wall" localSheetId="7">#REF!</definedName>
    <definedName name="CUSTOM2_330mm_external_wall">#REF!</definedName>
    <definedName name="CUSTOM2_330mm_external_wall_above_shopfront" localSheetId="7">#REF!</definedName>
    <definedName name="CUSTOM2_330mm_external_wall_above_shopfront">#REF!</definedName>
    <definedName name="CUSTOM2_330mm_internal_demising_walls">#REF!</definedName>
    <definedName name="CUSTOM2_330mm_internal_wall_above_shopfront">#REF!</definedName>
    <definedName name="CUSTOM2_345mm_external_wall___To_new_fire_escape___First_Floor">#REF!</definedName>
    <definedName name="CUSTOM2_3F_110mm_walls">[28]X!#REF!</definedName>
    <definedName name="CUSTOM2_3F_Carpet">[28]X!#REF!</definedName>
    <definedName name="CUSTOM2_3F_Doors">[28]X!#REF!</definedName>
    <definedName name="CUSTOM2_3f_hwb">[28]X!#REF!</definedName>
    <definedName name="CUSTOM2_3F_Linoleum">[28]X!#REF!</definedName>
    <definedName name="CUSTOM2_3f_sink">[28]X!#REF!</definedName>
    <definedName name="CUSTOM2_3f_urinals">[28]X!#REF!</definedName>
    <definedName name="CUSTOM2_3f_wc">[28]X!#REF!</definedName>
    <definedName name="CUSTOM2_4F_Carpet">[28]X!#REF!</definedName>
    <definedName name="CUSTOM2_4F_doors">[28]X!#REF!</definedName>
    <definedName name="CUSTOM2_4f_hwb">[28]X!#REF!</definedName>
    <definedName name="CUSTOM2_4f_sink">[28]X!#REF!</definedName>
    <definedName name="CUSTOM2_4f_urinal">[28]X!#REF!</definedName>
    <definedName name="CUSTOM2_4F_Walls">[28]X!#REF!</definedName>
    <definedName name="CUSTOM2_4f_wc">[28]X!#REF!</definedName>
    <definedName name="CUSTOM2_5f_Carpet">[28]X!#REF!</definedName>
    <definedName name="CUSTOM2_5F_Door">[28]X!#REF!</definedName>
    <definedName name="CUSTOM2_5F_internal_brickwalls">[28]X!#REF!</definedName>
    <definedName name="CUSTOM2_6F_110mm_internal_brick_walls">[28]X!#REF!</definedName>
    <definedName name="CUSTOM2_8F_110mm_brickwalls">[28]X!#REF!</definedName>
    <definedName name="CUSTOM2_8F_Carpet">[28]X!#REF!</definedName>
    <definedName name="CUSTOM2_8F_Doors">[28]X!#REF!</definedName>
    <definedName name="CUSTOM2_8F_Linoleum">[28]X!#REF!</definedName>
    <definedName name="CUSTOM2_9F_110mm_internal_brick_walls">[28]X!#REF!</definedName>
    <definedName name="CUSTOM2_9F_300mm_internal_brickwall">[28]X!#REF!</definedName>
    <definedName name="CUSTOM2_9F_Carpet">[28]X!#REF!</definedName>
    <definedName name="CUSTOM2_9F_Doors">[28]X!#REF!</definedName>
    <definedName name="CUSTOM2_9f_lINOLEUM">[28]X!#REF!</definedName>
    <definedName name="CUSTOM2_A1_220mm_internal_Wall" localSheetId="7">#REF!</definedName>
    <definedName name="CUSTOM2_A1_220mm_internal_Wall">#REF!</definedName>
    <definedName name="CUSTOM2_A1_FF_to_3F_110mm_internal_walls" localSheetId="7">#REF!</definedName>
    <definedName name="CUSTOM2_A1_FF_to_3F_110mm_internal_walls">#REF!</definedName>
    <definedName name="CUSTOM2_A1_FF_to_3F_220mm_internal_Walls" localSheetId="7">#REF!</definedName>
    <definedName name="CUSTOM2_A1_FF_to_3F_220mm_internal_Walls">#REF!</definedName>
    <definedName name="CUSTOM2_A1_FF_to_3F_Areas">#REF!</definedName>
    <definedName name="CUSTOM2_A1_GBA">#REF!</definedName>
    <definedName name="CUSTOM2_A1_GF_110mm_internal_walls">#REF!</definedName>
    <definedName name="CUSTOM2_A1_GF_Areas">#REF!</definedName>
    <definedName name="CUSTOM2_A1_No_of_beds_GF">#REF!</definedName>
    <definedName name="CUSTOM2_Affodable_1_80m2___Internal_Areas">#REF!</definedName>
    <definedName name="CUSTOM2_Affordable_1_60m2___110mm_internal_Walls">#REF!</definedName>
    <definedName name="CUSTOM2_Affordable_1_60m2___Internal_Areas">#REF!</definedName>
    <definedName name="CUSTOM2_Affordable_1_60m2_GBA">#REF!</definedName>
    <definedName name="CUSTOM2_Affordable_1_60m2_Roof_Area">#REF!</definedName>
    <definedName name="CUSTOM2_Affordable_1_80m2___110mm_internal_walls">#REF!</definedName>
    <definedName name="CUSTOM2_Affordable_1_80m2_GBA">#REF!</definedName>
    <definedName name="CUSTOM2_Affordable_2__60m2">#REF!</definedName>
    <definedName name="CUSTOM2_Affordable_2_60m2_110mm_internal_walls">#REF!</definedName>
    <definedName name="CUSTOM2_Affordable_2_60m2_Internal_Areas">#REF!</definedName>
    <definedName name="CUSTOM2_Affordable_2_60m2_Roof_Area">#REF!</definedName>
    <definedName name="CUSTOM2_Affordable_2_80m2_GBA">#REF!</definedName>
    <definedName name="CUSTOM2_Affordable_2_80m2_Internal_Areas">#REF!</definedName>
    <definedName name="CUSTOM2_Affordable_2_80m2_Roof_Area">#REF!</definedName>
    <definedName name="CUSTOM2_Affordable_2_80m2110mm_internal_walls">#REF!</definedName>
    <definedName name="CUSTOM2_Anchor_1___Pick__n_Pay">#REF!</definedName>
    <definedName name="CUSTOM2_Anchor_2___Cashbuild">#REF!</definedName>
    <definedName name="CUSTOM2_Anchor_3">#REF!</definedName>
    <definedName name="CUSTOM2_Anchor_4">#REF!</definedName>
    <definedName name="CUSTOM2_Anchor_no.5">#REF!</definedName>
    <definedName name="CUSTOM2_Asphalt_Roads___Parking">#REF!</definedName>
    <definedName name="CUSTOM2_Attenuation_Pond">#REF!</definedName>
    <definedName name="CUSTOM2_B1_External_Double_Door">[30]Summary!#REF!</definedName>
    <definedName name="CUSTOM2_B1_FF_to_3F_110mm_internal_Walls" localSheetId="7">#REF!</definedName>
    <definedName name="CUSTOM2_B1_FF_to_3F_110mm_internal_Walls">#REF!</definedName>
    <definedName name="CUSTOM2_B1_FF_to_3F_220mm_internal_Walls" localSheetId="7">#REF!</definedName>
    <definedName name="CUSTOM2_B1_FF_to_3F_220mm_internal_Walls">#REF!</definedName>
    <definedName name="CUSTOM2_B1_FF_to_3F_Areas" localSheetId="7">#REF!</definedName>
    <definedName name="CUSTOM2_B1_FF_to_3F_Areas">#REF!</definedName>
    <definedName name="CUSTOM2_B1_GBA">#REF!</definedName>
    <definedName name="CUSTOM2_B1_GF_110mm_internal_Walls">#REF!</definedName>
    <definedName name="CUSTOM2_B1_GF_220mm_internal_Wall">#REF!</definedName>
    <definedName name="CUSTOM2_B1_GF_Areas">#REF!</definedName>
    <definedName name="CUSTOM2_B1_Internal_Single_Doors">[30]Summary!#REF!</definedName>
    <definedName name="CUSTOM2_B1_Internal_Stacking_Doors">[30]Summary!#REF!</definedName>
    <definedName name="CUSTOM2_B1_No_of_Beds_FF_to_3F" localSheetId="7">#REF!</definedName>
    <definedName name="CUSTOM2_B1_No_of_Beds_FF_to_3F">#REF!</definedName>
    <definedName name="CUSTOM2_B1_No_Of_Beds_GF" localSheetId="7">#REF!</definedName>
    <definedName name="CUSTOM2_B1_No_Of_Beds_GF">#REF!</definedName>
    <definedName name="CUSTOM2_B1_Sink" localSheetId="7">[30]Summary!#REF!</definedName>
    <definedName name="CUSTOM2_B1_Sink">[30]Summary!#REF!</definedName>
    <definedName name="CUSTOM2_B1_WC_Shower_Bath" localSheetId="7">[30]Summary!#REF!</definedName>
    <definedName name="CUSTOM2_B1_WC_Shower_Bath">[30]Summary!#REF!</definedName>
    <definedName name="CUSTOM2_B1_Whb">[30]Summary!#REF!</definedName>
    <definedName name="CUSTOM2_B2_intenral_Stacking_Doors">[30]Summary!#REF!</definedName>
    <definedName name="CUSTOM2_B2_Internal_Double_Doors">[30]Summary!#REF!</definedName>
    <definedName name="CUSTOM2_B2_Internal_Single_Doors">[30]Summary!#REF!</definedName>
    <definedName name="CUSTOM2_B2_Sinks">[30]Summary!#REF!</definedName>
    <definedName name="CUSTOM2_B2_WC_Shower__Bath">[30]Summary!#REF!</definedName>
    <definedName name="CUSTOM2_B2_Whb">[30]Summary!#REF!</definedName>
    <definedName name="CUSTOM2_B2External_Glass_Doors">[30]Summary!#REF!</definedName>
    <definedName name="CUSTOM2_B3_External_Double_Glass_Doors">[30]Summary!#REF!</definedName>
    <definedName name="CUSTOM2_B3_internal_Single_Doors">[30]Summary!#REF!</definedName>
    <definedName name="CUSTOM2_B3_Sink">[30]Summary!#REF!</definedName>
    <definedName name="CUSTOM2_B3_WC_Shower">[30]Summary!#REF!</definedName>
    <definedName name="CUSTOM2_B3_Whb">[30]Summary!#REF!</definedName>
    <definedName name="CUSTOM2_B4_External_Double_Glass_Doors">[30]Summary!#REF!</definedName>
    <definedName name="CUSTOM2_B4_Internal_Single_Doors">[30]Summary!#REF!</definedName>
    <definedName name="CUSTOM2_B4_Sink">[30]Summary!#REF!</definedName>
    <definedName name="CUSTOM2_B4_WC_Shower_Bath">[30]Summary!#REF!</definedName>
    <definedName name="CUSTOM2_B4_Whb">[30]Summary!#REF!</definedName>
    <definedName name="CUSTOM2_Balustrade" localSheetId="7">#REF!</definedName>
    <definedName name="CUSTOM2_Balustrade">#REF!</definedName>
    <definedName name="CUSTOM2_Bathroom_vanities" localSheetId="7">#REF!</definedName>
    <definedName name="CUSTOM2_Bathroom_vanities">#REF!</definedName>
    <definedName name="CUSTOM2_BLOCK_A1_First_to_3_floor" localSheetId="7">#REF!</definedName>
    <definedName name="CUSTOM2_BLOCK_A1_First_to_3_floor">#REF!</definedName>
    <definedName name="CUSTOM2_Block_Tpye_3_Roof_Covering">#REF!</definedName>
    <definedName name="CUSTOM2_Block_Type_1__FF_GLA">#REF!</definedName>
    <definedName name="CUSTOM2_Block_Type_1_110mm_GF_internal_walls">#REF!</definedName>
    <definedName name="CUSTOM2_Block_Type_1_220mm_External_Wall">#REF!</definedName>
    <definedName name="CUSTOM2_Block_Type_1_220mm_internal_walls">#REF!</definedName>
    <definedName name="CUSTOM2_Block_Type_1_FF_GBA">#REF!</definedName>
    <definedName name="CUSTOM2_Block_Type_1_GF_GBA">#REF!</definedName>
    <definedName name="CUSTOM2_Block_Type_1_GF_GLA">#REF!</definedName>
    <definedName name="CUSTOM2_Block_Type_1_Roof_Area">#REF!</definedName>
    <definedName name="CUSTOM2_Block_Type_1_SF_GBA">#REF!</definedName>
    <definedName name="CUSTOM2_Block_Type_2_110mm_GF_internal_walls">#REF!</definedName>
    <definedName name="CUSTOM2_Block_Type_2_220mm_External_Wall">#REF!</definedName>
    <definedName name="CUSTOM2_Block_Type_2_220mm_internal_walls">#REF!</definedName>
    <definedName name="CUSTOM2_Block_Type_2_FF_GBA">#REF!</definedName>
    <definedName name="CUSTOM2_Block_Type_2_FF_GLA">#REF!</definedName>
    <definedName name="CUSTOM2_Block_Type_2_GF_GBA">#REF!</definedName>
    <definedName name="CUSTOM2_Block_Type_2_GF_GLA">#REF!</definedName>
    <definedName name="CUSTOM2_Block_Type_2_Roof_Area">#REF!</definedName>
    <definedName name="CUSTOM2_Block_Type_3_Court_yards">#REF!</definedName>
    <definedName name="CUSTOM2_Block_Type_3_FF_GBA">#REF!</definedName>
    <definedName name="CUSTOM2_Block_Type_3_FF_GLA">#REF!</definedName>
    <definedName name="CUSTOM2_Block_Type_3_GF_110mm_internal_Walls">#REF!</definedName>
    <definedName name="CUSTOM2_Block_Type_3_GF_220mm_External_Walls">#REF!</definedName>
    <definedName name="CUSTOM2_Block_Type_3_GF_220mm_internal_Walls">#REF!</definedName>
    <definedName name="CUSTOM2_Block_Type_3_GF_GBA">#REF!</definedName>
    <definedName name="CUSTOM2_Block_type_3_GF_GLA">#REF!</definedName>
    <definedName name="CUSTOM2_Block_Type_3_SF_Balconies">#REF!</definedName>
    <definedName name="CUSTOM2_Block_Type_3_SF_GBA">#REF!</definedName>
    <definedName name="CUSTOM2_Block_Type_3_SF_GLA">#REF!</definedName>
    <definedName name="CUSTOM2_BNG_1_110mm_Internal_walls">#REF!</definedName>
    <definedName name="CUSTOM2_BNG_1_GBA">#REF!</definedName>
    <definedName name="CUSTOM2_BNG_1_Internal_Areas">#REF!</definedName>
    <definedName name="CUSTOM2_BNG_2_110mm_internal_Wall">#REF!</definedName>
    <definedName name="CUSTOM2_BNG_2_GBA">#REF!</definedName>
    <definedName name="CUSTOM2_BNG_2_Internal_Areas">#REF!</definedName>
    <definedName name="CUSTOM2_Boundry_Wall">#REF!</definedName>
    <definedName name="CUSTOM2_Cantilever">#REF!</definedName>
    <definedName name="CUSTOM2_Centre_Offices">#REF!</definedName>
    <definedName name="CUSTOM2_Cladding">#REF!</definedName>
    <definedName name="CUSTOM2_Common_Area___Penthouse_Floor">#REF!</definedName>
    <definedName name="CUSTOM2_Commuter_Rank">#REF!</definedName>
    <definedName name="CUSTOM2_Covered_Walkway">#REF!</definedName>
    <definedName name="CUSTOM2_CRU">#REF!</definedName>
    <definedName name="CUSTOM2_CRU_110mm_internal_Wall">#REF!</definedName>
    <definedName name="CUSTOM2_CRU_internal_Areas">#REF!</definedName>
    <definedName name="CUSTOM2_Cuboards_opposite_Store_Room">#REF!</definedName>
    <definedName name="CUSTOM2_Cupboard_by_stairs">#REF!</definedName>
    <definedName name="CUSTOM2_Delivery_yard">#REF!</definedName>
    <definedName name="CUSTOM2_Demolish_115mm_internal_walls">#REF!</definedName>
    <definedName name="CUSTOM2_Demolish_115mm_internal_walls___Penthouse_Floor">#REF!</definedName>
    <definedName name="CUSTOM2_Demolish_220mm_internal_walls___Penthouse_Floor">#REF!</definedName>
    <definedName name="CUSTOM2_Demolish_230mm_internal_walls">#REF!</definedName>
    <definedName name="CUSTOM2_Demolish_and_remove_saniary_fittings">#REF!</definedName>
    <definedName name="CUSTOM2_Drainage_Duct">#REF!</definedName>
    <definedName name="CUSTOM2_Duct___Penthouse_Floor">#REF!</definedName>
    <definedName name="CUSTOM2_Electrical_DB_Cupboard">#REF!</definedName>
    <definedName name="CUSTOM2_Electrical_DB_Room">#REF!</definedName>
    <definedName name="CUSTOM2_Entrance_Doors___First_Floor">#REF!</definedName>
    <definedName name="CUSTOM2_Existing_115mm_internal_walls">#REF!</definedName>
    <definedName name="CUSTOM2_Existing_230mm_external_walls">#REF!</definedName>
    <definedName name="CUSTOM2_Existing_230mm_internal_walls">#REF!</definedName>
    <definedName name="CUSTOM2_Existing_Fire_Escape___First_Floor">#REF!</definedName>
    <definedName name="CUSTOM2_Existing_Fire_Escape_Staircase">#REF!</definedName>
    <definedName name="CUSTOM2_Existing_lift___2nd___6th_Floor">#REF!</definedName>
    <definedName name="CUSTOM2_Existing_lifts">#REF!</definedName>
    <definedName name="CUSTOM2_Existing_Lifts___Penthouse">#REF!</definedName>
    <definedName name="CUSTOM2_Existing_slabs">#REF!</definedName>
    <definedName name="CUSTOM2_Existing_Slabs__2nd_12th_floor">#REF!</definedName>
    <definedName name="CUSTOM2_Existing_Staircase">#REF!</definedName>
    <definedName name="CUSTOM2_ext_glass">#REF!</definedName>
    <definedName name="CUSTOM2_Externa___230mm_wall_at_Anchor">#REF!</definedName>
    <definedName name="CUSTOM2_External___230mm_wall_line_stores">#REF!</definedName>
    <definedName name="CUSTOM2_External___Parapet_wall">#REF!</definedName>
    <definedName name="CUSTOM2_External___Shopfront_panels">#REF!</definedName>
    <definedName name="CUSTOM2_External_Areas">#REF!</definedName>
    <definedName name="CUSTOM2_External_Columns">#REF!</definedName>
    <definedName name="CUSTOM2_External_Doors___Penthouse_Floor">#REF!</definedName>
    <definedName name="CUSTOM2_External_Double_Doors___Shopfront___Units">#REF!</definedName>
    <definedName name="CUSTOM2_External_paving">#REF!</definedName>
    <definedName name="CUSTOM2_External_Seating">#REF!</definedName>
    <definedName name="CUSTOM2_external_Terrace">#REF!</definedName>
    <definedName name="CUSTOM2_Facility_Manager">#REF!</definedName>
    <definedName name="CUSTOM2_FB_Boundary_wall">#REF!</definedName>
    <definedName name="CUSTOM2_Fence">#REF!</definedName>
    <definedName name="CUSTOM2_ff_110mm_internal_brickwalls">[28]X!#REF!</definedName>
    <definedName name="CUSTOM2_FF_115mm_external_brickwall">[31]COLLECTIONS!#REF!</definedName>
    <definedName name="CUSTOM2_FF_115mm_internal_brickwall">[31]COLLECTIONS!#REF!</definedName>
    <definedName name="CUSTOM2_FF_230m_internal_brickwall">[31]COLLECTIONS!#REF!</definedName>
    <definedName name="CUSTOM2_FF_230mm_external_wall">[31]COLLECTIONS!#REF!</definedName>
    <definedName name="CUSTOM2_FF_460mm_external_brickwall">[31]COLLECTIONS!#REF!</definedName>
    <definedName name="CUSTOM2_FF_Area_1">[31]COLLECTIONS!#REF!</definedName>
    <definedName name="CUSTOM2_FF_Area_2">[31]COLLECTIONS!#REF!</definedName>
    <definedName name="CUSTOM2_FF_Balcony">[31]COLLECTIONS!#REF!</definedName>
    <definedName name="CUSTOM2_FF_Balustrade">[31]COLLECTIONS!#REF!</definedName>
    <definedName name="CUSTOM2_FF_Bathroom">[31]COLLECTIONS!#REF!</definedName>
    <definedName name="CUSTOM2_FF_Bedroom_2" localSheetId="7">#REF!</definedName>
    <definedName name="CUSTOM2_FF_Bedroom_2">#REF!</definedName>
    <definedName name="CUSTOM2_FF_Bedroom_3">[31]COLLECTIONS!#REF!</definedName>
    <definedName name="CUSTOM2_FF_Carpet">[28]X!#REF!</definedName>
    <definedName name="CUSTOM2_FF_Carpet___Copy">[28]X!#REF!</definedName>
    <definedName name="CUSTOM2_FF_DOORS">[28]X!#REF!</definedName>
    <definedName name="CUSTOM2_FF_DOORS___Copy">[28]X!#REF!</definedName>
    <definedName name="CUSTOM2_FF_En_suite">[31]COLLECTIONS!#REF!</definedName>
    <definedName name="CUSTOM2_FF_GBA">[31]COLLECTIONS!#REF!</definedName>
    <definedName name="CUSTOM2_ff_glass">[31]COLLECTIONS!#REF!</definedName>
    <definedName name="CUSTOM2_FF_Handrail">[31]COLLECTIONS!#REF!</definedName>
    <definedName name="CUSTOM2_FF_HWB">[28]X!#REF!</definedName>
    <definedName name="CUSTOM2_FF_HWB___Copy">[28]X!#REF!</definedName>
    <definedName name="CUSTOM2_FF_Kitchen">[31]COLLECTIONS!#REF!</definedName>
    <definedName name="CUSTOM2_FF_Kitchen_Lounge">[31]COLLECTIONS!#REF!</definedName>
    <definedName name="CUSTOM2_FF_Linoleum_tiles">[28]X!#REF!</definedName>
    <definedName name="CUSTOM2_FF_Linoleum_tiles___Copy">[28]X!#REF!</definedName>
    <definedName name="CUSTOM2_FF_Scullery">[31]COLLECTIONS!#REF!</definedName>
    <definedName name="CUSTOM2_FF_Shower">[31]COLLECTIONS!#REF!</definedName>
    <definedName name="CUSTOM2_FF_Sink">[28]X!#REF!</definedName>
    <definedName name="CUSTOM2_FF_Sink___Copy">[28]X!#REF!</definedName>
    <definedName name="CUSTOM2_FF_Stairs">[31]COLLECTIONS!#REF!</definedName>
    <definedName name="CUSTOM2_FF_URINALS">[28]X!#REF!</definedName>
    <definedName name="CUSTOM2_FF_URINALS___Copy">[28]X!#REF!</definedName>
    <definedName name="CUSTOM2_FF_Vanity">[31]COLLECTIONS!#REF!</definedName>
    <definedName name="CUSTOM2_FF_Walkway">[31]COLLECTIONS!#REF!</definedName>
    <definedName name="CUSTOM2_FF_WC">[28]X!#REF!</definedName>
    <definedName name="CUSTOM2_FF_WC___Copy">[28]X!#REF!</definedName>
    <definedName name="CUSTOM2_Fice_a_Side_Field" localSheetId="7">#REF!</definedName>
    <definedName name="CUSTOM2_Fice_a_Side_Field">#REF!</definedName>
    <definedName name="CUSTOM2_Fire_Door___First_Floor" localSheetId="7">#REF!</definedName>
    <definedName name="CUSTOM2_Fire_Door___First_Floor">#REF!</definedName>
    <definedName name="CUSTOM2_Fire_Door___Penthouse" localSheetId="7">#REF!</definedName>
    <definedName name="CUSTOM2_Fire_Door___Penthouse">#REF!</definedName>
    <definedName name="CUSTOM2_Fire_Escape">#REF!</definedName>
    <definedName name="CUSTOM2_Fire_Escape___Penthouse_Floor">#REF!</definedName>
    <definedName name="CUSTOM2_Firehose_Cupboard">#REF!</definedName>
    <definedName name="CUSTOM2_First__Floor___Unit_1b_Kitchen_Lounge">#REF!</definedName>
    <definedName name="CUSTOM2_First_Floor">[29]Summary!#REF!</definedName>
    <definedName name="CUSTOM2_First_floor____Unit_1G_Kitchen_Lounge" localSheetId="7">#REF!</definedName>
    <definedName name="CUSTOM2_First_floor____Unit_1G_Kitchen_Lounge">#REF!</definedName>
    <definedName name="CUSTOM2_First_Floor___110mm_internal_walls" localSheetId="7">#REF!</definedName>
    <definedName name="CUSTOM2_First_Floor___110mm_internal_walls">#REF!</definedName>
    <definedName name="CUSTOM2_First_Floor___220mm_External_Walls" localSheetId="7">#REF!</definedName>
    <definedName name="CUSTOM2_First_Floor___220mm_External_Walls">#REF!</definedName>
    <definedName name="CUSTOM2_First_Floor___220mm_Internal_Walls">#REF!</definedName>
    <definedName name="CUSTOM2_First_Floor___Concrete_wall">#REF!</definedName>
    <definedName name="CUSTOM2_First_Floor___GBA">#REF!</definedName>
    <definedName name="CUSTOM2_First_Floor___Stair_Lift_Lobby">#REF!</definedName>
    <definedName name="CUSTOM2_First_Floor___Stairs_to_be_closed_up">#REF!</definedName>
    <definedName name="CUSTOM2_First_Floor___Unit_1a">#REF!</definedName>
    <definedName name="CUSTOM2_First_Floor___Unit_1a_Bathroom">#REF!</definedName>
    <definedName name="CUSTOM2_First_Floor___Unit_1a_Bedroom">#REF!</definedName>
    <definedName name="CUSTOM2_First_Floor___Unit_1a_Passage">#REF!</definedName>
    <definedName name="CUSTOM2_First_Floor___Unit_1b">#REF!</definedName>
    <definedName name="CUSTOM2_First_Floor___Unit_1b_Bathroom">#REF!</definedName>
    <definedName name="CUSTOM2_First_Floor___Unit_1b_Bedroom">#REF!</definedName>
    <definedName name="CUSTOM2_First_Floor___Unit_1b_Passage">#REF!</definedName>
    <definedName name="CUSTOM2_First_Floor___Unit_1c">#REF!</definedName>
    <definedName name="CUSTOM2_First_Floor___Unit_1c_Bathroom">#REF!</definedName>
    <definedName name="CUSTOM2_First_Floor___Unit_1c_Bedroom">#REF!</definedName>
    <definedName name="CUSTOM2_First_Floor___Unit_1c_Kitchen">#REF!</definedName>
    <definedName name="CUSTOM2_First_Floor___Unit_1d">#REF!</definedName>
    <definedName name="CUSTOM2_First_Floor___Unit_1d_Bedroom">#REF!</definedName>
    <definedName name="CUSTOM2_First_Floor___Unit_1D_Duct">#REF!</definedName>
    <definedName name="CUSTOM2_First_Floor___Unit_1D_Kitchen_Lounge">#REF!</definedName>
    <definedName name="CUSTOM2_First_Floor___Unit_1D_Passage">#REF!</definedName>
    <definedName name="CUSTOM2_First_Floor___Unit_1e">#REF!</definedName>
    <definedName name="CUSTOM2_First_Floor___Unit_1e_Bathroom">#REF!</definedName>
    <definedName name="CUSTOM2_First_Floor___Unit_1e_Bedroom">#REF!</definedName>
    <definedName name="CUSTOM2_First_Floor___Unit_1e_Kitchen_Lounge">#REF!</definedName>
    <definedName name="CUSTOM2_First_Floor___Unit_1e_Passage">#REF!</definedName>
    <definedName name="CUSTOM2_First_Floor___Unit_1f">#REF!</definedName>
    <definedName name="CUSTOM2_First_Floor___Unit_1f__Bedroom">#REF!</definedName>
    <definedName name="CUSTOM2_First_Floor___Unit_1f_Bathroom">#REF!</definedName>
    <definedName name="CUSTOM2_First_Floor___Unit_1f_Kitchen_Lounge">#REF!</definedName>
    <definedName name="CUSTOM2_First_Floor___Unit_1f_Passage">#REF!</definedName>
    <definedName name="CUSTOM2_First_Floor___Unit_1G">#REF!</definedName>
    <definedName name="CUSTOM2_First_Floor___Unit_1G_Balcony">#REF!</definedName>
    <definedName name="CUSTOM2_First_Floor___Unit_1G_Bathroom">#REF!</definedName>
    <definedName name="CUSTOM2_First_Floor___Unit_1G_Bedroom_1">#REF!</definedName>
    <definedName name="CUSTOM2_First_Floor___Unit_1G_Bedroom_2">#REF!</definedName>
    <definedName name="CUSTOM2_First_Floor___Unit_1G_Passage">#REF!</definedName>
    <definedName name="CUSTOM2_First_Floor___Unit_1H">#REF!</definedName>
    <definedName name="CUSTOM2_First_Floor___Unit_1H_Bathroom">#REF!</definedName>
    <definedName name="CUSTOM2_First_Floor___Unit_1H_Bedroom">#REF!</definedName>
    <definedName name="CUSTOM2_First_Floor___Unit_1H_Kitchen_Lounge">#REF!</definedName>
    <definedName name="CUSTOM2_First_Floor___Unit_1H_Passage">#REF!</definedName>
    <definedName name="CUSTOM2_First_Floor__110mm_internal_walls__Existing_">#REF!</definedName>
    <definedName name="CUSTOM2_First_Floor__110mm_internal_walls__New_">#REF!</definedName>
    <definedName name="CUSTOM2_First_Floor__220mm_external_walls__Existing_">#REF!</definedName>
    <definedName name="CUSTOM2_First_Floor__220mm_external_walls__New_">#REF!</definedName>
    <definedName name="CUSTOM2_First_Floor__D1__New_">#REF!</definedName>
    <definedName name="CUSTOM2_First_Floor__D2__New_">#REF!</definedName>
    <definedName name="CUSTOM2_First_Floor__Demolish_110mm_external_walls">#REF!</definedName>
    <definedName name="CUSTOM2_First_Floor__Demolish_110mm_internal_walls">#REF!</definedName>
    <definedName name="CUSTOM2_First_Floor__Demolish_220mm_external_walls">#REF!</definedName>
    <definedName name="CUSTOM2_First_Floor__Passage">#REF!</definedName>
    <definedName name="CUSTOM2_First_Floor__Remove_Existing_Windows">#REF!</definedName>
    <definedName name="CUSTOM2_First_Floor__Remove_Single_External_Glass_Door">#REF!</definedName>
    <definedName name="CUSTOM2_First_Floor__Remove_Single_External_Timber_Doors">#REF!</definedName>
    <definedName name="CUSTOM2_First_Floor__Remove_Single_Internal_Doors">#REF!</definedName>
    <definedName name="CUSTOM2_First_Floor__Stairs">#REF!</definedName>
    <definedName name="CUSTOM2_First_Floor__Unit_no._1___Bedroom_2">#REF!</definedName>
    <definedName name="CUSTOM2_First_Floor__Unit_no._3___Bedroom_2">#REF!</definedName>
    <definedName name="CUSTOM2_First_Floor__Unit_no.1">#REF!</definedName>
    <definedName name="CUSTOM2_First_Floor__Unit_no.1___Bathrooms">#REF!</definedName>
    <definedName name="CUSTOM2_First_Floor__Unit_no.1___Bedroom_1">#REF!</definedName>
    <definedName name="CUSTOM2_First_Floor__Unit_no.1___Open_Plan__Kitchen_Lounge">#REF!</definedName>
    <definedName name="CUSTOM2_First_Floor__Unit_no.2">#REF!</definedName>
    <definedName name="CUSTOM2_First_Floor__Unit_no.2___Bathroom">#REF!</definedName>
    <definedName name="CUSTOM2_First_Floor__Unit_no.2___Bedroom_1">#REF!</definedName>
    <definedName name="CUSTOM2_First_Floor__Unit_no.2___Bedroom_2">#REF!</definedName>
    <definedName name="CUSTOM2_First_Floor__Unit_no.2___Open_plan_Kitchen_Lounge">#REF!</definedName>
    <definedName name="CUSTOM2_First_Floor__Unit_no.3">#REF!</definedName>
    <definedName name="CUSTOM2_First_Floor__unit_no.3___Bathroom">#REF!</definedName>
    <definedName name="CUSTOM2_First_Floor__Unit_no.3___Bedroom_1">#REF!</definedName>
    <definedName name="CUSTOM2_First_Floor__Unit_no.3___Open_Plan_Kitchen_Lounge">#REF!</definedName>
    <definedName name="CUSTOM2_First_Floor__Unit_no.4">#REF!</definedName>
    <definedName name="CUSTOM2_First_Floor__Unit_no.4___Bathroom">#REF!</definedName>
    <definedName name="CUSTOM2_First_Floor__Unit_no.4___Bedroom_1">#REF!</definedName>
    <definedName name="CUSTOM2_First_Floor__Unit_no.4___Bedroom_2">#REF!</definedName>
    <definedName name="CUSTOM2_First_Floor__Unit_no.4___Open_Plan__Kitchen_Lounge">#REF!</definedName>
    <definedName name="CUSTOM2_First_Floor__W1__1200_x_1200_">#REF!</definedName>
    <definedName name="CUSTOM2_First_Floor__W2__1500_x_1200_">#REF!</definedName>
    <definedName name="CUSTOM2_First_Floor__W3__600_x_900_">#REF!</definedName>
    <definedName name="CUSTOM2_First_Floor__W4__600_x_1200_">#REF!</definedName>
    <definedName name="CUSTOM2_First_Floor_GBA">#REF!</definedName>
    <definedName name="CUSTOM2_First_Floor_Passage">#REF!</definedName>
    <definedName name="CUSTOM2_First_Floor_Unit_1a_Kitchen_Lounge">#REF!</definedName>
    <definedName name="CUSTOM2_First_Floor_Walls_to_be_demolished">#REF!</definedName>
    <definedName name="CUSTOM2_First_loor___Unit_1D_Bathroom">#REF!</definedName>
    <definedName name="CUSTOM2_Food_Court">#REF!</definedName>
    <definedName name="CUSTOM2_Gaurd_house">#REF!</definedName>
    <definedName name="CUSTOM2_GBA">#REF!</definedName>
    <definedName name="CUSTOM2_GBA_External">#REF!</definedName>
    <definedName name="CUSTOM2_GF_110mm_internal_Wall">[30]Summary!#REF!</definedName>
    <definedName name="CUSTOM2_GF_115mm_external_brickwall">[31]COLLECTIONS!#REF!</definedName>
    <definedName name="CUSTOM2_GF_115mm_internal_brickwall">[31]COLLECTIONS!#REF!</definedName>
    <definedName name="CUSTOM2_GF_220mm_Internal_walls">[30]Summary!#REF!</definedName>
    <definedName name="CUSTOM2_GF_230mm_external_brickwall">[31]COLLECTIONS!#REF!</definedName>
    <definedName name="CUSTOM2_GF_460mm_external_brickwall">[31]COLLECTIONS!#REF!</definedName>
    <definedName name="CUSTOM2_GF_Area_1">[31]COLLECTIONS!#REF!</definedName>
    <definedName name="CUSTOM2_GF_Balcony">[31]COLLECTIONS!#REF!</definedName>
    <definedName name="CUSTOM2_GF_Balustrades">[31]COLLECTIONS!#REF!</definedName>
    <definedName name="CUSTOM2_GF_Bathroom">[31]COLLECTIONS!#REF!</definedName>
    <definedName name="CUSTOM2_GF_Bedroom_2">[31]COLLECTIONS!#REF!</definedName>
    <definedName name="CUSTOM2_GF_Bedroom_3">[31]COLLECTIONS!#REF!</definedName>
    <definedName name="CUSTOM2_GF_En_suite">[31]COLLECTIONS!#REF!</definedName>
    <definedName name="CUSTOM2_GF_External_area" localSheetId="7">#REF!</definedName>
    <definedName name="CUSTOM2_GF_External_area">#REF!</definedName>
    <definedName name="CUSTOM2_GF_GBA" localSheetId="7">#REF!</definedName>
    <definedName name="CUSTOM2_GF_GBA">#REF!</definedName>
    <definedName name="CUSTOM2_GF_Glass" localSheetId="7">[31]COLLECTIONS!#REF!</definedName>
    <definedName name="CUSTOM2_GF_Glass">[31]COLLECTIONS!#REF!</definedName>
    <definedName name="CUSTOM2_GF_Handrails" localSheetId="7">[31]COLLECTIONS!#REF!</definedName>
    <definedName name="CUSTOM2_GF_Handrails">[31]COLLECTIONS!#REF!</definedName>
    <definedName name="CUSTOM2_GF_internal_110mm_walls">[28]X!#REF!</definedName>
    <definedName name="CUSTOM2_GF_Internal_area" localSheetId="7">#REF!</definedName>
    <definedName name="CUSTOM2_GF_Internal_area">#REF!</definedName>
    <definedName name="CUSTOM2_GF_Internal_Areas">[30]Summary!#REF!</definedName>
    <definedName name="CUSTOM2_GF_Kitchen">[31]COLLECTIONS!#REF!</definedName>
    <definedName name="CUSTOM2_GF_Lounge_Dining">[31]COLLECTIONS!#REF!</definedName>
    <definedName name="CUSTOM2_GF_Main_Bed">[31]COLLECTIONS!#REF!</definedName>
    <definedName name="CUSTOM2_GF_Scullery">[31]COLLECTIONS!#REF!</definedName>
    <definedName name="CUSTOM2_GF_Shower">[31]COLLECTIONS!#REF!</definedName>
    <definedName name="CUSTOM2_GF_Stairs">[31]COLLECTIONS!#REF!</definedName>
    <definedName name="CUSTOM2_GF_Vanities">[31]COLLECTIONS!#REF!</definedName>
    <definedName name="CUSTOM2_GF230mm_internal_brickwall">[31]COLLECTIONS!#REF!</definedName>
    <definedName name="CUSTOM2_GFA" localSheetId="7">#REF!</definedName>
    <definedName name="CUSTOM2_GFA">#REF!</definedName>
    <definedName name="CUSTOM2_GLA" localSheetId="7">#REF!</definedName>
    <definedName name="CUSTOM2_GLA">#REF!</definedName>
    <definedName name="CUSTOM2_Glass" localSheetId="7">#REF!</definedName>
    <definedName name="CUSTOM2_Glass">#REF!</definedName>
    <definedName name="CUSTOM2_Ground_Floor___220mm_external_walls">#REF!</definedName>
    <definedName name="CUSTOM2_Ground_Floor___230mm_External_walls">#REF!</definedName>
    <definedName name="CUSTOM2_Ground_Floor___230mm_external_walls___Existing">#REF!</definedName>
    <definedName name="CUSTOM2_Ground_Floor___230mm_internal_wall___New">#REF!</definedName>
    <definedName name="CUSTOM2_Ground_Floor___230mm_Internal_Walls">#REF!</definedName>
    <definedName name="CUSTOM2_Ground_Floor___230mm_Internal_walls___Existing">#REF!</definedName>
    <definedName name="CUSTOM2_Ground_Floor___Back_Entrance">#REF!</definedName>
    <definedName name="CUSTOM2_Ground_Floor___Concrete_wall">#REF!</definedName>
    <definedName name="CUSTOM2_Ground_Floor___Corridor">#REF!</definedName>
    <definedName name="CUSTOM2_Ground_Floor___Demolish_115mm_internal_walls">#REF!</definedName>
    <definedName name="CUSTOM2_Ground_Floor___Demolish_230mm_internal_wall">#REF!</definedName>
    <definedName name="CUSTOM2_Ground_Floor___Demolish_drywall">#REF!</definedName>
    <definedName name="CUSTOM2_Ground_Floor___Double_Doors___New_to_Lift_Lobby">#REF!</definedName>
    <definedName name="CUSTOM2_Ground_floor___Ducts">#REF!</definedName>
    <definedName name="CUSTOM2_Ground_Floor___Electrical_DB_Room">#REF!</definedName>
    <definedName name="CUSTOM2_Ground_Floor___Entrance_to_Madison_Lofts">#REF!</definedName>
    <definedName name="CUSTOM2_Ground_Floor___Existing_Electrical_Substation">#REF!</definedName>
    <definedName name="CUSTOM2_Ground_Floor___Existing_Fire_Escape">#REF!</definedName>
    <definedName name="CUSTOM2_Ground_Floor___Existing_Fire_Escape_Lobby">#REF!</definedName>
    <definedName name="CUSTOM2_Ground_Floor___Existing_Lifts">#REF!</definedName>
    <definedName name="CUSTOM2_Ground_Floor___Existing_Staff_Toilets">#REF!</definedName>
    <definedName name="CUSTOM2_Ground_Floor___Existing_Stairs">#REF!</definedName>
    <definedName name="CUSTOM2_Ground_Floor___External_Columns">#REF!</definedName>
    <definedName name="CUSTOM2_Ground_Floor___Fire_Double_Doors_to_Fire_Escape">#REF!</definedName>
    <definedName name="CUSTOM2_Ground_Floor___Fire_Escape">#REF!</definedName>
    <definedName name="CUSTOM2_Ground_Floor___GBA">#REF!</definedName>
    <definedName name="CUSTOM2_Ground_Floor___GBA1">#REF!</definedName>
    <definedName name="CUSTOM2_Ground_Floor___Internal_Columns">#REF!</definedName>
    <definedName name="CUSTOM2_Ground_Floor___internal_stairs">#REF!</definedName>
    <definedName name="CUSTOM2_Ground_Floor___Lift_Area">#REF!</definedName>
    <definedName name="CUSTOM2_Ground_Floor___Lift_Lobby">#REF!</definedName>
    <definedName name="CUSTOM2_Ground_Floor___New_Fire_Escape_Stairs">#REF!</definedName>
    <definedName name="CUSTOM2_Ground_Floor___Open_Refuse_Area">#REF!</definedName>
    <definedName name="CUSTOM2_Ground_Floor___Pep">#REF!</definedName>
    <definedName name="CUSTOM2_Ground_Floor___Pep_Entrance">#REF!</definedName>
    <definedName name="CUSTOM2_Ground_Floor___Remove_Demolish_doors">#REF!</definedName>
    <definedName name="CUSTOM2_Ground_Floor___Remove_Existing_geyser__seal_piping_">#REF!</definedName>
    <definedName name="CUSTOM2_Ground_Floor___Remove_existing_shopfront">#REF!</definedName>
    <definedName name="CUSTOM2_Ground_Floor___Remove_existing_window">#REF!</definedName>
    <definedName name="CUSTOM2_Ground_Floor___Security_Booth">#REF!</definedName>
    <definedName name="CUSTOM2_Ground_Floor___Stair_Lobby">#REF!</definedName>
    <definedName name="CUSTOM2_Ground_Floor___Stairs">#REF!</definedName>
    <definedName name="CUSTOM2_Ground_Floor___Telkom_Room">#REF!</definedName>
    <definedName name="CUSTOM2_Ground_Floor__110mm_external_walls__For_New_Porch_">#REF!</definedName>
    <definedName name="CUSTOM2_Ground_Floor__110mm_internal_walls__Existing_">#REF!</definedName>
    <definedName name="CUSTOM2_Ground_Floor__110mm_internal_walls__New_">#REF!</definedName>
    <definedName name="CUSTOM2_Ground_Floor__220mm_external_walls__Existing_">#REF!</definedName>
    <definedName name="CUSTOM2_Ground_Floor__220mm_external_walls__New_">#REF!</definedName>
    <definedName name="CUSTOM2_Ground_Floor__Brick_Piers__For_new_Porch_">#REF!</definedName>
    <definedName name="CUSTOM2_Ground_Floor__D1__New_">#REF!</definedName>
    <definedName name="CUSTOM2_Ground_Floor__D2__New_">#REF!</definedName>
    <definedName name="CUSTOM2_Ground_Floor__Demolish_110mm_external_walls">#REF!</definedName>
    <definedName name="CUSTOM2_Ground_Floor__Demolish_110mm_internal_walls">#REF!</definedName>
    <definedName name="CUSTOM2_Ground_Floor__Demolish_220mm_external_walls">#REF!</definedName>
    <definedName name="CUSTOM2_Ground_Floor__Entance_Double_Door">#REF!</definedName>
    <definedName name="CUSTOM2_Ground_Floor__New_Porch_Area">#REF!</definedName>
    <definedName name="CUSTOM2_Ground_Floor__Number_of_Brick_Piers__For_new_Porch_">#REF!</definedName>
    <definedName name="CUSTOM2_Ground_Floor__Passage">#REF!</definedName>
    <definedName name="CUSTOM2_Ground_Floor__Remove_Existing_Window">#REF!</definedName>
    <definedName name="CUSTOM2_Ground_Floor__Remove_Single_External_glass_door">#REF!</definedName>
    <definedName name="CUSTOM2_Ground_Floor__Remove_Single_External_Timber_Door">#REF!</definedName>
    <definedName name="CUSTOM2_Ground_Floor__Remove_Single_Internal_timber_door">#REF!</definedName>
    <definedName name="CUSTOM2_Ground_Floor__Roof_to_entrance_porch">#REF!</definedName>
    <definedName name="CUSTOM2_Ground_Floor__Unit__no.3___Bathroom">#REF!</definedName>
    <definedName name="CUSTOM2_Ground_Floor__Unit_1___Bedroom_2">#REF!</definedName>
    <definedName name="CUSTOM2_Ground_Floor__Unit_no.1">#REF!</definedName>
    <definedName name="CUSTOM2_Ground_Floor__Unit_no.1___Bathroom">#REF!</definedName>
    <definedName name="CUSTOM2_Ground_Floor__Unit_no.1___Open_plan_kitchen_lounge">#REF!</definedName>
    <definedName name="CUSTOM2_Ground_Floor__Unit_no.2">#REF!</definedName>
    <definedName name="CUSTOM2_Ground_Floor__Unit_no.2___Bathroom">#REF!</definedName>
    <definedName name="CUSTOM2_Ground_Floor__Unit_no.2___Bedroom_1">#REF!</definedName>
    <definedName name="CUSTOM2_Ground_Floor__Unit_no.2___Bedroom_2">#REF!</definedName>
    <definedName name="CUSTOM2_Ground_Floor__Unit_no.2___Open_plan_kitchen_lounge">#REF!</definedName>
    <definedName name="CUSTOM2_Ground_Floor__Unit_no.3">#REF!</definedName>
    <definedName name="CUSTOM2_Ground_Floor__Unit_no.3___Bedroom_1">#REF!</definedName>
    <definedName name="CUSTOM2_Ground_Floor__Unit_no.3___Bedroom_2">#REF!</definedName>
    <definedName name="CUSTOM2_Ground_Floor__Unit_no.3___Open_plan__Kitchen_Lounge">#REF!</definedName>
    <definedName name="CUSTOM2_Ground_Floor__Unit_no.4">#REF!</definedName>
    <definedName name="CUSTOM2_Ground_Floor__Unit_no.4___Bathrooms">#REF!</definedName>
    <definedName name="CUSTOM2_Ground_Floor__Unit_no.4___Bedroom_1">#REF!</definedName>
    <definedName name="CUSTOM2_Ground_Floor__Unit_no.4___Bedroom_2">#REF!</definedName>
    <definedName name="CUSTOM2_Ground_Floor__Unit_no.4___Open_plan__Kitchen_Lounge">#REF!</definedName>
    <definedName name="CUSTOM2_Ground_Floor__W1__1200x1200_">#REF!</definedName>
    <definedName name="CUSTOM2_Ground_Floor__W2__1500_x_1200_">#REF!</definedName>
    <definedName name="CUSTOM2_Ground_Floor__W3__600_x_900_">#REF!</definedName>
    <definedName name="CUSTOM2_Ground_Floor__W4__600_x_1200_">#REF!</definedName>
    <definedName name="CUSTOM2_Ground_Floor_Areas">#REF!</definedName>
    <definedName name="CUSTOM2_Ground_Floor_GBA">#REF!</definedName>
    <definedName name="CUSTOM2_Ground_Floor_Patios">#REF!</definedName>
    <definedName name="CUSTOM2_Ground_Floor_Stairs">#REF!</definedName>
    <definedName name="CUSTOM2_Ground_floor_Unit_1.">#REF!</definedName>
    <definedName name="CUSTOM2_Ground_Floor_Unit_1___Bedroom_1">#REF!</definedName>
    <definedName name="CUSTOM2_Ground_Floor_unit_2">#REF!</definedName>
    <definedName name="CUSTOM2_Ground_Floor_unit_3">#REF!</definedName>
    <definedName name="CUSTOM2_Ground_floor_unit_4">#REF!</definedName>
    <definedName name="CUSTOM2_Grounf_Floor_Unit_5">#REF!</definedName>
    <definedName name="CUSTOM2_Guard_House">#REF!</definedName>
    <definedName name="CUSTOM2_int_glass">#REF!</definedName>
    <definedName name="CUSTOM2_Internal">#REF!</definedName>
    <definedName name="CUSTOM2_Internal___115mm_walls">#REF!</definedName>
    <definedName name="CUSTOM2_Internal___230mm_Anchor_wall">#REF!</definedName>
    <definedName name="CUSTOM2_Internal___230mm_solid_internal_walls">#REF!</definedName>
    <definedName name="CUSTOM2_Internal___CM_drywall_partitions">#REF!</definedName>
    <definedName name="CUSTOM2_Internal___Demising_walls">#REF!</definedName>
    <definedName name="CUSTOM2_Internal___Shopfront">#REF!</definedName>
    <definedName name="CUSTOM2_Internal_220mm_brickwall">#REF!</definedName>
    <definedName name="CUSTOM2_Internal_Area">#REF!</definedName>
    <definedName name="CUSTOM2_Internal_Columns">#REF!</definedName>
    <definedName name="CUSTOM2_Internal_columns___Anchor_3">#REF!</definedName>
    <definedName name="CUSTOM2_Internal_columns___Anchor_4">#REF!</definedName>
    <definedName name="CUSTOM2_Internal_columns___Anchor_5">#REF!</definedName>
    <definedName name="CUSTOM2_Internal_columns___Grid">#REF!</definedName>
    <definedName name="CUSTOM2_Internal_columns___Line_shop_6">#REF!</definedName>
    <definedName name="CUSTOM2_Internal_columns___Main_Anchor_1">#REF!</definedName>
    <definedName name="CUSTOM2_Internal_columns___Main_Anchor_2">#REF!</definedName>
    <definedName name="CUSTOM2_Internal_Doors___Penthouse">#REF!</definedName>
    <definedName name="CUSTOM2_Internal_Double_Doors___First_Floor">#REF!</definedName>
    <definedName name="CUSTOM2_Internal_Paving">#REF!</definedName>
    <definedName name="CUSTOM2_Internal_Road_way">#REF!</definedName>
    <definedName name="CUSTOM2_Internal_Single_Doors___Entrance_Doors">#REF!</definedName>
    <definedName name="CUSTOM2_Internal_Single_Doors___First_Floor">#REF!</definedName>
    <definedName name="CUSTOM2_Internal_Single_Doors___First_Floor___Units">#REF!</definedName>
    <definedName name="CUSTOM2_Internal_Way__Roof_Light_above_">#REF!</definedName>
    <definedName name="CUSTOM2_Internlan_110mm_brick_wall">#REF!</definedName>
    <definedName name="CUSTOM2_KFC">#REF!</definedName>
    <definedName name="CUSTOM2_Kitchen_cupboards">#REF!</definedName>
    <definedName name="CUSTOM2_Ladies_toilet">#REF!</definedName>
    <definedName name="CUSTOM2_Lengh_for_columns___Line_shop_34_35_36_37">#REF!</definedName>
    <definedName name="CUSTOM2_Length_for_column___Anchor_4">#REF!</definedName>
    <definedName name="CUSTOM2_Length_for_columns___Anchor_5">#REF!</definedName>
    <definedName name="CUSTOM2_Length_for_columns___Centre_offices_Mens_Toilets_Ladies_Toilets">#REF!</definedName>
    <definedName name="CUSTOM2_Length_for_columns___Covered_Walkway">#REF!</definedName>
    <definedName name="CUSTOM2_Length_for_columns___Line_shop_1">#REF!</definedName>
    <definedName name="CUSTOM2_Length_for_columns___line_shop_11_12_13">#REF!</definedName>
    <definedName name="CUSTOM2_Length_for_columns___line_shop_14_15_16_17_18_19">#REF!</definedName>
    <definedName name="CUSTOM2_Length_for_columns___Line_shop_2">#REF!</definedName>
    <definedName name="CUSTOM2_Length_for_columns___line_shop_20_21_22_23">#REF!</definedName>
    <definedName name="CUSTOM2_Length_for_columns___line_shop_24_25_26_27">#REF!</definedName>
    <definedName name="CUSTOM2_Length_for_columns___Line_shop_28_29_30_31">#REF!</definedName>
    <definedName name="CUSTOM2_Length_for_columns___line_shop_32_33">#REF!</definedName>
    <definedName name="CUSTOM2_Length_for_columns___line_shop_38_39_40_41">#REF!</definedName>
    <definedName name="CUSTOM2_Length_for_columns___Line_shop_4">#REF!</definedName>
    <definedName name="CUSTOM2_Length_for_columns___line_shop_42_43_44_45">#REF!</definedName>
    <definedName name="CUSTOM2_Length_for_columns___Line_shop_46_47_48_49">#REF!</definedName>
    <definedName name="CUSTOM2_Length_for_columns___Line_shop_5">#REF!</definedName>
    <definedName name="CUSTOM2_Length_for_columns___Line_shop_50_51_52_53_54">#REF!</definedName>
    <definedName name="CUSTOM2_Length_for_columns___line_shop_55_56_57">#REF!</definedName>
    <definedName name="CUSTOM2_Length_for_columns___Line_shop_58">#REF!</definedName>
    <definedName name="CUSTOM2_Length_for_columns___line_shop_6">#REF!</definedName>
    <definedName name="CUSTOM2_Length_for_columns___Line_shopp7_8_9_10">#REF!</definedName>
    <definedName name="CUSTOM2_Length_for_columns___Main_Anchor_2">#REF!</definedName>
    <definedName name="CUSTOM2_Length_for_strip_footings">#REF!</definedName>
    <definedName name="CUSTOM2_Lengths_for_columns___Anchor_3">#REF!</definedName>
    <definedName name="CUSTOM2_Lengths_for_columns___Main_Anchor_1">#REF!</definedName>
    <definedName name="CUSTOM2_Lift_Lobby">#REF!</definedName>
    <definedName name="CUSTOM2_Lift_Lobby___2nd_12th_floor">#REF!</definedName>
    <definedName name="CUSTOM2_Lift_Motor_Room">#REF!</definedName>
    <definedName name="CUSTOM2_Lift_Motor_Room_Length_East_Elevation">#REF!</definedName>
    <definedName name="CUSTOM2_Line_Shop_no.1">#REF!</definedName>
    <definedName name="CUSTOM2_Line_Shop_no.10">#REF!</definedName>
    <definedName name="CUSTOM2_Line_Shop_no.11">#REF!</definedName>
    <definedName name="CUSTOM2_Line_Shop_no.12">#REF!</definedName>
    <definedName name="CUSTOM2_Line_Shop_no.13">#REF!</definedName>
    <definedName name="CUSTOM2_Line_Shop_no.14">#REF!</definedName>
    <definedName name="CUSTOM2_Line_Shop_no.15">#REF!</definedName>
    <definedName name="CUSTOM2_Line_Shop_no.16">#REF!</definedName>
    <definedName name="CUSTOM2_Line_Shop_no.17">#REF!</definedName>
    <definedName name="CUSTOM2_Line_Shop_no.18">#REF!</definedName>
    <definedName name="CUSTOM2_Line_Shop_no.19">#REF!</definedName>
    <definedName name="CUSTOM2_Line_Shop_no.2">#REF!</definedName>
    <definedName name="CUSTOM2_Line_Shop_no.20">#REF!</definedName>
    <definedName name="CUSTOM2_Line_Shop_no.21">#REF!</definedName>
    <definedName name="CUSTOM2_Line_Shop_no.22">#REF!</definedName>
    <definedName name="CUSTOM2_Line_Shop_no.23">#REF!</definedName>
    <definedName name="CUSTOM2_Line_Shop_no.24">#REF!</definedName>
    <definedName name="CUSTOM2_Line_Shop_no.25">#REF!</definedName>
    <definedName name="CUSTOM2_Line_Shop_no.26">#REF!</definedName>
    <definedName name="CUSTOM2_Line_Shop_no.27">#REF!</definedName>
    <definedName name="CUSTOM2_Line_Shop_no.28">#REF!</definedName>
    <definedName name="CUSTOM2_Line_Shop_no.29">#REF!</definedName>
    <definedName name="CUSTOM2_Line_Shop_no.3">#REF!</definedName>
    <definedName name="CUSTOM2_Line_Shop_no.30">#REF!</definedName>
    <definedName name="CUSTOM2_Line_Shop_no.31">#REF!</definedName>
    <definedName name="CUSTOM2_Line_Shop_no.32">#REF!</definedName>
    <definedName name="CUSTOM2_Line_Shop_no.33">#REF!</definedName>
    <definedName name="CUSTOM2_Line_Shop_no.34">#REF!</definedName>
    <definedName name="CUSTOM2_Line_Shop_no.35">#REF!</definedName>
    <definedName name="CUSTOM2_Line_Shop_no.36">#REF!</definedName>
    <definedName name="CUSTOM2_Line_Shop_no.37">#REF!</definedName>
    <definedName name="CUSTOM2_Line_Shop_no.38">#REF!</definedName>
    <definedName name="CUSTOM2_Line_Shop_no.39">#REF!</definedName>
    <definedName name="CUSTOM2_Line_Shop_no.4">#REF!</definedName>
    <definedName name="CUSTOM2_Line_Shop_no.40">#REF!</definedName>
    <definedName name="CUSTOM2_Line_Shop_no.41">#REF!</definedName>
    <definedName name="CUSTOM2_Line_Shop_no.42">#REF!</definedName>
    <definedName name="CUSTOM2_Line_Shop_no.43">#REF!</definedName>
    <definedName name="CUSTOM2_Line_Shop_no.44">#REF!</definedName>
    <definedName name="CUSTOM2_Line_Shop_no.45">#REF!</definedName>
    <definedName name="CUSTOM2_Line_Shop_no.46">#REF!</definedName>
    <definedName name="CUSTOM2_Line_Shop_no.47">#REF!</definedName>
    <definedName name="CUSTOM2_Line_Shop_no.48">#REF!</definedName>
    <definedName name="CUSTOM2_Line_Shop_no.49">#REF!</definedName>
    <definedName name="CUSTOM2_Line_Shop_no.5">#REF!</definedName>
    <definedName name="CUSTOM2_Line_Shop_no.50">#REF!</definedName>
    <definedName name="CUSTOM2_Line_Shop_no.51">#REF!</definedName>
    <definedName name="CUSTOM2_Line_Shop_no.52">#REF!</definedName>
    <definedName name="CUSTOM2_Line_Shop_no.53">#REF!</definedName>
    <definedName name="CUSTOM2_Line_Shop_no.54">#REF!</definedName>
    <definedName name="CUSTOM2_Line_Shop_no.55">#REF!</definedName>
    <definedName name="CUSTOM2_Line_Shop_no.56">#REF!</definedName>
    <definedName name="CUSTOM2_Line_Shop_no.57">#REF!</definedName>
    <definedName name="CUSTOM2_Line_Shop_no.58">#REF!</definedName>
    <definedName name="CUSTOM2_Line_Shop_no.59">#REF!</definedName>
    <definedName name="CUSTOM2_Line_Shop_no.6">#REF!</definedName>
    <definedName name="CUSTOM2_Line_Shop_no.60">#REF!</definedName>
    <definedName name="CUSTOM2_Line_Shop_no.7">#REF!</definedName>
    <definedName name="CUSTOM2_Line_Shop_no.8">#REF!</definedName>
    <definedName name="CUSTOM2_Line_Shop_no.9">#REF!</definedName>
    <definedName name="CUSTOM2_Main_Anchor_1">#REF!</definedName>
    <definedName name="CUSTOM2_Main_Anchor_2">#REF!</definedName>
    <definedName name="CUSTOM2_Main_bed">[31]COLLECTIONS!#REF!</definedName>
    <definedName name="CUSTOM2_Mall_Parking" localSheetId="7">#REF!</definedName>
    <definedName name="CUSTOM2_Mall_Parking">#REF!</definedName>
    <definedName name="CUSTOM2_Management_Office" localSheetId="7">#REF!</definedName>
    <definedName name="CUSTOM2_Management_Office">#REF!</definedName>
    <definedName name="CUSTOM2_Mens_toilet" localSheetId="7">#REF!</definedName>
    <definedName name="CUSTOM2_Mens_toilet">#REF!</definedName>
    <definedName name="CUSTOM2_New_Balustrades">#REF!</definedName>
    <definedName name="CUSTOM2_new_drywalls">[29]Summary!#REF!</definedName>
    <definedName name="CUSTOM2_No._of_Parking_Bays" localSheetId="7">#REF!</definedName>
    <definedName name="CUSTOM2_No._of_Parking_Bays">#REF!</definedName>
    <definedName name="CUSTOM2_No_Of__Beds">[29]Summary!#REF!</definedName>
    <definedName name="CUSTOM2_No_of_parking_Bays" localSheetId="7">#REF!</definedName>
    <definedName name="CUSTOM2_No_of_parking_Bays">#REF!</definedName>
    <definedName name="CUSTOM2_No_of_Rooms">[30]Summary!#REF!</definedName>
    <definedName name="CUSTOM2_Parapet_wall" localSheetId="7">#REF!</definedName>
    <definedName name="CUSTOM2_Parapet_wall">#REF!</definedName>
    <definedName name="CUSTOM2_Parking___230mm_External_Concrete_Wall" localSheetId="7">#REF!</definedName>
    <definedName name="CUSTOM2_Parking___230mm_External_Concrete_Wall">#REF!</definedName>
    <definedName name="CUSTOM2_Parking___230mm_External_walls" localSheetId="7">#REF!</definedName>
    <definedName name="CUSTOM2_Parking___230mm_External_walls">#REF!</definedName>
    <definedName name="CUSTOM2_Parking___230mm_internal_walls">#REF!</definedName>
    <definedName name="CUSTOM2_Parking_and_acces_roads">#REF!</definedName>
    <definedName name="CUSTOM2_Parking_Area">#REF!</definedName>
    <definedName name="CUSTOM2_Parking_Areas">#REF!</definedName>
    <definedName name="CUSTOM2_Parking_Bays">#REF!</definedName>
    <definedName name="CUSTOM2_Parking_Bays_No">#REF!</definedName>
    <definedName name="CUSTOM2_Parking_GBA">#REF!</definedName>
    <definedName name="CUSTOM2_Passage">#REF!</definedName>
    <definedName name="CUSTOM2_Passage___2nd_12th_Floor">#REF!</definedName>
    <definedName name="CUSTOM2_Passage___Penthouse_Floor">#REF!</definedName>
    <definedName name="CUSTOM2_Patio_and_Braai">#REF!</definedName>
    <definedName name="CUSTOM2_Paved_Driveway">#REF!</definedName>
    <definedName name="CUSTOM2_Pavement">#REF!</definedName>
    <definedName name="CUSTOM2_Paving">#REF!</definedName>
    <definedName name="CUSTOM2_Paving_apron">#REF!</definedName>
    <definedName name="CUSTOM2_Penthouse___GBA">#REF!</definedName>
    <definedName name="CUSTOM2_Pergola">#REF!</definedName>
    <definedName name="CUSTOM2_Pick_it_up_yard">#REF!</definedName>
    <definedName name="CUSTOM2_Planters">#REF!</definedName>
    <definedName name="CUSTOM2_Play_Areas">#REF!</definedName>
    <definedName name="CUSTOM2_Prking_and_Roadways">#REF!</definedName>
    <definedName name="CUSTOM2_Public_Toilets">#REF!</definedName>
    <definedName name="CUSTOM2_Refuse">#REF!</definedName>
    <definedName name="CUSTOM2_Refuse_Room">#REF!</definedName>
    <definedName name="CUSTOM2_Remove_100mm_high_steel_balustrade">#REF!</definedName>
    <definedName name="CUSTOM2_Remove_Double_Doors___Penthouse_Floor">#REF!</definedName>
    <definedName name="CUSTOM2_Remove_internal_doors">#REF!</definedName>
    <definedName name="CUSTOM2_Remove_Sanitary_Fittings___Penthouse_Floor">#REF!</definedName>
    <definedName name="CUSTOM2_Remove_Single_Doors___Penthouse_Floor">#REF!</definedName>
    <definedName name="CUSTOM2_Roads____Parking">#REF!</definedName>
    <definedName name="CUSTOM2_Roads___Parking">#REF!</definedName>
    <definedName name="CUSTOM2_Roads_and_Parking">#REF!</definedName>
    <definedName name="CUSTOM2_Rof_Plan___110mm_internal_walls">#REF!</definedName>
    <definedName name="CUSTOM2_Roof">#REF!</definedName>
    <definedName name="CUSTOM2_Roof___Plan___Unit_7b">#REF!</definedName>
    <definedName name="CUSTOM2_Roof_Area">#REF!</definedName>
    <definedName name="CUSTOM2_Roof_Plan___220mm_external_wall">#REF!</definedName>
    <definedName name="CUSTOM2_Roof_Plan___220mm_internal_walls">#REF!</definedName>
    <definedName name="CUSTOM2_Roof_Plan___Ablution_Block">#REF!</definedName>
    <definedName name="CUSTOM2_Roof_Plan___Concrete_wall">#REF!</definedName>
    <definedName name="CUSTOM2_Roof_Plan___Corridor_Passage">#REF!</definedName>
    <definedName name="CUSTOM2_Roof_Plan___Ducts">#REF!</definedName>
    <definedName name="CUSTOM2_Roof_Plan___Unit_7a">#REF!</definedName>
    <definedName name="CUSTOM2_Roof_Plan___Unit_7c">#REF!</definedName>
    <definedName name="CUSTOM2_Roof_Plan___Unit_7d">#REF!</definedName>
    <definedName name="CUSTOM2_Roof_Plan___Unit_7e">#REF!</definedName>
    <definedName name="CUSTOM2_Roof_Plan___Unit_7f">#REF!</definedName>
    <definedName name="CUSTOM2_Roof_Plan___Unit_7g">#REF!</definedName>
    <definedName name="CUSTOM2_Roof_Plan___Unit_7h">#REF!</definedName>
    <definedName name="CUSTOM2_Roof_Plan___Unit_7i">#REF!</definedName>
    <definedName name="CUSTOM2_Roof_Plan___Unit_7i__single_room_">#REF!</definedName>
    <definedName name="CUSTOM2_Roof_Plan___unit_7i_Bathroom">#REF!</definedName>
    <definedName name="CUSTOM2_Roof_Plan___Unit_7i_Bedroom">#REF!</definedName>
    <definedName name="CUSTOM2_Roof_Plan___Unit_7i_Duct">#REF!</definedName>
    <definedName name="CUSTOM2_Roof_Plan___unit_7i_Kitcthen_Lounge">#REF!</definedName>
    <definedName name="CUSTOM2_Roof_Plan___Unit_7i_Passage">#REF!</definedName>
    <definedName name="CUSTOM2_Roof_Plan___Unit_7k">#REF!</definedName>
    <definedName name="CUSTOM2_Roof_Plan___Unit_7k_Bathroom">#REF!</definedName>
    <definedName name="CUSTOM2_Roof_Plan___unit_7k_Bedroom">#REF!</definedName>
    <definedName name="CUSTOM2_Roof_Plan___Unit_7k_Kitche_Lounge">#REF!</definedName>
    <definedName name="CUSTOM2_Roof_Plan___unit_7k_Passage">#REF!</definedName>
    <definedName name="CUSTOM2_Roof_Plan___Unit_7L">#REF!</definedName>
    <definedName name="CUSTOM2_Roof_Plan___Unit_7L_Bathroom">#REF!</definedName>
    <definedName name="CUSTOM2_Roof_Plan___Unit_7L_Bedroom">#REF!</definedName>
    <definedName name="CUSTOM2_Roof_Plan___Unit_7L_Kitchen_Lounge">#REF!</definedName>
    <definedName name="CUSTOM2_Roof_Plan___Unit_7L_Passage">#REF!</definedName>
    <definedName name="CUSTOM2_Roof_Plan___Washing_area">#REF!</definedName>
    <definedName name="CUSTOM2_Roofv_Area">#REF!</definedName>
    <definedName name="CUSTOM2_SC_Areas">#REF!</definedName>
    <definedName name="CUSTOM2_Secomd___Sixth_Floor___Unit_1b_Bedroom_2">#REF!</definedName>
    <definedName name="CUSTOM2_Second___Sixth_Floor___110mm_internal_walls">#REF!</definedName>
    <definedName name="CUSTOM2_Second___Sixth_Floor___1e_Bathroom">#REF!</definedName>
    <definedName name="CUSTOM2_Second___Sixth_Floor___1G_Kitchen_Lounge">#REF!</definedName>
    <definedName name="CUSTOM2_Second___Sixth_Floor___220mm_external_walls">#REF!</definedName>
    <definedName name="CUSTOM2_Second___Sixth_Floor___220mm_internal_walls">#REF!</definedName>
    <definedName name="CUSTOM2_Second___Sixth_Floor___Allowance_for_beam">#REF!</definedName>
    <definedName name="CUSTOM2_Second___Sixth_Floor___Bedroom">#REF!</definedName>
    <definedName name="CUSTOM2_Second___Sixth_Floor___Concrete_Wall">#REF!</definedName>
    <definedName name="CUSTOM2_Second___Sixth_Floor___External_walls_to_be_demolished">#REF!</definedName>
    <definedName name="CUSTOM2_Second___Sixth_Floor___Passage">#REF!</definedName>
    <definedName name="CUSTOM2_Second___Sixth_Floor___Slabs_to_be_demolished">#REF!</definedName>
    <definedName name="CUSTOM2_Second___Sixth_Floor___Stair_Lift_Lobby">#REF!</definedName>
    <definedName name="CUSTOM2_Second___Sixth_Floor___Unit_1a">#REF!</definedName>
    <definedName name="CUSTOM2_Second___Sixth_Floor___Unit_1a_Bathroom">#REF!</definedName>
    <definedName name="CUSTOM2_Second___Sixth_Floor___Unit_1a_Bedroom">#REF!</definedName>
    <definedName name="CUSTOM2_Second___Sixth_Floor___Unit_1a_Kitchen_Lounge">#REF!</definedName>
    <definedName name="CUSTOM2_Second___Sixth_Floor___Unit_1a_Passage">#REF!</definedName>
    <definedName name="CUSTOM2_Second___Sixth_Floor___Unit_1b">#REF!</definedName>
    <definedName name="CUSTOM2_Second___Sixth_Floor___Unit_1b_Bathroom">#REF!</definedName>
    <definedName name="CUSTOM2_Second___Sixth_Floor___Unit_1b_Bedroom_1">#REF!</definedName>
    <definedName name="CUSTOM2_Second___Sixth_Floor___Unit_1b_Kitchen_Lounge">#REF!</definedName>
    <definedName name="CUSTOM2_Second___Sixth_Floor___Unit_1b_Passage">#REF!</definedName>
    <definedName name="CUSTOM2_Second___Sixth_Floor___Unit_1c">#REF!</definedName>
    <definedName name="CUSTOM2_Second___Sixth_Floor___Unit_1c_Bathroom">#REF!</definedName>
    <definedName name="CUSTOM2_Second___Sixth_Floor___Unit_1c_Bedroom_Kitchen">#REF!</definedName>
    <definedName name="CUSTOM2_Second___Sixth_Floor___Unit_1d">#REF!</definedName>
    <definedName name="CUSTOM2_Second___Sixth_Floor___Unit_1d_Bathroom">#REF!</definedName>
    <definedName name="CUSTOM2_Second___Sixth_Floor___Unit_1d_Bedroom">#REF!</definedName>
    <definedName name="CUSTOM2_Second___Sixth_Floor___Unit_1d_Kitchen_Lounge">#REF!</definedName>
    <definedName name="CUSTOM2_Second___Sixth_Floor___Unit_1d_Passage">#REF!</definedName>
    <definedName name="CUSTOM2_Second___Sixth_Floor___Unit_1e">#REF!</definedName>
    <definedName name="CUSTOM2_Second___Sixth_Floor___Unit_1e_Kitchen_Lounge">#REF!</definedName>
    <definedName name="CUSTOM2_Second___Sixth_Floor___Unit_1e_Passage">#REF!</definedName>
    <definedName name="CUSTOM2_Second___Sixth_Floor___Unit_1f_Bathroom">#REF!</definedName>
    <definedName name="CUSTOM2_Second___Sixth_Floor___Unit_1f_Bedroom">#REF!</definedName>
    <definedName name="CUSTOM2_Second___Sixth_Floor___Unit_1f_Kitchen_Lounge">#REF!</definedName>
    <definedName name="CUSTOM2_Second___Sixth_Floor___Unit_1f_Passage">#REF!</definedName>
    <definedName name="CUSTOM2_Second___Sixth_Floor___Unit_1g">#REF!</definedName>
    <definedName name="CUSTOM2_Second___Sixth_Floor___Unit_1G_Balcony">#REF!</definedName>
    <definedName name="CUSTOM2_Second___Sixth_Floor___Unit_1G_Bathroom">#REF!</definedName>
    <definedName name="CUSTOM2_Second___Sixth_Floor___Unit_1G_Bedroom_1">#REF!</definedName>
    <definedName name="CUSTOM2_Second___Sixth_Floor___Unit_1G_Bedroom_2">#REF!</definedName>
    <definedName name="CUSTOM2_Second___Sixth_Floor___Unit_1G_Passage">#REF!</definedName>
    <definedName name="CUSTOM2_Second___Sixth_Floor___Unit_1h">#REF!</definedName>
    <definedName name="CUSTOM2_Second___Sixth_Floor___Unit_1h_Bathroom">#REF!</definedName>
    <definedName name="CUSTOM2_Second___Sixth_Floor___Unit_1h_Bedroom">#REF!</definedName>
    <definedName name="CUSTOM2_Second___Sixth_Floor___Unit_1h_Kitchen_Lounge">#REF!</definedName>
    <definedName name="CUSTOM2_Second___Sixth_Floor___Unit_1h_Passage">#REF!</definedName>
    <definedName name="CUSTOM2_Second___Sixth_Floor__Unit_1f">#REF!</definedName>
    <definedName name="CUSTOM2_Second___Sixth_Floor_Ducts">#REF!</definedName>
    <definedName name="CUSTOM2_Second___Twelfth_Floor_GBA">#REF!</definedName>
    <definedName name="CUSTOM2_Service_Access_Road">#REF!</definedName>
    <definedName name="CUSTOM2_Service_Roads">#REF!</definedName>
    <definedName name="CUSTOM2_Service_Walkways__Corridors_">#REF!</definedName>
    <definedName name="CUSTOM2_Services_roads">#REF!</definedName>
    <definedName name="CUSTOM2_Sewer_line_110">#REF!</definedName>
    <definedName name="CUSTOM2_Sewer_Line_160mm">#REF!</definedName>
    <definedName name="CUSTOM2_Shop_no._17">#REF!</definedName>
    <definedName name="CUSTOM2_Shop_no._2___Lewis">#REF!</definedName>
    <definedName name="CUSTOM2_Shop_no._4">#REF!</definedName>
    <definedName name="CUSTOM2_Shop_no._5___Joshua_Door">#REF!</definedName>
    <definedName name="CUSTOM2_Shop_no.1___Fun_for_u">#REF!</definedName>
    <definedName name="CUSTOM2_Shop_no.10">#REF!</definedName>
    <definedName name="CUSTOM2_Shop_no.11___OK_Furniture">#REF!</definedName>
    <definedName name="CUSTOM2_Shop_no.12">#REF!</definedName>
    <definedName name="CUSTOM2_Shop_no.13___Ellerines">#REF!</definedName>
    <definedName name="CUSTOM2_Shop_no.14">#REF!</definedName>
    <definedName name="CUSTOM2_Shop_no.15___Musica">#REF!</definedName>
    <definedName name="CUSTOM2_Shop_no.16">#REF!</definedName>
    <definedName name="CUSTOM2_Shop_no.18___Fish___Chips">#REF!</definedName>
    <definedName name="CUSTOM2_Shop_no.19___Dunns">#REF!</definedName>
    <definedName name="CUSTOM2_Shop_no.20___Shoe_Zone">#REF!</definedName>
    <definedName name="CUSTOM2_Shop_no.21___Express_Store">#REF!</definedName>
    <definedName name="CUSTOM2_Shop_no.22___John_Craig">#REF!</definedName>
    <definedName name="CUSTOM2_Shop_no.23___FNB">#REF!</definedName>
    <definedName name="CUSTOM2_Shop_no.24">#REF!</definedName>
    <definedName name="CUSTOM2_Shop_no.25">#REF!</definedName>
    <definedName name="CUSTOM2_Shop_no.26___Gallitos">#REF!</definedName>
    <definedName name="CUSTOM2_Shop_no.27___Markham">#REF!</definedName>
    <definedName name="CUSTOM2_Shop_no.28___Truworths_Man">#REF!</definedName>
    <definedName name="CUSTOM2_Shop_no.29_30___Ackermans">#REF!</definedName>
    <definedName name="CUSTOM2_Shop_no.3">#REF!</definedName>
    <definedName name="CUSTOM2_Shop_no.32">#REF!</definedName>
    <definedName name="CUSTOM2_Shop_no.33___Post_Office">#REF!</definedName>
    <definedName name="CUSTOM2_Shop_no.34___ATM_s">#REF!</definedName>
    <definedName name="CUSTOM2_Shop_no.35">#REF!</definedName>
    <definedName name="CUSTOM2_Shop_no.36___Pharmacy">#REF!</definedName>
    <definedName name="CUSTOM2_Shop_no.37_44___Pep">#REF!</definedName>
    <definedName name="CUSTOM2_Shop_no.38___Doctor">#REF!</definedName>
    <definedName name="CUSTOM2_Shop_no.39___Fashion_World">#REF!</definedName>
    <definedName name="CUSTOM2_Shop_no.40">#REF!</definedName>
    <definedName name="CUSTOM2_Shop_no.41">#REF!</definedName>
    <definedName name="CUSTOM2_Shop_no.42">#REF!</definedName>
    <definedName name="CUSTOM2_Shop_no.43___Roots_Butchery">#REF!</definedName>
    <definedName name="CUSTOM2_Shop_no.6">#REF!</definedName>
    <definedName name="CUSTOM2_Shop_no.7">#REF!</definedName>
    <definedName name="CUSTOM2_Shop_no.8___King_Pie">#REF!</definedName>
    <definedName name="CUSTOM2_Shop_no.9">#REF!</definedName>
    <definedName name="CUSTOM2_Shopfront___External">#REF!</definedName>
    <definedName name="CUSTOM2_Shopfront___internal">#REF!</definedName>
    <definedName name="CUSTOM2_Shopping_Court">#REF!</definedName>
    <definedName name="CUSTOM2_Sink__WC___WHB">#REF!</definedName>
    <definedName name="CUSTOM2_Site_Area">#REF!</definedName>
    <definedName name="CUSTOM2_Site_Perimeter">#REF!</definedName>
    <definedName name="CUSTOM2_Social_Housing_32_110mm_internal_Walls">#REF!</definedName>
    <definedName name="CUSTOM2_Social_Housing_32_GBA">#REF!</definedName>
    <definedName name="CUSTOM2_Social_Housing_32_Internal_Areas">#REF!</definedName>
    <definedName name="CUSTOM2_Social_Housing_45_110mm_Walls">#REF!</definedName>
    <definedName name="CUSTOM2_Social_Housing_45_GBA">#REF!</definedName>
    <definedName name="CUSTOM2_Social_Housing_45_Internal_Areas">#REF!</definedName>
    <definedName name="CUSTOM2_Stair_Lobby">#REF!</definedName>
    <definedName name="CUSTOM2_Stair_Lobby_to_existing_fire_escape">#REF!</definedName>
    <definedName name="CUSTOM2_Stair_lobby_to_existing_fire_escape___First_Floor">#REF!</definedName>
    <definedName name="CUSTOM2_Stair_Lobby_to_existing_staircase">#REF!</definedName>
    <definedName name="CUSTOM2_Stairs">#REF!</definedName>
    <definedName name="CUSTOM2_Stairs___New___First_Floor">#REF!</definedName>
    <definedName name="CUSTOM2_Stairs___Penthouse_Floor">#REF!</definedName>
    <definedName name="CUSTOM2_Steel_structure_for_wooden_cladding">#REF!</definedName>
    <definedName name="CUSTOM2_Store">#REF!</definedName>
    <definedName name="CUSTOM2_Store_Room">#REF!</definedName>
    <definedName name="CUSTOM2_Store_Room___2nd_12th_Floor">#REF!</definedName>
    <definedName name="CUSTOM2_Store_Room___Box_room">#REF!</definedName>
    <definedName name="CUSTOM2_Stormwater_Channel">#REF!</definedName>
    <definedName name="CUSTOM2_Swimming_Pool">#REF!</definedName>
    <definedName name="CUSTOM2_Taxi_Bays">#REF!</definedName>
    <definedName name="CUSTOM2_Taxi_Rank">#REF!</definedName>
    <definedName name="CUSTOM2_Tentant_Parking_Bays">#REF!</definedName>
    <definedName name="CUSTOM2_Terrace">#REF!</definedName>
    <definedName name="CUSTOM2_toilet_walls">#REF!</definedName>
    <definedName name="CUSTOM2_Unit_101">#REF!</definedName>
    <definedName name="CUSTOM2_Unit_101___Bathroom">#REF!</definedName>
    <definedName name="CUSTOM2_Unit_101___Bedroom">#REF!</definedName>
    <definedName name="CUSTOM2_Unit_101___Kitchen">#REF!</definedName>
    <definedName name="CUSTOM2_Unit_101___Living_Room">#REF!</definedName>
    <definedName name="CUSTOM2_Unit_102">#REF!</definedName>
    <definedName name="CUSTOM2_Unit_102___Bathroom">#REF!</definedName>
    <definedName name="CUSTOM2_Unit_102___Bedroom">#REF!</definedName>
    <definedName name="CUSTOM2_Unit_102___Kitchen">#REF!</definedName>
    <definedName name="CUSTOM2_Unit_102___Living_Room">#REF!</definedName>
    <definedName name="CUSTOM2_Unit_103">#REF!</definedName>
    <definedName name="CUSTOM2_Unit_103___Bathroom">#REF!</definedName>
    <definedName name="CUSTOM2_Unit_103___Kitchen">#REF!</definedName>
    <definedName name="CUSTOM2_Unit_103___Living_Room">#REF!</definedName>
    <definedName name="CUSTOM2_Unit_104">#REF!</definedName>
    <definedName name="CUSTOM2_Unit_104___Bathroom">#REF!</definedName>
    <definedName name="CUSTOM2_Unit_104___Kitchen">#REF!</definedName>
    <definedName name="CUSTOM2_Unit_104___Living_Room_Bedroom___Copy">#REF!</definedName>
    <definedName name="CUSTOM2_Unit_105">#REF!</definedName>
    <definedName name="CUSTOM2_Unit_105___Bathroom">#REF!</definedName>
    <definedName name="CUSTOM2_Unit_105___Duct">#REF!</definedName>
    <definedName name="CUSTOM2_Unit_105___Entrance_Foyer">#REF!</definedName>
    <definedName name="CUSTOM2_Unit_105___Kitchen">#REF!</definedName>
    <definedName name="CUSTOM2_Unit_105___Living_Room_Bedroom">#REF!</definedName>
    <definedName name="CUSTOM2_Unit_106">#REF!</definedName>
    <definedName name="CUSTOM2_Unit_106___Bathroom">#REF!</definedName>
    <definedName name="CUSTOM2_Unit_106___Duct">#REF!</definedName>
    <definedName name="CUSTOM2_Unit_106___Kitchen">#REF!</definedName>
    <definedName name="CUSTOM2_Unit_106___Lounge_Bedroom">#REF!</definedName>
    <definedName name="CUSTOM2_Unit_107">#REF!</definedName>
    <definedName name="CUSTOM2_Unit_107___Bathroom">#REF!</definedName>
    <definedName name="CUSTOM2_Unit_107___Kitchen">#REF!</definedName>
    <definedName name="CUSTOM2_Unit_107___Lounge_Bedroom">#REF!</definedName>
    <definedName name="CUSTOM2_Unit_108">#REF!</definedName>
    <definedName name="CUSTOM2_Unit_108___Bathroom">#REF!</definedName>
    <definedName name="CUSTOM2_Unit_108___Bedroom">#REF!</definedName>
    <definedName name="CUSTOM2_Unit_108___Duct">#REF!</definedName>
    <definedName name="CUSTOM2_Unit_108__Kitchen">#REF!</definedName>
    <definedName name="CUSTOM2_Unit_108__Living_Room">#REF!</definedName>
    <definedName name="CUSTOM2_Unit_1301">#REF!</definedName>
    <definedName name="CUSTOM2_Unit_1301___Bathroom">#REF!</definedName>
    <definedName name="CUSTOM2_Unit_1301___Bedroom">#REF!</definedName>
    <definedName name="CUSTOM2_Unit_1301___Kitchen">#REF!</definedName>
    <definedName name="CUSTOM2_Unit_1301___Living_Room">#REF!</definedName>
    <definedName name="CUSTOM2_Unit_1302">#REF!</definedName>
    <definedName name="CUSTOM2_Unit_1302___Bathroom">#REF!</definedName>
    <definedName name="CUSTOM2_Unit_1302___Duct">#REF!</definedName>
    <definedName name="CUSTOM2_Unit_1302___Kitchen">#REF!</definedName>
    <definedName name="CUSTOM2_Unit_1302___Living_Room_Bedroom">#REF!</definedName>
    <definedName name="CUSTOM2_Unit_1303">#REF!</definedName>
    <definedName name="CUSTOM2_Unit_1303___Bathroom">#REF!</definedName>
    <definedName name="CUSTOM2_Unit_1303___Duct">#REF!</definedName>
    <definedName name="CUSTOM2_Unit_1303___Kitchen">#REF!</definedName>
    <definedName name="CUSTOM2_Unit_1303___Living_Room_Bedroom">#REF!</definedName>
    <definedName name="CUSTOM2_Unit_1304">#REF!</definedName>
    <definedName name="CUSTOM2_Unit_1304___Bathroom">#REF!</definedName>
    <definedName name="CUSTOM2_Unit_1304___Kitchen">#REF!</definedName>
    <definedName name="CUSTOM2_Unit_1304___Living_Room_Bedroom">#REF!</definedName>
    <definedName name="CUSTOM2_Unit_1305">#REF!</definedName>
    <definedName name="CUSTOM2_Unit_1305___Bathroom">#REF!</definedName>
    <definedName name="CUSTOM2_Unit_1305___Bedroom">#REF!</definedName>
    <definedName name="CUSTOM2_Unit_1305___Kitchen">#REF!</definedName>
    <definedName name="CUSTOM2_Unit_1305___Living_Room">#REF!</definedName>
    <definedName name="CUSTOM2_Unit_601">#REF!</definedName>
    <definedName name="CUSTOM2_Unit_601___Bathroom">#REF!</definedName>
    <definedName name="CUSTOM2_Unit_601___Bedroom">#REF!</definedName>
    <definedName name="CUSTOM2_Unit_601___Kitchen">#REF!</definedName>
    <definedName name="CUSTOM2_Unit_601___Living_Room">#REF!</definedName>
    <definedName name="CUSTOM2_Unit_602">#REF!</definedName>
    <definedName name="CUSTOM2_Unit_602___Bathroom">#REF!</definedName>
    <definedName name="CUSTOM2_Unit_602___Bedroom">#REF!</definedName>
    <definedName name="CUSTOM2_Unit_602___Kitchen">#REF!</definedName>
    <definedName name="CUSTOM2_Unit_602___Living_Room">#REF!</definedName>
    <definedName name="CUSTOM2_Unit_603">#REF!</definedName>
    <definedName name="CUSTOM2_Unit_603___Bathroom">#REF!</definedName>
    <definedName name="CUSTOM2_Unit_603___Bedroom">#REF!</definedName>
    <definedName name="CUSTOM2_Unit_603___Kitchen">#REF!</definedName>
    <definedName name="CUSTOM2_Unit_603___Living_Room">#REF!</definedName>
    <definedName name="CUSTOM2_Unit_604">#REF!</definedName>
    <definedName name="CUSTOM2_Unit_604___Bathroom">#REF!</definedName>
    <definedName name="CUSTOM2_Unit_604___Bedroom">#REF!</definedName>
    <definedName name="CUSTOM2_Unit_604___Kitchen">#REF!</definedName>
    <definedName name="CUSTOM2_Unit_604___Living_Room">#REF!</definedName>
    <definedName name="CUSTOM2_Unit_605">#REF!</definedName>
    <definedName name="CUSTOM2_Unit_605___Bathroom">#REF!</definedName>
    <definedName name="CUSTOM2_Unit_605___Duct">#REF!</definedName>
    <definedName name="CUSTOM2_Unit_605___Kitchen">#REF!</definedName>
    <definedName name="CUSTOM2_Unit_605___Living_Room_Bedroom">#REF!</definedName>
    <definedName name="CUSTOM2_Unit_606">#REF!</definedName>
    <definedName name="CUSTOM2_Unit_606___Bathroom">#REF!</definedName>
    <definedName name="CUSTOM2_Unit_606___Duct">#REF!</definedName>
    <definedName name="CUSTOM2_Unit_606___Kitchen">#REF!</definedName>
    <definedName name="CUSTOM2_Unit_606___Lounge_Bedroom">#REF!</definedName>
    <definedName name="CUSTOM2_Unit_607">#REF!</definedName>
    <definedName name="CUSTOM2_Unit_607___Bathroom">#REF!</definedName>
    <definedName name="CUSTOM2_Unit_607___Kitchen">#REF!</definedName>
    <definedName name="CUSTOM2_Unit_607__Lounge_Bedroom">#REF!</definedName>
    <definedName name="CUSTOM2_Unit_608">#REF!</definedName>
    <definedName name="CUSTOM2_Unit_608___Bathroom">#REF!</definedName>
    <definedName name="CUSTOM2_Unit_608___Bedroom">#REF!</definedName>
    <definedName name="CUSTOM2_Unit_608___Duct">#REF!</definedName>
    <definedName name="CUSTOM2_Unit_608___Kitchen">#REF!</definedName>
    <definedName name="CUSTOM2_Unit_608__Lounge">#REF!</definedName>
    <definedName name="CUSTOM2_Unleased_Areas">#REF!</definedName>
    <definedName name="CUSTOM2_Ventilation_Louvres">#REF!</definedName>
    <definedName name="CUSTOM2_Walkways">#REF!</definedName>
    <definedName name="CUSTOM2_Window___Unit_102___Bedroom_Window">#REF!</definedName>
    <definedName name="CUSTOM2_Window___Unit_102___Living_Room">#REF!</definedName>
    <definedName name="CUSTOM2_Window___Unit_104_Bedroom_Living_Room">#REF!</definedName>
    <definedName name="CUSTOM2_Windows">#REF!</definedName>
    <definedName name="CUSTOM2_Windows___Unit_1_Corner_Bedroom_Window">#REF!</definedName>
    <definedName name="CUSTOM2_Windows___Unit_1_Lounge">#REF!</definedName>
    <definedName name="CUSTOM2_Windows___Unit_101">#REF!</definedName>
    <definedName name="CUSTOM2_Windows___Unit_101_Second_Window">#REF!</definedName>
    <definedName name="CUSTOM2_Windows___Unit_103___Kitchen">#REF!</definedName>
    <definedName name="CUSTOM2_Windows___Unit_103_living_Room">#REF!</definedName>
    <definedName name="CUSTOM2_Windows___Unit_1035_Bedroom">#REF!</definedName>
    <definedName name="CUSTOM2_Windows___Unit_105___Lounge">#REF!</definedName>
    <definedName name="CUSTOM2_Windows___Unit_105_Bedroom_Living_Room">#REF!</definedName>
    <definedName name="CUSTOM2_Windows___Unit_106___Bedroom">#REF!</definedName>
    <definedName name="CUSTOM2_Windows___Unit_106_Kitchen">#REF!</definedName>
    <definedName name="CUSTOM2_Windows___Unit_106_Lounge_Corner_Window">#REF!</definedName>
    <definedName name="CUSTOM2_Windows___Unit_107_Lounge_Bedroom_Window">#REF!</definedName>
    <definedName name="CUSTOM2_Windows___Unit_108_Bedroom">#REF!</definedName>
    <definedName name="CUSTOM2_Windows___Unit_108_Corner_Window_Lounge">#REF!</definedName>
    <definedName name="CUSTOM2_Windows___Unit_108_Lounge">#REF!</definedName>
    <definedName name="CUSTOM2_Windows___Unit_1301_Bedroom">#REF!</definedName>
    <definedName name="CUSTOM2_Windows___Unit_1301_Bedroom_Corner">#REF!</definedName>
    <definedName name="CUSTOM2_Windows___Unit_1302_Bedroom_Lounge">#REF!</definedName>
    <definedName name="CUSTOM2_Windows___Unit_1303_Bedroom">#REF!</definedName>
    <definedName name="CUSTOM2_Windows___Unit_1303_Lounge">#REF!</definedName>
    <definedName name="CUSTOM2_Windows___Unit_1304_Lounge_Bedroom_Corner_window">#REF!</definedName>
    <definedName name="CUSTOM2_Windows___Unit_1305_Lounge">#REF!</definedName>
    <definedName name="CUSTOM2_Windows___Unit_2_Bedroom_Corner_Window">#REF!</definedName>
    <definedName name="CUSTOM2_Windows___Unit_2_Lounge">#REF!</definedName>
    <definedName name="CUSTOM2_Windows___Unit_3_Bedroom_Lounge">#REF!</definedName>
    <definedName name="CUSTOM2_Windows___Unit_4_Bedroom_Lounge">#REF!</definedName>
    <definedName name="CUSTOM2_Windows___Unit_5_Bedroom_Lounge">#REF!</definedName>
    <definedName name="CUSTOM2_Windows___Unit_6_Bedroom">#REF!</definedName>
    <definedName name="CUSTOM2_Windows___Unit_6_Corner_Lounge_Window">#REF!</definedName>
    <definedName name="CUSTOM2_Windows___Unit_6_Kitchen">#REF!</definedName>
    <definedName name="CUSTOM2_Windows___Unit_7_Bedroom_Lounge">#REF!</definedName>
    <definedName name="CUSTOM2_Windows___Unit_8_Corner_Lounge_Window">#REF!</definedName>
    <definedName name="CUSTOM2_Windows___Unit_8_Lounge">#REF!</definedName>
    <definedName name="CUSTOM2_Windows__Unit_108_Bedroom">#REF!</definedName>
    <definedName name="CUSTOM2_Windows_1950mm">#REF!</definedName>
    <definedName name="CUSTOM2_Wood_cladding">#REF!</definedName>
    <definedName name="CUSTOM2_Yard">#REF!</definedName>
    <definedName name="CUSTOM3__2_1_Bed">#REF!</definedName>
    <definedName name="CUSTOM3__2_1_Bed_WC">#REF!</definedName>
    <definedName name="CUSTOM3__2_2_Bed">#REF!</definedName>
    <definedName name="CUSTOM3__2_2_Bed_WC">#REF!</definedName>
    <definedName name="CUSTOM3__2_3_Bed">#REF!</definedName>
    <definedName name="CUSTOM3__2_3_Bed_WC">#REF!</definedName>
    <definedName name="CUSTOM3__2_Clean_Utility_tTore">#REF!</definedName>
    <definedName name="CUSTOM3__2_Common_Area">#REF!</definedName>
    <definedName name="CUSTOM3__2_Ducts">#REF!</definedName>
    <definedName name="CUSTOM3__2_Duty_Station_Offices">#REF!</definedName>
    <definedName name="CUSTOM3__2_Elec___Data">#REF!</definedName>
    <definedName name="CUSTOM3__2_Equipment_Stores">#REF!</definedName>
    <definedName name="CUSTOM3__2_Female_WC">#REF!</definedName>
    <definedName name="CUSTOM3__2_Fire_Stair">#REF!</definedName>
    <definedName name="CUSTOM3__2_Fire_Stair_Passage">#REF!</definedName>
    <definedName name="CUSTOM3__2_Male_WC">#REF!</definedName>
    <definedName name="CUSTOM3__2_Paraplegic_WC">#REF!</definedName>
    <definedName name="CUSTOM3__2_Private_Lift_Lobby">#REF!</definedName>
    <definedName name="CUSTOM3__2_Private_Lifts">#REF!</definedName>
    <definedName name="CUSTOM3__2_Public_Lift_Lobby">#REF!</definedName>
    <definedName name="CUSTOM3__2_Public_Lifts">#REF!</definedName>
    <definedName name="CUSTOM3__2_Public_Ward_Female">#REF!</definedName>
    <definedName name="CUSTOM3__2_Public_Ward_Male">#REF!</definedName>
    <definedName name="CUSTOM3__2_Service_Lift">#REF!</definedName>
    <definedName name="CUSTOM3__2_Service_Lift_Lobby">#REF!</definedName>
    <definedName name="CUSTOM3__2_Sluice">#REF!</definedName>
    <definedName name="CUSTOM3__2_Ward_Kitchen">#REF!</definedName>
    <definedName name="CUSTOM3__3_Cleaners_Rooms">#REF!</definedName>
    <definedName name="CUSTOM3__3_Common_Area">#REF!</definedName>
    <definedName name="CUSTOM3__3_Ducts">#REF!</definedName>
    <definedName name="CUSTOM3__3_Elec___Data">#REF!</definedName>
    <definedName name="CUSTOM3__3_Female_Change_Room">#REF!</definedName>
    <definedName name="CUSTOM3__3_Female_WC">#REF!</definedName>
    <definedName name="CUSTOM3__3_Fire_Escape_Stairs">#REF!</definedName>
    <definedName name="CUSTOM3__3_Freezer">#REF!</definedName>
    <definedName name="CUSTOM3__3_GBA">#REF!</definedName>
    <definedName name="CUSTOM3__3_IT_Room">#REF!</definedName>
    <definedName name="CUSTOM3__3_Lifts">#REF!</definedName>
    <definedName name="CUSTOM3__3_Male_Changeroom">#REF!</definedName>
    <definedName name="CUSTOM3__3_Male_WC">#REF!</definedName>
    <definedName name="CUSTOM3__3_Mortuary">#REF!</definedName>
    <definedName name="CUSTOM3__3_Paraplegic_WC">#REF!</definedName>
    <definedName name="CUSTOM3__3_Passage">#REF!</definedName>
    <definedName name="CUSTOM3__3_Public_Lift_Lobby">#REF!</definedName>
    <definedName name="CUSTOM3__3_Public_Lifts">#REF!</definedName>
    <definedName name="CUSTOM3__3_Security_Room">#REF!</definedName>
    <definedName name="CUSTOM3__3_Server_Room">#REF!</definedName>
    <definedName name="CUSTOM3__3_Service_Lift_Lobby">#REF!</definedName>
    <definedName name="CUSTOM3__3_Service_Manager">#REF!</definedName>
    <definedName name="CUSTOM3__3_Staff_Dining___Kitchen">#REF!</definedName>
    <definedName name="CUSTOM3__3_Supervisor_Rooms">#REF!</definedName>
    <definedName name="CUSTOM3__3_Tech_Rooms">#REF!</definedName>
    <definedName name="CUSTOM3_00_Car_Port">#REF!</definedName>
    <definedName name="CUSTOM3_00_Dining_Room">#REF!</definedName>
    <definedName name="CUSTOM3_00_Foyer">#REF!</definedName>
    <definedName name="CUSTOM3_00_GBA">#REF!</definedName>
    <definedName name="CUSTOM3_00_GLA">#REF!</definedName>
    <definedName name="CUSTOM3_00_Kitchen">#REF!</definedName>
    <definedName name="CUSTOM3_00_Lounge">#REF!</definedName>
    <definedName name="CUSTOM3_00_Patio">#REF!</definedName>
    <definedName name="CUSTOM3_00_Stairs___Landing">#REF!</definedName>
    <definedName name="CUSTOM3_00_Water_Closet">#REF!</definedName>
    <definedName name="CUSTOM3_01_Balcony">#REF!</definedName>
    <definedName name="CUSTOM3_01_Balcony_2">#REF!</definedName>
    <definedName name="CUSTOM3_01_Bathrooms">#REF!</definedName>
    <definedName name="CUSTOM3_01_Bedroom_1">#REF!</definedName>
    <definedName name="CUSTOM3_01_Common_Area">#REF!</definedName>
    <definedName name="CUSTOM3_01_GBA">#REF!</definedName>
    <definedName name="CUSTOM3_01_GLA">#REF!</definedName>
    <definedName name="CUSTOM3_01_Stairs___Landing">#REF!</definedName>
    <definedName name="CUSTOM3_01_TV_Room_Study">#REF!</definedName>
    <definedName name="CUSTOM3_10F_110mm_internal_brickwalls">[28]X!#REF!</definedName>
    <definedName name="CUSTOM3_10F_230mm_Cavity_wall">[28]X!#REF!</definedName>
    <definedName name="CUSTOM3_10F_230mm_internal_brickwall">[28]X!#REF!</definedName>
    <definedName name="CUSTOM3_10F_300mm_internal_brickwall">[28]X!#REF!</definedName>
    <definedName name="CUSTOM3_10F_Carpet">[28]X!#REF!</definedName>
    <definedName name="CUSTOM3_10F_Doors">[28]X!#REF!</definedName>
    <definedName name="CUSTOM3_10F_Double_doors">[28]X!#REF!</definedName>
    <definedName name="CUSTOM3_10F_Duct">[28]X!#REF!</definedName>
    <definedName name="CUSTOM3_10F_Ebtrance_area">[28]X!#REF!</definedName>
    <definedName name="CUSTOM3_10F_HWB">[28]X!#REF!</definedName>
    <definedName name="CUSTOM3_10F_Tiles">[28]X!#REF!</definedName>
    <definedName name="CUSTOM3_10f_wc">[28]X!#REF!</definedName>
    <definedName name="CUSTOM3_11_F_Sink">[28]X!#REF!</definedName>
    <definedName name="CUSTOM3_110_brickwall" localSheetId="7">#REF!</definedName>
    <definedName name="CUSTOM3_110_brickwall">#REF!</definedName>
    <definedName name="CUSTOM3_110_ext" localSheetId="7">#REF!</definedName>
    <definedName name="CUSTOM3_110_ext">#REF!</definedName>
    <definedName name="CUSTOM3_110_int" localSheetId="7">#REF!</definedName>
    <definedName name="CUSTOM3_110_int">#REF!</definedName>
    <definedName name="CUSTOM3_110mm_internal_new_walls" localSheetId="7">[29]Summary!#REF!</definedName>
    <definedName name="CUSTOM3_110mm_internal_new_walls">[29]Summary!#REF!</definedName>
    <definedName name="CUSTOM3_110mm_Internal_wall" localSheetId="7">#REF!</definedName>
    <definedName name="CUSTOM3_110mm_Internal_wall">#REF!</definedName>
    <definedName name="CUSTOM3_110mm_internal_walls" localSheetId="7">#REF!</definedName>
    <definedName name="CUSTOM3_110mm_internal_walls">#REF!</definedName>
    <definedName name="CUSTOM3_115_internal_walls___existing___2nd_12th_Floor" localSheetId="7">#REF!</definedName>
    <definedName name="CUSTOM3_115_internal_walls___existing___2nd_12th_Floor">#REF!</definedName>
    <definedName name="CUSTOM3_115mm_internal_walls___New">#REF!</definedName>
    <definedName name="CUSTOM3_115mm_internal_walls___New___Penthouse_Floor">#REF!</definedName>
    <definedName name="CUSTOM3_115mm_internal_walls___New_2nd___12th_Floor">#REF!</definedName>
    <definedName name="CUSTOM3_11F_300mm_internal_wallls">[28]X!#REF!</definedName>
    <definedName name="CUSTOM3_11F_Carpet">[28]X!#REF!</definedName>
    <definedName name="CUSTOM3_11F_Doors">[28]X!#REF!</definedName>
    <definedName name="CUSTOM3_11f_Linoleum">[28]X!#REF!</definedName>
    <definedName name="CUSTOM3_12F_110mm_internal_walls">[28]X!#REF!</definedName>
    <definedName name="CUSTOM3_12F_300mm_internal_walls">[28]X!#REF!</definedName>
    <definedName name="CUSTOM3_12F_Carpet">[28]X!#REF!</definedName>
    <definedName name="CUSTOM3_12F_Doors">[28]X!#REF!</definedName>
    <definedName name="CUSTOM3_12F_Double_doors">[28]X!#REF!</definedName>
    <definedName name="CUSTOM3_12F_Duct_room">[28]X!#REF!</definedName>
    <definedName name="CUSTOM3_12F_Linoleum_Tiles">[28]X!#REF!</definedName>
    <definedName name="CUSTOM3_13F_110mm_internal_walls">[28]X!#REF!</definedName>
    <definedName name="CUSTOM3_13F_Carpet">[28]X!#REF!</definedName>
    <definedName name="CUSTOM3_13F_Doors">[28]X!#REF!</definedName>
    <definedName name="CUSTOM3_13f_hwb">[28]X!#REF!</definedName>
    <definedName name="CUSTOM3_13f_lINOLEUM_TILES">[28]X!#REF!</definedName>
    <definedName name="CUSTOM3_13F_toilets">[28]X!#REF!</definedName>
    <definedName name="CUSTOM3_13F_Urinals">[28]X!#REF!</definedName>
    <definedName name="CUSTOM3_15f_110mm_internal_walls">[28]X!#REF!</definedName>
    <definedName name="CUSTOM3_15F_Carpet">[28]X!#REF!</definedName>
    <definedName name="CUSTOM3_15F_Doors">[28]X!#REF!</definedName>
    <definedName name="CUSTOM3_15F_Double_doors">[28]X!#REF!</definedName>
    <definedName name="CUSTOM3_15F_Linoleum_tiles">[28]X!#REF!</definedName>
    <definedName name="CUSTOM3_16F_110mm_internal_walls">[28]X!#REF!</definedName>
    <definedName name="CUSTOM3_16F_Carpet">[28]X!#REF!</definedName>
    <definedName name="CUSTOM3_16F_Doors">[28]X!#REF!</definedName>
    <definedName name="CUSTOM3_16F_Linoleum_tiles">[28]X!#REF!</definedName>
    <definedName name="CUSTOM3_17F_110mm_internal_walls">[28]X!#REF!</definedName>
    <definedName name="CUSTOM3_17F_Carpet">[28]X!#REF!</definedName>
    <definedName name="CUSTOM3_17F_Doors">[28]X!#REF!</definedName>
    <definedName name="CUSTOM3_17F_Linoleum">[28]X!#REF!</definedName>
    <definedName name="CUSTOM3_17F_Sink">[28]X!#REF!</definedName>
    <definedName name="CUSTOM3_18F_110mm_internal_wall">[28]X!#REF!</definedName>
    <definedName name="CUSTOM3_18f_Carpet">[28]X!#REF!</definedName>
    <definedName name="CUSTOM3_18f_doors">[28]X!#REF!</definedName>
    <definedName name="CUSTOM3_18F_Linoleum_tiles">[28]X!#REF!</definedName>
    <definedName name="CUSTOM3_19F_110mm_internal_walls">[28]X!#REF!</definedName>
    <definedName name="CUSTOM3_19F_Carpet">[28]X!#REF!</definedName>
    <definedName name="CUSTOM3_19F_Doors">[28]X!#REF!</definedName>
    <definedName name="CUSTOM3_19F_HWB">[28]X!#REF!</definedName>
    <definedName name="CUSTOM3_19F_Linoleum_tiles">[28]X!#REF!</definedName>
    <definedName name="CUSTOM3_19f_sink">[28]X!#REF!</definedName>
    <definedName name="CUSTOM3_19F_Urinals">[28]X!#REF!</definedName>
    <definedName name="CUSTOM3_19F_WC">[28]X!#REF!</definedName>
    <definedName name="CUSTOM3_1st_Floor___115_internal_walls" localSheetId="7">#REF!</definedName>
    <definedName name="CUSTOM3_1st_Floor___115_internal_walls">#REF!</definedName>
    <definedName name="CUSTOM3_1st_Floor___230mm_Extenal_wall" localSheetId="7">#REF!</definedName>
    <definedName name="CUSTOM3_1st_Floor___230mm_Extenal_wall">#REF!</definedName>
    <definedName name="CUSTOM3_1st_Floor___230mm_internal_wall" localSheetId="7">#REF!</definedName>
    <definedName name="CUSTOM3_1st_Floor___230mm_internal_wall">#REF!</definedName>
    <definedName name="CUSTOM3_1st_Floor_Areas">#REF!</definedName>
    <definedName name="CUSTOM3_1st_Floor_GBA">#REF!</definedName>
    <definedName name="CUSTOM3_20f_110mm_internal_walls">[28]X!#REF!</definedName>
    <definedName name="CUSTOM3_20F_Carpet">[28]X!#REF!</definedName>
    <definedName name="CUSTOM3_20F_Doors">[28]X!#REF!</definedName>
    <definedName name="CUSTOM3_20F_HWB">[28]X!#REF!</definedName>
    <definedName name="CUSTOM3_20f_Linoleum_tiles">[28]X!#REF!</definedName>
    <definedName name="CUSTOM3_20F_Sink">[28]X!#REF!</definedName>
    <definedName name="CUSTOM3_20F_Urinals">[28]X!#REF!</definedName>
    <definedName name="CUSTOM3_20F_WC">[28]X!#REF!</definedName>
    <definedName name="CUSTOM3_21f_110mm_internal_walls">[28]X!#REF!</definedName>
    <definedName name="CUSTOM3_21F_220mm_internal_wall">[28]X!#REF!</definedName>
    <definedName name="CUSTOM3_21F_Carpet">[28]X!#REF!</definedName>
    <definedName name="CUSTOM3_21F_Doors">[28]X!#REF!</definedName>
    <definedName name="CUSTOM3_21F_Double_doors">[28]X!#REF!</definedName>
    <definedName name="CUSTOM3_21F_HWB">[28]X!#REF!</definedName>
    <definedName name="CUSTOM3_21f_Linoleum_tiles">[28]X!#REF!</definedName>
    <definedName name="CUSTOM3_21F_Sink">[28]X!#REF!</definedName>
    <definedName name="CUSTOM3_21F_toilet_tiles">[28]X!#REF!</definedName>
    <definedName name="CUSTOM3_21f_Urinals">[28]X!#REF!</definedName>
    <definedName name="CUSTOM3_21F_WC">[28]X!#REF!</definedName>
    <definedName name="CUSTOM3_220_ext_walls" localSheetId="7">#REF!</definedName>
    <definedName name="CUSTOM3_220_ext_walls">#REF!</definedName>
    <definedName name="CUSTOM3_220_int" localSheetId="7">#REF!</definedName>
    <definedName name="CUSTOM3_220_int">#REF!</definedName>
    <definedName name="CUSTOM3_220_int_walls" localSheetId="7">#REF!</definedName>
    <definedName name="CUSTOM3_220_int_walls">#REF!</definedName>
    <definedName name="CUSTOM3_220_walls">#REF!</definedName>
    <definedName name="CUSTOM3_220mm_external_wall">#REF!</definedName>
    <definedName name="CUSTOM3_220mm_External_walls">#REF!</definedName>
    <definedName name="CUSTOM3_220mm_external_walls___existing___Penthouse_Floor">#REF!</definedName>
    <definedName name="CUSTOM3_220mm_internal_walls___Existing___Penthouse_Floor">#REF!</definedName>
    <definedName name="CUSTOM3_220mm_internal_walls__New___Penthouse_Floor">#REF!</definedName>
    <definedName name="CUSTOM3_220mm_new_external_walls">[29]Summary!#REF!</definedName>
    <definedName name="CUSTOM3_230mm_Demising_walls" localSheetId="7">#REF!</definedName>
    <definedName name="CUSTOM3_230mm_Demising_walls">#REF!</definedName>
    <definedName name="CUSTOM3_230mm_external_brickwall" localSheetId="7">#REF!</definedName>
    <definedName name="CUSTOM3_230mm_external_brickwall">#REF!</definedName>
    <definedName name="CUSTOM3_230mm_External_Gable_end_at_10323" localSheetId="7">#REF!</definedName>
    <definedName name="CUSTOM3_230mm_External_Gable_end_at_10323">#REF!</definedName>
    <definedName name="CUSTOM3_230mm_external_Patio_Gable_ends">#REF!</definedName>
    <definedName name="CUSTOM3_230mm_external_wall">#REF!</definedName>
    <definedName name="CUSTOM3_230mm_external_wall___To_new_fire_escape_first_floor">#REF!</definedName>
    <definedName name="CUSTOM3_230mm_external_wall_Anchor">#REF!</definedName>
    <definedName name="CUSTOM3_230mm_external_wall_Gable_end_at_9855">#REF!</definedName>
    <definedName name="CUSTOM3_230mm_external_walls">#REF!</definedName>
    <definedName name="CUSTOM3_230mm_external_walls___existing___2nd_12th_Floor">#REF!</definedName>
    <definedName name="CUSTOM3_230mm_internal_Anchor_wall">#REF!</definedName>
    <definedName name="CUSTOM3_230mm_internal_brickwall">#REF!</definedName>
    <definedName name="CUSTOM3_230mm_internal_wall">#REF!</definedName>
    <definedName name="CUSTOM3_230mm_internal_walls">#REF!</definedName>
    <definedName name="CUSTOM3_230mm_internal_walls___existing___2nd_12th_Floor">#REF!</definedName>
    <definedName name="CUSTOM3_230mm_internal_walls___New">#REF!</definedName>
    <definedName name="CUSTOM3_230mm_internal_walls___New_2nd_12th_floor">#REF!</definedName>
    <definedName name="CUSTOM3_2F_110_walls">[28]X!#REF!</definedName>
    <definedName name="CUSTOM3_2F_Carpet">[28]X!#REF!</definedName>
    <definedName name="CUSTOM3_2f_doors">[28]X!#REF!</definedName>
    <definedName name="CUSTOM3_2F_HWB">[28]X!#REF!</definedName>
    <definedName name="CUSTOM3_2F_Linoleum">[28]X!#REF!</definedName>
    <definedName name="CUSTOM3_2f_Sink">[28]X!#REF!</definedName>
    <definedName name="CUSTOM3_2F_Urinal">[28]X!#REF!</definedName>
    <definedName name="CUSTOM3_2F_WC">[28]X!#REF!</definedName>
    <definedName name="CUSTOM3_2nd_Floor_GBA" localSheetId="7">#REF!</definedName>
    <definedName name="CUSTOM3_2nd_Floor_GBA">#REF!</definedName>
    <definedName name="CUSTOM3_330mm_external_wall" localSheetId="7">#REF!</definedName>
    <definedName name="CUSTOM3_330mm_external_wall">#REF!</definedName>
    <definedName name="CUSTOM3_330mm_external_wall_above_shopfront" localSheetId="7">#REF!</definedName>
    <definedName name="CUSTOM3_330mm_external_wall_above_shopfront">#REF!</definedName>
    <definedName name="CUSTOM3_330mm_internal_demising_walls">#REF!</definedName>
    <definedName name="CUSTOM3_330mm_internal_wall_above_shopfront">#REF!</definedName>
    <definedName name="CUSTOM3_345mm_external_wall___To_new_fire_escape___First_Floor">#REF!</definedName>
    <definedName name="CUSTOM3_3F_110mm_walls">[28]X!#REF!</definedName>
    <definedName name="CUSTOM3_3F_Carpet">[28]X!#REF!</definedName>
    <definedName name="CUSTOM3_3F_Doors">[28]X!#REF!</definedName>
    <definedName name="CUSTOM3_3f_hwb">[28]X!#REF!</definedName>
    <definedName name="CUSTOM3_3F_Linoleum">[28]X!#REF!</definedName>
    <definedName name="CUSTOM3_3f_sink">[28]X!#REF!</definedName>
    <definedName name="CUSTOM3_3f_urinals">[28]X!#REF!</definedName>
    <definedName name="CUSTOM3_3f_wc">[28]X!#REF!</definedName>
    <definedName name="CUSTOM3_4F_Carpet">[28]X!#REF!</definedName>
    <definedName name="CUSTOM3_4F_doors">[28]X!#REF!</definedName>
    <definedName name="CUSTOM3_4f_hwb">[28]X!#REF!</definedName>
    <definedName name="CUSTOM3_4f_sink">[28]X!#REF!</definedName>
    <definedName name="CUSTOM3_4f_urinal">[28]X!#REF!</definedName>
    <definedName name="CUSTOM3_4F_Walls">[28]X!#REF!</definedName>
    <definedName name="CUSTOM3_4f_wc">[28]X!#REF!</definedName>
    <definedName name="CUSTOM3_5f_Carpet">[28]X!#REF!</definedName>
    <definedName name="CUSTOM3_5F_Door">[28]X!#REF!</definedName>
    <definedName name="CUSTOM3_5F_internal_brickwalls">[28]X!#REF!</definedName>
    <definedName name="CUSTOM3_6F_110mm_internal_brick_walls">[28]X!#REF!</definedName>
    <definedName name="CUSTOM3_8F_110mm_brickwalls">[28]X!#REF!</definedName>
    <definedName name="CUSTOM3_8F_Carpet">[28]X!#REF!</definedName>
    <definedName name="CUSTOM3_8F_Doors">[28]X!#REF!</definedName>
    <definedName name="CUSTOM3_8F_Linoleum">[28]X!#REF!</definedName>
    <definedName name="CUSTOM3_9F_110mm_internal_brick_walls">[28]X!#REF!</definedName>
    <definedName name="CUSTOM3_9F_300mm_internal_brickwall">[28]X!#REF!</definedName>
    <definedName name="CUSTOM3_9F_Carpet">[28]X!#REF!</definedName>
    <definedName name="CUSTOM3_9F_Doors">[28]X!#REF!</definedName>
    <definedName name="CUSTOM3_9f_lINOLEUM">[28]X!#REF!</definedName>
    <definedName name="CUSTOM3_A1_220mm_internal_Wall" localSheetId="7">#REF!</definedName>
    <definedName name="CUSTOM3_A1_220mm_internal_Wall">#REF!</definedName>
    <definedName name="CUSTOM3_A1_FF_to_3F_110mm_internal_walls" localSheetId="7">#REF!</definedName>
    <definedName name="CUSTOM3_A1_FF_to_3F_110mm_internal_walls">#REF!</definedName>
    <definedName name="CUSTOM3_A1_FF_to_3F_220mm_internal_Walls" localSheetId="7">#REF!</definedName>
    <definedName name="CUSTOM3_A1_FF_to_3F_220mm_internal_Walls">#REF!</definedName>
    <definedName name="CUSTOM3_A1_FF_to_3F_Areas">#REF!</definedName>
    <definedName name="CUSTOM3_A1_GBA">#REF!</definedName>
    <definedName name="CUSTOM3_A1_GF_110mm_internal_walls">#REF!</definedName>
    <definedName name="CUSTOM3_A1_GF_Areas">#REF!</definedName>
    <definedName name="CUSTOM3_A1_No_of_beds_GF">#REF!</definedName>
    <definedName name="CUSTOM3_Affodable_1_80m2___Internal_Areas">#REF!</definedName>
    <definedName name="CUSTOM3_Affordable_1_60m2___110mm_internal_Walls">#REF!</definedName>
    <definedName name="CUSTOM3_Affordable_1_60m2___Internal_Areas">#REF!</definedName>
    <definedName name="CUSTOM3_Affordable_1_60m2_GBA">#REF!</definedName>
    <definedName name="CUSTOM3_Affordable_1_60m2_Roof_Area">#REF!</definedName>
    <definedName name="CUSTOM3_Affordable_1_80m2___110mm_internal_walls">#REF!</definedName>
    <definedName name="CUSTOM3_Affordable_1_80m2_GBA">#REF!</definedName>
    <definedName name="CUSTOM3_Affordable_2__60m2">#REF!</definedName>
    <definedName name="CUSTOM3_Affordable_2_60m2_110mm_internal_walls">#REF!</definedName>
    <definedName name="CUSTOM3_Affordable_2_60m2_Internal_Areas">#REF!</definedName>
    <definedName name="CUSTOM3_Affordable_2_60m2_Roof_Area">#REF!</definedName>
    <definedName name="CUSTOM3_Affordable_2_80m2_GBA">#REF!</definedName>
    <definedName name="CUSTOM3_Affordable_2_80m2_Internal_Areas">#REF!</definedName>
    <definedName name="CUSTOM3_Affordable_2_80m2_Roof_Area">#REF!</definedName>
    <definedName name="CUSTOM3_Affordable_2_80m2110mm_internal_walls">#REF!</definedName>
    <definedName name="CUSTOM3_Anchor_1___Pick__n_Pay">#REF!</definedName>
    <definedName name="CUSTOM3_Anchor_2___Cashbuild">#REF!</definedName>
    <definedName name="CUSTOM3_Anchor_3">#REF!</definedName>
    <definedName name="CUSTOM3_Anchor_4">#REF!</definedName>
    <definedName name="CUSTOM3_Anchor_no.5">#REF!</definedName>
    <definedName name="CUSTOM3_Asphalt_Roads___Parking">#REF!</definedName>
    <definedName name="CUSTOM3_Attenuation_Pond">#REF!</definedName>
    <definedName name="CUSTOM3_B1_External_Double_Door">[30]Summary!#REF!</definedName>
    <definedName name="CUSTOM3_B1_FF_to_3F_110mm_internal_Walls" localSheetId="7">#REF!</definedName>
    <definedName name="CUSTOM3_B1_FF_to_3F_110mm_internal_Walls">#REF!</definedName>
    <definedName name="CUSTOM3_B1_FF_to_3F_220mm_internal_Walls" localSheetId="7">#REF!</definedName>
    <definedName name="CUSTOM3_B1_FF_to_3F_220mm_internal_Walls">#REF!</definedName>
    <definedName name="CUSTOM3_B1_FF_to_3F_Areas" localSheetId="7">#REF!</definedName>
    <definedName name="CUSTOM3_B1_FF_to_3F_Areas">#REF!</definedName>
    <definedName name="CUSTOM3_B1_GBA">#REF!</definedName>
    <definedName name="CUSTOM3_B1_GF_110mm_internal_Walls">#REF!</definedName>
    <definedName name="CUSTOM3_B1_GF_220mm_internal_Wall">#REF!</definedName>
    <definedName name="CUSTOM3_B1_GF_Areas">#REF!</definedName>
    <definedName name="CUSTOM3_B1_Internal_Single_Doors">[30]Summary!#REF!</definedName>
    <definedName name="CUSTOM3_B1_Internal_Stacking_Doors">[30]Summary!#REF!</definedName>
    <definedName name="CUSTOM3_B1_No_of_Beds_FF_to_3F" localSheetId="7">#REF!</definedName>
    <definedName name="CUSTOM3_B1_No_of_Beds_FF_to_3F">#REF!</definedName>
    <definedName name="CUSTOM3_B1_No_Of_Beds_GF" localSheetId="7">#REF!</definedName>
    <definedName name="CUSTOM3_B1_No_Of_Beds_GF">#REF!</definedName>
    <definedName name="CUSTOM3_B1_Sink" localSheetId="7">[30]Summary!#REF!</definedName>
    <definedName name="CUSTOM3_B1_Sink">[30]Summary!#REF!</definedName>
    <definedName name="CUSTOM3_B1_WC_Shower_Bath" localSheetId="7">[30]Summary!#REF!</definedName>
    <definedName name="CUSTOM3_B1_WC_Shower_Bath">[30]Summary!#REF!</definedName>
    <definedName name="CUSTOM3_B1_Whb">[30]Summary!#REF!</definedName>
    <definedName name="CUSTOM3_B2_intenral_Stacking_Doors">[30]Summary!#REF!</definedName>
    <definedName name="CUSTOM3_B2_Internal_Double_Doors">[30]Summary!#REF!</definedName>
    <definedName name="CUSTOM3_B2_Internal_Single_Doors">[30]Summary!#REF!</definedName>
    <definedName name="CUSTOM3_B2_Sinks">[30]Summary!#REF!</definedName>
    <definedName name="CUSTOM3_B2_WC_Shower__Bath">[30]Summary!#REF!</definedName>
    <definedName name="CUSTOM3_B2_Whb">[30]Summary!#REF!</definedName>
    <definedName name="CUSTOM3_B2External_Glass_Doors">[30]Summary!#REF!</definedName>
    <definedName name="CUSTOM3_B3_External_Double_Glass_Doors">[30]Summary!#REF!</definedName>
    <definedName name="CUSTOM3_B3_internal_Single_Doors">[30]Summary!#REF!</definedName>
    <definedName name="CUSTOM3_B3_Sink">[30]Summary!#REF!</definedName>
    <definedName name="CUSTOM3_B3_WC_Shower">[30]Summary!#REF!</definedName>
    <definedName name="CUSTOM3_B3_Whb">[30]Summary!#REF!</definedName>
    <definedName name="CUSTOM3_B4_External_Double_Glass_Doors">[30]Summary!#REF!</definedName>
    <definedName name="CUSTOM3_B4_Internal_Single_Doors">[30]Summary!#REF!</definedName>
    <definedName name="CUSTOM3_B4_Sink">[30]Summary!#REF!</definedName>
    <definedName name="CUSTOM3_B4_WC_Shower_Bath">[30]Summary!#REF!</definedName>
    <definedName name="CUSTOM3_B4_Whb">[30]Summary!#REF!</definedName>
    <definedName name="CUSTOM3_Balustrade" localSheetId="7">#REF!</definedName>
    <definedName name="CUSTOM3_Balustrade">#REF!</definedName>
    <definedName name="CUSTOM3_Bathroom_vanities" localSheetId="7">#REF!</definedName>
    <definedName name="CUSTOM3_Bathroom_vanities">#REF!</definedName>
    <definedName name="CUSTOM3_BLOCK_A1_First_to_3_floor" localSheetId="7">#REF!</definedName>
    <definedName name="CUSTOM3_BLOCK_A1_First_to_3_floor">#REF!</definedName>
    <definedName name="CUSTOM3_Block_Tpye_3_Roof_Covering">#REF!</definedName>
    <definedName name="CUSTOM3_Block_Type_1__FF_GLA">#REF!</definedName>
    <definedName name="CUSTOM3_Block_Type_1_110mm_GF_internal_walls">#REF!</definedName>
    <definedName name="CUSTOM3_Block_Type_1_220mm_External_Wall">#REF!</definedName>
    <definedName name="CUSTOM3_Block_Type_1_220mm_internal_walls">#REF!</definedName>
    <definedName name="CUSTOM3_Block_Type_1_FF_GBA">#REF!</definedName>
    <definedName name="CUSTOM3_Block_Type_1_GF_GBA">#REF!</definedName>
    <definedName name="CUSTOM3_Block_Type_1_GF_GLA">#REF!</definedName>
    <definedName name="CUSTOM3_Block_Type_1_Roof_Area">#REF!</definedName>
    <definedName name="CUSTOM3_Block_Type_1_SF_GBA">#REF!</definedName>
    <definedName name="CUSTOM3_Block_Type_2_110mm_GF_internal_walls">#REF!</definedName>
    <definedName name="CUSTOM3_Block_Type_2_220mm_External_Wall">#REF!</definedName>
    <definedName name="CUSTOM3_Block_Type_2_220mm_internal_walls">#REF!</definedName>
    <definedName name="CUSTOM3_Block_Type_2_FF_GBA">#REF!</definedName>
    <definedName name="CUSTOM3_Block_Type_2_FF_GLA">#REF!</definedName>
    <definedName name="CUSTOM3_Block_Type_2_GF_GBA">#REF!</definedName>
    <definedName name="CUSTOM3_Block_Type_2_GF_GLA">#REF!</definedName>
    <definedName name="CUSTOM3_Block_Type_2_Roof_Area">#REF!</definedName>
    <definedName name="CUSTOM3_Block_Type_3_Court_yards">#REF!</definedName>
    <definedName name="CUSTOM3_Block_Type_3_FF_GBA">#REF!</definedName>
    <definedName name="CUSTOM3_Block_Type_3_FF_GLA">#REF!</definedName>
    <definedName name="CUSTOM3_Block_Type_3_GF_110mm_internal_Walls">#REF!</definedName>
    <definedName name="CUSTOM3_Block_Type_3_GF_220mm_External_Walls">#REF!</definedName>
    <definedName name="CUSTOM3_Block_Type_3_GF_220mm_internal_Walls">#REF!</definedName>
    <definedName name="CUSTOM3_Block_Type_3_GF_GBA">#REF!</definedName>
    <definedName name="CUSTOM3_Block_type_3_GF_GLA">#REF!</definedName>
    <definedName name="CUSTOM3_Block_Type_3_SF_Balconies">#REF!</definedName>
    <definedName name="CUSTOM3_Block_Type_3_SF_GBA">#REF!</definedName>
    <definedName name="CUSTOM3_Block_Type_3_SF_GLA">#REF!</definedName>
    <definedName name="CUSTOM3_BNG_1_110mm_Internal_walls">#REF!</definedName>
    <definedName name="CUSTOM3_BNG_1_GBA">#REF!</definedName>
    <definedName name="CUSTOM3_BNG_1_Internal_Areas">#REF!</definedName>
    <definedName name="CUSTOM3_BNG_2_110mm_internal_Wall">#REF!</definedName>
    <definedName name="CUSTOM3_BNG_2_GBA">#REF!</definedName>
    <definedName name="CUSTOM3_BNG_2_Internal_Areas">#REF!</definedName>
    <definedName name="CUSTOM3_Boundry_Wall">#REF!</definedName>
    <definedName name="CUSTOM3_Cantilever">#REF!</definedName>
    <definedName name="CUSTOM3_Centre_Offices">#REF!</definedName>
    <definedName name="CUSTOM3_Cladding">#REF!</definedName>
    <definedName name="CUSTOM3_Common_Area___Penthouse_Floor">#REF!</definedName>
    <definedName name="CUSTOM3_Commuter_Rank">#REF!</definedName>
    <definedName name="CUSTOM3_Covered_Walkway">#REF!</definedName>
    <definedName name="CUSTOM3_CRU">#REF!</definedName>
    <definedName name="CUSTOM3_CRU_110mm_internal_Wall">#REF!</definedName>
    <definedName name="CUSTOM3_CRU_internal_Areas">#REF!</definedName>
    <definedName name="CUSTOM3_Cuboards_opposite_Store_Room">#REF!</definedName>
    <definedName name="CUSTOM3_Cupboard_by_stairs">#REF!</definedName>
    <definedName name="CUSTOM3_Delivery_yard">#REF!</definedName>
    <definedName name="CUSTOM3_Demolish_115mm_internal_walls">#REF!</definedName>
    <definedName name="CUSTOM3_Demolish_115mm_internal_walls___Penthouse_Floor">#REF!</definedName>
    <definedName name="CUSTOM3_Demolish_220mm_internal_walls___Penthouse_Floor">#REF!</definedName>
    <definedName name="CUSTOM3_Demolish_230mm_internal_walls">#REF!</definedName>
    <definedName name="CUSTOM3_Demolish_and_remove_saniary_fittings">#REF!</definedName>
    <definedName name="CUSTOM3_Drainage_Duct">#REF!</definedName>
    <definedName name="CUSTOM3_Duct___Penthouse_Floor">#REF!</definedName>
    <definedName name="CUSTOM3_Electrical_DB_Cupboard">#REF!</definedName>
    <definedName name="CUSTOM3_Electrical_DB_Room">#REF!</definedName>
    <definedName name="CUSTOM3_Entrance_Doors___First_Floor">#REF!</definedName>
    <definedName name="CUSTOM3_Existing_115mm_internal_walls">#REF!</definedName>
    <definedName name="CUSTOM3_Existing_230mm_external_walls">#REF!</definedName>
    <definedName name="CUSTOM3_Existing_230mm_internal_walls">#REF!</definedName>
    <definedName name="CUSTOM3_Existing_Fire_Escape___First_Floor">#REF!</definedName>
    <definedName name="CUSTOM3_Existing_Fire_Escape_Staircase">#REF!</definedName>
    <definedName name="CUSTOM3_Existing_lift___2nd___6th_Floor">#REF!</definedName>
    <definedName name="CUSTOM3_Existing_lifts">#REF!</definedName>
    <definedName name="CUSTOM3_Existing_Lifts___Penthouse">#REF!</definedName>
    <definedName name="CUSTOM3_Existing_slabs">#REF!</definedName>
    <definedName name="CUSTOM3_Existing_Slabs__2nd_12th_floor">#REF!</definedName>
    <definedName name="CUSTOM3_Existing_Staircase">#REF!</definedName>
    <definedName name="CUSTOM3_ext_glass">#REF!</definedName>
    <definedName name="CUSTOM3_Externa___230mm_wall_at_Anchor">#REF!</definedName>
    <definedName name="CUSTOM3_External___230mm_wall_line_stores">#REF!</definedName>
    <definedName name="CUSTOM3_External___Parapet_wall">#REF!</definedName>
    <definedName name="CUSTOM3_External___Shopfront_panels">#REF!</definedName>
    <definedName name="CUSTOM3_External_Areas">#REF!</definedName>
    <definedName name="CUSTOM3_External_Columns">#REF!</definedName>
    <definedName name="CUSTOM3_External_Doors___Penthouse_Floor">#REF!</definedName>
    <definedName name="CUSTOM3_External_Double_Doors___Shopfront___Units">#REF!</definedName>
    <definedName name="CUSTOM3_External_paving">#REF!</definedName>
    <definedName name="CUSTOM3_External_Seating">#REF!</definedName>
    <definedName name="CUSTOM3_external_Terrace">#REF!</definedName>
    <definedName name="CUSTOM3_Facility_Manager">#REF!</definedName>
    <definedName name="CUSTOM3_FB_Boundary_wall">#REF!</definedName>
    <definedName name="CUSTOM3_Fence">#REF!</definedName>
    <definedName name="CUSTOM3_ff_110mm_internal_brickwalls">[28]X!#REF!</definedName>
    <definedName name="CUSTOM3_FF_115mm_external_brickwall">[31]COLLECTIONS!#REF!</definedName>
    <definedName name="CUSTOM3_FF_115mm_internal_brickwall">[31]COLLECTIONS!#REF!</definedName>
    <definedName name="CUSTOM3_FF_230m_internal_brickwall">[31]COLLECTIONS!#REF!</definedName>
    <definedName name="CUSTOM3_FF_230mm_external_wall">[31]COLLECTIONS!#REF!</definedName>
    <definedName name="CUSTOM3_FF_460mm_external_brickwall">[31]COLLECTIONS!#REF!</definedName>
    <definedName name="CUSTOM3_FF_Area_1">[31]COLLECTIONS!#REF!</definedName>
    <definedName name="CUSTOM3_FF_Area_2">[31]COLLECTIONS!#REF!</definedName>
    <definedName name="CUSTOM3_FF_Balcony">[31]COLLECTIONS!#REF!</definedName>
    <definedName name="CUSTOM3_FF_Balustrade">[31]COLLECTIONS!#REF!</definedName>
    <definedName name="CUSTOM3_FF_Bathroom">[31]COLLECTIONS!#REF!</definedName>
    <definedName name="CUSTOM3_FF_Bedroom_2" localSheetId="7">#REF!</definedName>
    <definedName name="CUSTOM3_FF_Bedroom_2">#REF!</definedName>
    <definedName name="CUSTOM3_FF_Bedroom_3">[31]COLLECTIONS!#REF!</definedName>
    <definedName name="CUSTOM3_FF_Carpet">[28]X!#REF!</definedName>
    <definedName name="CUSTOM3_FF_Carpet___Copy">[28]X!#REF!</definedName>
    <definedName name="CUSTOM3_FF_DOORS">[28]X!#REF!</definedName>
    <definedName name="CUSTOM3_FF_DOORS___Copy">[28]X!#REF!</definedName>
    <definedName name="CUSTOM3_FF_En_suite">[31]COLLECTIONS!#REF!</definedName>
    <definedName name="CUSTOM3_FF_GBA">[31]COLLECTIONS!#REF!</definedName>
    <definedName name="CUSTOM3_ff_glass">[31]COLLECTIONS!#REF!</definedName>
    <definedName name="CUSTOM3_FF_Handrail">[31]COLLECTIONS!#REF!</definedName>
    <definedName name="CUSTOM3_FF_HWB">[28]X!#REF!</definedName>
    <definedName name="CUSTOM3_FF_HWB___Copy">[28]X!#REF!</definedName>
    <definedName name="CUSTOM3_FF_Kitchen">[31]COLLECTIONS!#REF!</definedName>
    <definedName name="CUSTOM3_FF_Kitchen_Lounge">[31]COLLECTIONS!#REF!</definedName>
    <definedName name="CUSTOM3_FF_Linoleum_tiles">[28]X!#REF!</definedName>
    <definedName name="CUSTOM3_FF_Linoleum_tiles___Copy">[28]X!#REF!</definedName>
    <definedName name="CUSTOM3_FF_Scullery">[31]COLLECTIONS!#REF!</definedName>
    <definedName name="CUSTOM3_FF_Shower">[31]COLLECTIONS!#REF!</definedName>
    <definedName name="CUSTOM3_FF_Sink">[28]X!#REF!</definedName>
    <definedName name="CUSTOM3_FF_Sink___Copy">[28]X!#REF!</definedName>
    <definedName name="CUSTOM3_FF_Stairs">[31]COLLECTIONS!#REF!</definedName>
    <definedName name="CUSTOM3_FF_URINALS">[28]X!#REF!</definedName>
    <definedName name="CUSTOM3_FF_URINALS___Copy">[28]X!#REF!</definedName>
    <definedName name="CUSTOM3_FF_Vanity">[31]COLLECTIONS!#REF!</definedName>
    <definedName name="CUSTOM3_FF_Walkway">[31]COLLECTIONS!#REF!</definedName>
    <definedName name="CUSTOM3_FF_WC">[28]X!#REF!</definedName>
    <definedName name="CUSTOM3_FF_WC___Copy">[28]X!#REF!</definedName>
    <definedName name="CUSTOM3_Fice_a_Side_Field" localSheetId="7">#REF!</definedName>
    <definedName name="CUSTOM3_Fice_a_Side_Field">#REF!</definedName>
    <definedName name="CUSTOM3_Fire_Door___First_Floor" localSheetId="7">#REF!</definedName>
    <definedName name="CUSTOM3_Fire_Door___First_Floor">#REF!</definedName>
    <definedName name="CUSTOM3_Fire_Door___Penthouse" localSheetId="7">#REF!</definedName>
    <definedName name="CUSTOM3_Fire_Door___Penthouse">#REF!</definedName>
    <definedName name="CUSTOM3_Fire_Escape">#REF!</definedName>
    <definedName name="CUSTOM3_Fire_Escape___Penthouse_Floor">#REF!</definedName>
    <definedName name="CUSTOM3_Firehose_Cupboard">#REF!</definedName>
    <definedName name="CUSTOM3_First__Floor___Unit_1b_Kitchen_Lounge">#REF!</definedName>
    <definedName name="CUSTOM3_First_Floor">[29]Summary!#REF!</definedName>
    <definedName name="CUSTOM3_First_floor____Unit_1G_Kitchen_Lounge" localSheetId="7">#REF!</definedName>
    <definedName name="CUSTOM3_First_floor____Unit_1G_Kitchen_Lounge">#REF!</definedName>
    <definedName name="CUSTOM3_First_Floor___110mm_internal_walls" localSheetId="7">#REF!</definedName>
    <definedName name="CUSTOM3_First_Floor___110mm_internal_walls">#REF!</definedName>
    <definedName name="CUSTOM3_First_Floor___220mm_External_Walls" localSheetId="7">#REF!</definedName>
    <definedName name="CUSTOM3_First_Floor___220mm_External_Walls">#REF!</definedName>
    <definedName name="CUSTOM3_First_Floor___220mm_Internal_Walls">#REF!</definedName>
    <definedName name="CUSTOM3_First_Floor___Concrete_wall">#REF!</definedName>
    <definedName name="CUSTOM3_First_Floor___GBA">#REF!</definedName>
    <definedName name="CUSTOM3_First_Floor___Stair_Lift_Lobby">#REF!</definedName>
    <definedName name="CUSTOM3_First_Floor___Stairs_to_be_closed_up">#REF!</definedName>
    <definedName name="CUSTOM3_First_Floor___Unit_1a">#REF!</definedName>
    <definedName name="CUSTOM3_First_Floor___Unit_1a_Bathroom">#REF!</definedName>
    <definedName name="CUSTOM3_First_Floor___Unit_1a_Bedroom">#REF!</definedName>
    <definedName name="CUSTOM3_First_Floor___Unit_1a_Passage">#REF!</definedName>
    <definedName name="CUSTOM3_First_Floor___Unit_1b">#REF!</definedName>
    <definedName name="CUSTOM3_First_Floor___Unit_1b_Bathroom">#REF!</definedName>
    <definedName name="CUSTOM3_First_Floor___Unit_1b_Bedroom">#REF!</definedName>
    <definedName name="CUSTOM3_First_Floor___Unit_1b_Passage">#REF!</definedName>
    <definedName name="CUSTOM3_First_Floor___Unit_1c">#REF!</definedName>
    <definedName name="CUSTOM3_First_Floor___Unit_1c_Bathroom">#REF!</definedName>
    <definedName name="CUSTOM3_First_Floor___Unit_1c_Bedroom">#REF!</definedName>
    <definedName name="CUSTOM3_First_Floor___Unit_1c_Kitchen">#REF!</definedName>
    <definedName name="CUSTOM3_First_Floor___Unit_1d">#REF!</definedName>
    <definedName name="CUSTOM3_First_Floor___Unit_1d_Bedroom">#REF!</definedName>
    <definedName name="CUSTOM3_First_Floor___Unit_1D_Duct">#REF!</definedName>
    <definedName name="CUSTOM3_First_Floor___Unit_1D_Kitchen_Lounge">#REF!</definedName>
    <definedName name="CUSTOM3_First_Floor___Unit_1D_Passage">#REF!</definedName>
    <definedName name="CUSTOM3_First_Floor___Unit_1e">#REF!</definedName>
    <definedName name="CUSTOM3_First_Floor___Unit_1e_Bathroom">#REF!</definedName>
    <definedName name="CUSTOM3_First_Floor___Unit_1e_Bedroom">#REF!</definedName>
    <definedName name="CUSTOM3_First_Floor___Unit_1e_Kitchen_Lounge">#REF!</definedName>
    <definedName name="CUSTOM3_First_Floor___Unit_1e_Passage">#REF!</definedName>
    <definedName name="CUSTOM3_First_Floor___Unit_1f">#REF!</definedName>
    <definedName name="CUSTOM3_First_Floor___Unit_1f__Bedroom">#REF!</definedName>
    <definedName name="CUSTOM3_First_Floor___Unit_1f_Bathroom">#REF!</definedName>
    <definedName name="CUSTOM3_First_Floor___Unit_1f_Kitchen_Lounge">#REF!</definedName>
    <definedName name="CUSTOM3_First_Floor___Unit_1f_Passage">#REF!</definedName>
    <definedName name="CUSTOM3_First_Floor___Unit_1G">#REF!</definedName>
    <definedName name="CUSTOM3_First_Floor___Unit_1G_Balcony">#REF!</definedName>
    <definedName name="CUSTOM3_First_Floor___Unit_1G_Bathroom">#REF!</definedName>
    <definedName name="CUSTOM3_First_Floor___Unit_1G_Bedroom_1">#REF!</definedName>
    <definedName name="CUSTOM3_First_Floor___Unit_1G_Bedroom_2">#REF!</definedName>
    <definedName name="CUSTOM3_First_Floor___Unit_1G_Passage">#REF!</definedName>
    <definedName name="CUSTOM3_First_Floor___Unit_1H">#REF!</definedName>
    <definedName name="CUSTOM3_First_Floor___Unit_1H_Bathroom">#REF!</definedName>
    <definedName name="CUSTOM3_First_Floor___Unit_1H_Bedroom">#REF!</definedName>
    <definedName name="CUSTOM3_First_Floor___Unit_1H_Kitchen_Lounge">#REF!</definedName>
    <definedName name="CUSTOM3_First_Floor___Unit_1H_Passage">#REF!</definedName>
    <definedName name="CUSTOM3_First_Floor__110mm_internal_walls__Existing_">#REF!</definedName>
    <definedName name="CUSTOM3_First_Floor__110mm_internal_walls__New_">#REF!</definedName>
    <definedName name="CUSTOM3_First_Floor__220mm_external_walls__Existing_">#REF!</definedName>
    <definedName name="CUSTOM3_First_Floor__220mm_external_walls__New_">#REF!</definedName>
    <definedName name="CUSTOM3_First_Floor__D1__New_">#REF!</definedName>
    <definedName name="CUSTOM3_First_Floor__D2__New_">#REF!</definedName>
    <definedName name="CUSTOM3_First_Floor__Demolish_110mm_external_walls">#REF!</definedName>
    <definedName name="CUSTOM3_First_Floor__Demolish_110mm_internal_walls">#REF!</definedName>
    <definedName name="CUSTOM3_First_Floor__Demolish_220mm_external_walls">#REF!</definedName>
    <definedName name="CUSTOM3_First_Floor__Passage">#REF!</definedName>
    <definedName name="CUSTOM3_First_Floor__Remove_Existing_Windows">#REF!</definedName>
    <definedName name="CUSTOM3_First_Floor__Remove_Single_External_Glass_Door">#REF!</definedName>
    <definedName name="CUSTOM3_First_Floor__Remove_Single_External_Timber_Doors">#REF!</definedName>
    <definedName name="CUSTOM3_First_Floor__Remove_Single_Internal_Doors">#REF!</definedName>
    <definedName name="CUSTOM3_First_Floor__Stairs">#REF!</definedName>
    <definedName name="CUSTOM3_First_Floor__Unit_no._1___Bedroom_2">#REF!</definedName>
    <definedName name="CUSTOM3_First_Floor__Unit_no._3___Bedroom_2">#REF!</definedName>
    <definedName name="CUSTOM3_First_Floor__Unit_no.1">#REF!</definedName>
    <definedName name="CUSTOM3_First_Floor__Unit_no.1___Bathrooms">#REF!</definedName>
    <definedName name="CUSTOM3_First_Floor__Unit_no.1___Bedroom_1">#REF!</definedName>
    <definedName name="CUSTOM3_First_Floor__Unit_no.1___Open_Plan__Kitchen_Lounge">#REF!</definedName>
    <definedName name="CUSTOM3_First_Floor__Unit_no.2">#REF!</definedName>
    <definedName name="CUSTOM3_First_Floor__Unit_no.2___Bathroom">#REF!</definedName>
    <definedName name="CUSTOM3_First_Floor__Unit_no.2___Bedroom_1">#REF!</definedName>
    <definedName name="CUSTOM3_First_Floor__Unit_no.2___Bedroom_2">#REF!</definedName>
    <definedName name="CUSTOM3_First_Floor__Unit_no.2___Open_plan_Kitchen_Lounge">#REF!</definedName>
    <definedName name="CUSTOM3_First_Floor__Unit_no.3">#REF!</definedName>
    <definedName name="CUSTOM3_First_Floor__unit_no.3___Bathroom">#REF!</definedName>
    <definedName name="CUSTOM3_First_Floor__Unit_no.3___Bedroom_1">#REF!</definedName>
    <definedName name="CUSTOM3_First_Floor__Unit_no.3___Open_Plan_Kitchen_Lounge">#REF!</definedName>
    <definedName name="CUSTOM3_First_Floor__Unit_no.4">#REF!</definedName>
    <definedName name="CUSTOM3_First_Floor__Unit_no.4___Bathroom">#REF!</definedName>
    <definedName name="CUSTOM3_First_Floor__Unit_no.4___Bedroom_1">#REF!</definedName>
    <definedName name="CUSTOM3_First_Floor__Unit_no.4___Bedroom_2">#REF!</definedName>
    <definedName name="CUSTOM3_First_Floor__Unit_no.4___Open_Plan__Kitchen_Lounge">#REF!</definedName>
    <definedName name="CUSTOM3_First_Floor__W1__1200_x_1200_">#REF!</definedName>
    <definedName name="CUSTOM3_First_Floor__W2__1500_x_1200_">#REF!</definedName>
    <definedName name="CUSTOM3_First_Floor__W3__600_x_900_">#REF!</definedName>
    <definedName name="CUSTOM3_First_Floor__W4__600_x_1200_">#REF!</definedName>
    <definedName name="CUSTOM3_First_Floor_GBA">#REF!</definedName>
    <definedName name="CUSTOM3_First_Floor_Passage">#REF!</definedName>
    <definedName name="CUSTOM3_First_Floor_Unit_1a_Kitchen_Lounge">#REF!</definedName>
    <definedName name="CUSTOM3_First_Floor_Walls_to_be_demolished">#REF!</definedName>
    <definedName name="CUSTOM3_First_loor___Unit_1D_Bathroom">#REF!</definedName>
    <definedName name="CUSTOM3_Food_Court">#REF!</definedName>
    <definedName name="CUSTOM3_Gaurd_house">#REF!</definedName>
    <definedName name="CUSTOM3_GBA">#REF!</definedName>
    <definedName name="CUSTOM3_GBA_External">#REF!</definedName>
    <definedName name="CUSTOM3_GF_110mm_internal_Wall">[30]Summary!#REF!</definedName>
    <definedName name="CUSTOM3_GF_115mm_external_brickwall">[31]COLLECTIONS!#REF!</definedName>
    <definedName name="CUSTOM3_GF_115mm_internal_brickwall">[31]COLLECTIONS!#REF!</definedName>
    <definedName name="CUSTOM3_GF_220mm_Internal_walls">[30]Summary!#REF!</definedName>
    <definedName name="CUSTOM3_GF_230mm_external_brickwall">[31]COLLECTIONS!#REF!</definedName>
    <definedName name="CUSTOM3_GF_460mm_external_brickwall">[31]COLLECTIONS!#REF!</definedName>
    <definedName name="CUSTOM3_GF_Area_1">[31]COLLECTIONS!#REF!</definedName>
    <definedName name="CUSTOM3_GF_Balcony">[31]COLLECTIONS!#REF!</definedName>
    <definedName name="CUSTOM3_GF_Balustrades">[31]COLLECTIONS!#REF!</definedName>
    <definedName name="CUSTOM3_GF_Bathroom">[31]COLLECTIONS!#REF!</definedName>
    <definedName name="CUSTOM3_GF_Bedroom_2">[31]COLLECTIONS!#REF!</definedName>
    <definedName name="CUSTOM3_GF_Bedroom_3">[31]COLLECTIONS!#REF!</definedName>
    <definedName name="CUSTOM3_GF_En_suite">[31]COLLECTIONS!#REF!</definedName>
    <definedName name="CUSTOM3_GF_External_area" localSheetId="7">#REF!</definedName>
    <definedName name="CUSTOM3_GF_External_area">#REF!</definedName>
    <definedName name="CUSTOM3_GF_GBA" localSheetId="7">#REF!</definedName>
    <definedName name="CUSTOM3_GF_GBA">#REF!</definedName>
    <definedName name="CUSTOM3_GF_Glass" localSheetId="7">[31]COLLECTIONS!#REF!</definedName>
    <definedName name="CUSTOM3_GF_Glass">[31]COLLECTIONS!#REF!</definedName>
    <definedName name="CUSTOM3_GF_Handrails" localSheetId="7">[31]COLLECTIONS!#REF!</definedName>
    <definedName name="CUSTOM3_GF_Handrails">[31]COLLECTIONS!#REF!</definedName>
    <definedName name="CUSTOM3_GF_internal_110mm_walls">[28]X!#REF!</definedName>
    <definedName name="CUSTOM3_GF_Internal_area" localSheetId="7">#REF!</definedName>
    <definedName name="CUSTOM3_GF_Internal_area">#REF!</definedName>
    <definedName name="CUSTOM3_GF_Internal_Areas">[30]Summary!#REF!</definedName>
    <definedName name="CUSTOM3_GF_Kitchen">[31]COLLECTIONS!#REF!</definedName>
    <definedName name="CUSTOM3_GF_Lounge_Dining">[31]COLLECTIONS!#REF!</definedName>
    <definedName name="CUSTOM3_GF_Main_Bed">[31]COLLECTIONS!#REF!</definedName>
    <definedName name="CUSTOM3_GF_Scullery">[31]COLLECTIONS!#REF!</definedName>
    <definedName name="CUSTOM3_GF_Shower">[31]COLLECTIONS!#REF!</definedName>
    <definedName name="CUSTOM3_GF_Stairs">[31]COLLECTIONS!#REF!</definedName>
    <definedName name="CUSTOM3_GF_Vanities">[31]COLLECTIONS!#REF!</definedName>
    <definedName name="CUSTOM3_GF230mm_internal_brickwall">[31]COLLECTIONS!#REF!</definedName>
    <definedName name="CUSTOM3_GFA" localSheetId="7">#REF!</definedName>
    <definedName name="CUSTOM3_GFA">#REF!</definedName>
    <definedName name="CUSTOM3_GLA" localSheetId="7">#REF!</definedName>
    <definedName name="CUSTOM3_GLA">#REF!</definedName>
    <definedName name="CUSTOM3_Glass" localSheetId="7">#REF!</definedName>
    <definedName name="CUSTOM3_Glass">#REF!</definedName>
    <definedName name="CUSTOM3_Ground_Floor___220mm_external_walls">#REF!</definedName>
    <definedName name="CUSTOM3_Ground_Floor___230mm_External_walls">#REF!</definedName>
    <definedName name="CUSTOM3_Ground_Floor___230mm_external_walls___Existing">#REF!</definedName>
    <definedName name="CUSTOM3_Ground_Floor___230mm_internal_wall___New">#REF!</definedName>
    <definedName name="CUSTOM3_Ground_Floor___230mm_Internal_Walls">#REF!</definedName>
    <definedName name="CUSTOM3_Ground_Floor___230mm_Internal_walls___Existing">#REF!</definedName>
    <definedName name="CUSTOM3_Ground_Floor___Back_Entrance">#REF!</definedName>
    <definedName name="CUSTOM3_Ground_Floor___Concrete_wall">#REF!</definedName>
    <definedName name="CUSTOM3_Ground_Floor___Corridor">#REF!</definedName>
    <definedName name="CUSTOM3_Ground_Floor___Demolish_115mm_internal_walls">#REF!</definedName>
    <definedName name="CUSTOM3_Ground_Floor___Demolish_230mm_internal_wall">#REF!</definedName>
    <definedName name="CUSTOM3_Ground_Floor___Demolish_drywall">#REF!</definedName>
    <definedName name="CUSTOM3_Ground_Floor___Double_Doors___New_to_Lift_Lobby">#REF!</definedName>
    <definedName name="CUSTOM3_Ground_floor___Ducts">#REF!</definedName>
    <definedName name="CUSTOM3_Ground_Floor___Electrical_DB_Room">#REF!</definedName>
    <definedName name="CUSTOM3_Ground_Floor___Entrance_to_Madison_Lofts">#REF!</definedName>
    <definedName name="CUSTOM3_Ground_Floor___Existing_Electrical_Substation">#REF!</definedName>
    <definedName name="CUSTOM3_Ground_Floor___Existing_Fire_Escape">#REF!</definedName>
    <definedName name="CUSTOM3_Ground_Floor___Existing_Fire_Escape_Lobby">#REF!</definedName>
    <definedName name="CUSTOM3_Ground_Floor___Existing_Lifts">#REF!</definedName>
    <definedName name="CUSTOM3_Ground_Floor___Existing_Staff_Toilets">#REF!</definedName>
    <definedName name="CUSTOM3_Ground_Floor___Existing_Stairs">#REF!</definedName>
    <definedName name="CUSTOM3_Ground_Floor___External_Columns">#REF!</definedName>
    <definedName name="CUSTOM3_Ground_Floor___Fire_Double_Doors_to_Fire_Escape">#REF!</definedName>
    <definedName name="CUSTOM3_Ground_Floor___Fire_Escape">#REF!</definedName>
    <definedName name="CUSTOM3_Ground_Floor___GBA">#REF!</definedName>
    <definedName name="CUSTOM3_Ground_Floor___GBA1">#REF!</definedName>
    <definedName name="CUSTOM3_Ground_Floor___Internal_Columns">#REF!</definedName>
    <definedName name="CUSTOM3_Ground_Floor___internal_stairs">#REF!</definedName>
    <definedName name="CUSTOM3_Ground_Floor___Lift_Area">#REF!</definedName>
    <definedName name="CUSTOM3_Ground_Floor___Lift_Lobby">#REF!</definedName>
    <definedName name="CUSTOM3_Ground_Floor___New_Fire_Escape_Stairs">#REF!</definedName>
    <definedName name="CUSTOM3_Ground_Floor___Open_Refuse_Area">#REF!</definedName>
    <definedName name="CUSTOM3_Ground_Floor___Pep">#REF!</definedName>
    <definedName name="CUSTOM3_Ground_Floor___Pep_Entrance">#REF!</definedName>
    <definedName name="CUSTOM3_Ground_Floor___Remove_Demolish_doors">#REF!</definedName>
    <definedName name="CUSTOM3_Ground_Floor___Remove_Existing_geyser__seal_piping_">#REF!</definedName>
    <definedName name="CUSTOM3_Ground_Floor___Remove_existing_shopfront">#REF!</definedName>
    <definedName name="CUSTOM3_Ground_Floor___Remove_existing_window">#REF!</definedName>
    <definedName name="CUSTOM3_Ground_Floor___Security_Booth">#REF!</definedName>
    <definedName name="CUSTOM3_Ground_Floor___Stair_Lobby">#REF!</definedName>
    <definedName name="CUSTOM3_Ground_Floor___Stairs">#REF!</definedName>
    <definedName name="CUSTOM3_Ground_Floor___Telkom_Room">#REF!</definedName>
    <definedName name="CUSTOM3_Ground_Floor__110mm_external_walls__For_New_Porch_">#REF!</definedName>
    <definedName name="CUSTOM3_Ground_Floor__110mm_internal_walls__Existing_">#REF!</definedName>
    <definedName name="CUSTOM3_Ground_Floor__110mm_internal_walls__New_">#REF!</definedName>
    <definedName name="CUSTOM3_Ground_Floor__220mm_external_walls__Existing_">#REF!</definedName>
    <definedName name="CUSTOM3_Ground_Floor__220mm_external_walls__New_">#REF!</definedName>
    <definedName name="CUSTOM3_Ground_Floor__Brick_Piers__For_new_Porch_">#REF!</definedName>
    <definedName name="CUSTOM3_Ground_Floor__D1__New_">#REF!</definedName>
    <definedName name="CUSTOM3_Ground_Floor__D2__New_">#REF!</definedName>
    <definedName name="CUSTOM3_Ground_Floor__Demolish_110mm_external_walls">#REF!</definedName>
    <definedName name="CUSTOM3_Ground_Floor__Demolish_110mm_internal_walls">#REF!</definedName>
    <definedName name="CUSTOM3_Ground_Floor__Demolish_220mm_external_walls">#REF!</definedName>
    <definedName name="CUSTOM3_Ground_Floor__Entance_Double_Door">#REF!</definedName>
    <definedName name="CUSTOM3_Ground_Floor__New_Porch_Area">#REF!</definedName>
    <definedName name="CUSTOM3_Ground_Floor__Number_of_Brick_Piers__For_new_Porch_">#REF!</definedName>
    <definedName name="CUSTOM3_Ground_Floor__Passage">#REF!</definedName>
    <definedName name="CUSTOM3_Ground_Floor__Remove_Existing_Window">#REF!</definedName>
    <definedName name="CUSTOM3_Ground_Floor__Remove_Single_External_glass_door">#REF!</definedName>
    <definedName name="CUSTOM3_Ground_Floor__Remove_Single_External_Timber_Door">#REF!</definedName>
    <definedName name="CUSTOM3_Ground_Floor__Remove_Single_Internal_timber_door">#REF!</definedName>
    <definedName name="CUSTOM3_Ground_Floor__Roof_to_entrance_porch">#REF!</definedName>
    <definedName name="CUSTOM3_Ground_Floor__Unit__no.3___Bathroom">#REF!</definedName>
    <definedName name="CUSTOM3_Ground_Floor__Unit_1___Bedroom_2">#REF!</definedName>
    <definedName name="CUSTOM3_Ground_Floor__Unit_no.1">#REF!</definedName>
    <definedName name="CUSTOM3_Ground_Floor__Unit_no.1___Bathroom">#REF!</definedName>
    <definedName name="CUSTOM3_Ground_Floor__Unit_no.1___Open_plan_kitchen_lounge">#REF!</definedName>
    <definedName name="CUSTOM3_Ground_Floor__Unit_no.2">#REF!</definedName>
    <definedName name="CUSTOM3_Ground_Floor__Unit_no.2___Bathroom">#REF!</definedName>
    <definedName name="CUSTOM3_Ground_Floor__Unit_no.2___Bedroom_1">#REF!</definedName>
    <definedName name="CUSTOM3_Ground_Floor__Unit_no.2___Bedroom_2">#REF!</definedName>
    <definedName name="CUSTOM3_Ground_Floor__Unit_no.2___Open_plan_kitchen_lounge">#REF!</definedName>
    <definedName name="CUSTOM3_Ground_Floor__Unit_no.3">#REF!</definedName>
    <definedName name="CUSTOM3_Ground_Floor__Unit_no.3___Bedroom_1">#REF!</definedName>
    <definedName name="CUSTOM3_Ground_Floor__Unit_no.3___Bedroom_2">#REF!</definedName>
    <definedName name="CUSTOM3_Ground_Floor__Unit_no.3___Open_plan__Kitchen_Lounge">#REF!</definedName>
    <definedName name="CUSTOM3_Ground_Floor__Unit_no.4">#REF!</definedName>
    <definedName name="CUSTOM3_Ground_Floor__Unit_no.4___Bathrooms">#REF!</definedName>
    <definedName name="CUSTOM3_Ground_Floor__Unit_no.4___Bedroom_1">#REF!</definedName>
    <definedName name="CUSTOM3_Ground_Floor__Unit_no.4___Bedroom_2">#REF!</definedName>
    <definedName name="CUSTOM3_Ground_Floor__Unit_no.4___Open_plan__Kitchen_Lounge">#REF!</definedName>
    <definedName name="CUSTOM3_Ground_Floor__W1__1200x1200_">#REF!</definedName>
    <definedName name="CUSTOM3_Ground_Floor__W2__1500_x_1200_">#REF!</definedName>
    <definedName name="CUSTOM3_Ground_Floor__W3__600_x_900_">#REF!</definedName>
    <definedName name="CUSTOM3_Ground_Floor__W4__600_x_1200_">#REF!</definedName>
    <definedName name="CUSTOM3_Ground_Floor_Areas">#REF!</definedName>
    <definedName name="CUSTOM3_Ground_Floor_GBA">#REF!</definedName>
    <definedName name="CUSTOM3_Ground_Floor_Patios">#REF!</definedName>
    <definedName name="CUSTOM3_Ground_Floor_Stairs">#REF!</definedName>
    <definedName name="CUSTOM3_Ground_floor_Unit_1.">#REF!</definedName>
    <definedName name="CUSTOM3_Ground_Floor_Unit_1___Bedroom_1">#REF!</definedName>
    <definedName name="CUSTOM3_Ground_Floor_unit_2">#REF!</definedName>
    <definedName name="CUSTOM3_Ground_Floor_unit_3">#REF!</definedName>
    <definedName name="CUSTOM3_Ground_floor_unit_4">#REF!</definedName>
    <definedName name="CUSTOM3_Grounf_Floor_Unit_5">#REF!</definedName>
    <definedName name="CUSTOM3_Guard_House">#REF!</definedName>
    <definedName name="CUSTOM3_int_glass">#REF!</definedName>
    <definedName name="CUSTOM3_Internal">#REF!</definedName>
    <definedName name="CUSTOM3_Internal___115mm_walls">#REF!</definedName>
    <definedName name="CUSTOM3_Internal___230mm_Anchor_wall">#REF!</definedName>
    <definedName name="CUSTOM3_Internal___230mm_solid_internal_walls">#REF!</definedName>
    <definedName name="CUSTOM3_Internal___CM_drywall_partitions">#REF!</definedName>
    <definedName name="CUSTOM3_Internal___Demising_walls">#REF!</definedName>
    <definedName name="CUSTOM3_Internal___Shopfront">#REF!</definedName>
    <definedName name="CUSTOM3_Internal_220mm_brickwall">#REF!</definedName>
    <definedName name="CUSTOM3_Internal_Area">#REF!</definedName>
    <definedName name="CUSTOM3_Internal_Columns">#REF!</definedName>
    <definedName name="CUSTOM3_Internal_columns___Anchor_3">#REF!</definedName>
    <definedName name="CUSTOM3_Internal_columns___Anchor_4">#REF!</definedName>
    <definedName name="CUSTOM3_Internal_columns___Anchor_5">#REF!</definedName>
    <definedName name="CUSTOM3_Internal_columns___Grid">#REF!</definedName>
    <definedName name="CUSTOM3_Internal_columns___Line_shop_6">#REF!</definedName>
    <definedName name="CUSTOM3_Internal_columns___Main_Anchor_1">#REF!</definedName>
    <definedName name="CUSTOM3_Internal_columns___Main_Anchor_2">#REF!</definedName>
    <definedName name="CUSTOM3_Internal_Doors___Penthouse">#REF!</definedName>
    <definedName name="CUSTOM3_Internal_Double_Doors___First_Floor">#REF!</definedName>
    <definedName name="CUSTOM3_Internal_Paving">#REF!</definedName>
    <definedName name="CUSTOM3_Internal_Road_way">#REF!</definedName>
    <definedName name="CUSTOM3_Internal_Single_Doors___Entrance_Doors">#REF!</definedName>
    <definedName name="CUSTOM3_Internal_Single_Doors___First_Floor">#REF!</definedName>
    <definedName name="CUSTOM3_Internal_Single_Doors___First_Floor___Units">#REF!</definedName>
    <definedName name="CUSTOM3_Internal_Way__Roof_Light_above_">#REF!</definedName>
    <definedName name="CUSTOM3_Internlan_110mm_brick_wall">#REF!</definedName>
    <definedName name="CUSTOM3_KFC">#REF!</definedName>
    <definedName name="CUSTOM3_Kitchen_cupboards">#REF!</definedName>
    <definedName name="CUSTOM3_Ladies_toilet">#REF!</definedName>
    <definedName name="CUSTOM3_Lengh_for_columns___Line_shop_34_35_36_37">#REF!</definedName>
    <definedName name="CUSTOM3_Length_for_column___Anchor_4">#REF!</definedName>
    <definedName name="CUSTOM3_Length_for_columns___Anchor_5">#REF!</definedName>
    <definedName name="CUSTOM3_Length_for_columns___Centre_offices_Mens_Toilets_Ladies_Toilets">#REF!</definedName>
    <definedName name="CUSTOM3_Length_for_columns___Covered_Walkway">#REF!</definedName>
    <definedName name="CUSTOM3_Length_for_columns___Line_shop_1">#REF!</definedName>
    <definedName name="CUSTOM3_Length_for_columns___line_shop_11_12_13">#REF!</definedName>
    <definedName name="CUSTOM3_Length_for_columns___line_shop_14_15_16_17_18_19">#REF!</definedName>
    <definedName name="CUSTOM3_Length_for_columns___Line_shop_2">#REF!</definedName>
    <definedName name="CUSTOM3_Length_for_columns___line_shop_20_21_22_23">#REF!</definedName>
    <definedName name="CUSTOM3_Length_for_columns___line_shop_24_25_26_27">#REF!</definedName>
    <definedName name="CUSTOM3_Length_for_columns___Line_shop_28_29_30_31">#REF!</definedName>
    <definedName name="CUSTOM3_Length_for_columns___line_shop_32_33">#REF!</definedName>
    <definedName name="CUSTOM3_Length_for_columns___line_shop_38_39_40_41">#REF!</definedName>
    <definedName name="CUSTOM3_Length_for_columns___Line_shop_4">#REF!</definedName>
    <definedName name="CUSTOM3_Length_for_columns___line_shop_42_43_44_45">#REF!</definedName>
    <definedName name="CUSTOM3_Length_for_columns___Line_shop_46_47_48_49">#REF!</definedName>
    <definedName name="CUSTOM3_Length_for_columns___Line_shop_5">#REF!</definedName>
    <definedName name="CUSTOM3_Length_for_columns___Line_shop_50_51_52_53_54">#REF!</definedName>
    <definedName name="CUSTOM3_Length_for_columns___line_shop_55_56_57">#REF!</definedName>
    <definedName name="CUSTOM3_Length_for_columns___Line_shop_58">#REF!</definedName>
    <definedName name="CUSTOM3_Length_for_columns___line_shop_6">#REF!</definedName>
    <definedName name="CUSTOM3_Length_for_columns___Line_shopp7_8_9_10">#REF!</definedName>
    <definedName name="CUSTOM3_Length_for_columns___Main_Anchor_2">#REF!</definedName>
    <definedName name="CUSTOM3_Length_for_strip_footings">#REF!</definedName>
    <definedName name="CUSTOM3_Lengths_for_columns___Anchor_3">#REF!</definedName>
    <definedName name="CUSTOM3_Lengths_for_columns___Main_Anchor_1">#REF!</definedName>
    <definedName name="CUSTOM3_Lift_Lobby">#REF!</definedName>
    <definedName name="CUSTOM3_Lift_Lobby___2nd_12th_floor">#REF!</definedName>
    <definedName name="CUSTOM3_Lift_Motor_Room">#REF!</definedName>
    <definedName name="CUSTOM3_Lift_Motor_Room_Length_East_Elevation">#REF!</definedName>
    <definedName name="CUSTOM3_Line_Shop_no.1">#REF!</definedName>
    <definedName name="CUSTOM3_Line_Shop_no.10">#REF!</definedName>
    <definedName name="CUSTOM3_Line_Shop_no.11">#REF!</definedName>
    <definedName name="CUSTOM3_Line_Shop_no.12">#REF!</definedName>
    <definedName name="CUSTOM3_Line_Shop_no.13">#REF!</definedName>
    <definedName name="CUSTOM3_Line_Shop_no.14">#REF!</definedName>
    <definedName name="CUSTOM3_Line_Shop_no.15">#REF!</definedName>
    <definedName name="CUSTOM3_Line_Shop_no.16">#REF!</definedName>
    <definedName name="CUSTOM3_Line_Shop_no.17">#REF!</definedName>
    <definedName name="CUSTOM3_Line_Shop_no.18">#REF!</definedName>
    <definedName name="CUSTOM3_Line_Shop_no.19">#REF!</definedName>
    <definedName name="CUSTOM3_Line_Shop_no.2">#REF!</definedName>
    <definedName name="CUSTOM3_Line_Shop_no.20">#REF!</definedName>
    <definedName name="CUSTOM3_Line_Shop_no.21">#REF!</definedName>
    <definedName name="CUSTOM3_Line_Shop_no.22">#REF!</definedName>
    <definedName name="CUSTOM3_Line_Shop_no.23">#REF!</definedName>
    <definedName name="CUSTOM3_Line_Shop_no.24">#REF!</definedName>
    <definedName name="CUSTOM3_Line_Shop_no.25">#REF!</definedName>
    <definedName name="CUSTOM3_Line_Shop_no.26">#REF!</definedName>
    <definedName name="CUSTOM3_Line_Shop_no.27">#REF!</definedName>
    <definedName name="CUSTOM3_Line_Shop_no.28">#REF!</definedName>
    <definedName name="CUSTOM3_Line_Shop_no.29">#REF!</definedName>
    <definedName name="CUSTOM3_Line_Shop_no.3">#REF!</definedName>
    <definedName name="CUSTOM3_Line_Shop_no.30">#REF!</definedName>
    <definedName name="CUSTOM3_Line_Shop_no.31">#REF!</definedName>
    <definedName name="CUSTOM3_Line_Shop_no.32">#REF!</definedName>
    <definedName name="CUSTOM3_Line_Shop_no.33">#REF!</definedName>
    <definedName name="CUSTOM3_Line_Shop_no.34">#REF!</definedName>
    <definedName name="CUSTOM3_Line_Shop_no.35">#REF!</definedName>
    <definedName name="CUSTOM3_Line_Shop_no.36">#REF!</definedName>
    <definedName name="CUSTOM3_Line_Shop_no.37">#REF!</definedName>
    <definedName name="CUSTOM3_Line_Shop_no.38">#REF!</definedName>
    <definedName name="CUSTOM3_Line_Shop_no.39">#REF!</definedName>
    <definedName name="CUSTOM3_Line_Shop_no.4">#REF!</definedName>
    <definedName name="CUSTOM3_Line_Shop_no.40">#REF!</definedName>
    <definedName name="CUSTOM3_Line_Shop_no.41">#REF!</definedName>
    <definedName name="CUSTOM3_Line_Shop_no.42">#REF!</definedName>
    <definedName name="CUSTOM3_Line_Shop_no.43">#REF!</definedName>
    <definedName name="CUSTOM3_Line_Shop_no.44">#REF!</definedName>
    <definedName name="CUSTOM3_Line_Shop_no.45">#REF!</definedName>
    <definedName name="CUSTOM3_Line_Shop_no.46">#REF!</definedName>
    <definedName name="CUSTOM3_Line_Shop_no.47">#REF!</definedName>
    <definedName name="CUSTOM3_Line_Shop_no.48">#REF!</definedName>
    <definedName name="CUSTOM3_Line_Shop_no.49">#REF!</definedName>
    <definedName name="CUSTOM3_Line_Shop_no.5">#REF!</definedName>
    <definedName name="CUSTOM3_Line_Shop_no.50">#REF!</definedName>
    <definedName name="CUSTOM3_Line_Shop_no.51">#REF!</definedName>
    <definedName name="CUSTOM3_Line_Shop_no.52">#REF!</definedName>
    <definedName name="CUSTOM3_Line_Shop_no.53">#REF!</definedName>
    <definedName name="CUSTOM3_Line_Shop_no.54">#REF!</definedName>
    <definedName name="CUSTOM3_Line_Shop_no.55">#REF!</definedName>
    <definedName name="CUSTOM3_Line_Shop_no.56">#REF!</definedName>
    <definedName name="CUSTOM3_Line_Shop_no.57">#REF!</definedName>
    <definedName name="CUSTOM3_Line_Shop_no.58">#REF!</definedName>
    <definedName name="CUSTOM3_Line_Shop_no.59">#REF!</definedName>
    <definedName name="CUSTOM3_Line_Shop_no.6">#REF!</definedName>
    <definedName name="CUSTOM3_Line_Shop_no.60">#REF!</definedName>
    <definedName name="CUSTOM3_Line_Shop_no.7">#REF!</definedName>
    <definedName name="CUSTOM3_Line_Shop_no.8">#REF!</definedName>
    <definedName name="CUSTOM3_Line_Shop_no.9">#REF!</definedName>
    <definedName name="CUSTOM3_Main_Anchor_1">#REF!</definedName>
    <definedName name="CUSTOM3_Main_Anchor_2">#REF!</definedName>
    <definedName name="CUSTOM3_Main_bed">[31]COLLECTIONS!#REF!</definedName>
    <definedName name="CUSTOM3_Mall_Parking" localSheetId="7">#REF!</definedName>
    <definedName name="CUSTOM3_Mall_Parking">#REF!</definedName>
    <definedName name="CUSTOM3_Management_Office" localSheetId="7">#REF!</definedName>
    <definedName name="CUSTOM3_Management_Office">#REF!</definedName>
    <definedName name="CUSTOM3_Mens_toilet" localSheetId="7">#REF!</definedName>
    <definedName name="CUSTOM3_Mens_toilet">#REF!</definedName>
    <definedName name="CUSTOM3_New_Balustrades">#REF!</definedName>
    <definedName name="CUSTOM3_new_drywalls">[29]Summary!#REF!</definedName>
    <definedName name="CUSTOM3_No._of_Parking_Bays" localSheetId="7">#REF!</definedName>
    <definedName name="CUSTOM3_No._of_Parking_Bays">#REF!</definedName>
    <definedName name="CUSTOM3_No_Of__Beds">[29]Summary!#REF!</definedName>
    <definedName name="CUSTOM3_No_of_parking_Bays" localSheetId="7">#REF!</definedName>
    <definedName name="CUSTOM3_No_of_parking_Bays">#REF!</definedName>
    <definedName name="CUSTOM3_No_of_Rooms">[30]Summary!#REF!</definedName>
    <definedName name="CUSTOM3_Parapet_wall" localSheetId="7">#REF!</definedName>
    <definedName name="CUSTOM3_Parapet_wall">#REF!</definedName>
    <definedName name="CUSTOM3_Parking___230mm_External_Concrete_Wall" localSheetId="7">#REF!</definedName>
    <definedName name="CUSTOM3_Parking___230mm_External_Concrete_Wall">#REF!</definedName>
    <definedName name="CUSTOM3_Parking___230mm_External_walls" localSheetId="7">#REF!</definedName>
    <definedName name="CUSTOM3_Parking___230mm_External_walls">#REF!</definedName>
    <definedName name="CUSTOM3_Parking___230mm_internal_walls">#REF!</definedName>
    <definedName name="CUSTOM3_Parking_and_acces_roads">#REF!</definedName>
    <definedName name="CUSTOM3_Parking_Area">#REF!</definedName>
    <definedName name="CUSTOM3_Parking_Areas">#REF!</definedName>
    <definedName name="CUSTOM3_Parking_Bays">#REF!</definedName>
    <definedName name="CUSTOM3_Parking_Bays_No">#REF!</definedName>
    <definedName name="CUSTOM3_Parking_GBA">#REF!</definedName>
    <definedName name="CUSTOM3_Passage">#REF!</definedName>
    <definedName name="CUSTOM3_Passage___2nd_12th_Floor">#REF!</definedName>
    <definedName name="CUSTOM3_Passage___Penthouse_Floor">#REF!</definedName>
    <definedName name="CUSTOM3_Patio_and_Braai">#REF!</definedName>
    <definedName name="CUSTOM3_Paved_Driveway">#REF!</definedName>
    <definedName name="CUSTOM3_Pavement">#REF!</definedName>
    <definedName name="CUSTOM3_Paving">#REF!</definedName>
    <definedName name="CUSTOM3_Paving_apron">#REF!</definedName>
    <definedName name="CUSTOM3_Penthouse___GBA">#REF!</definedName>
    <definedName name="CUSTOM3_Pergola">#REF!</definedName>
    <definedName name="CUSTOM3_Pick_it_up_yard">#REF!</definedName>
    <definedName name="CUSTOM3_Planters">#REF!</definedName>
    <definedName name="CUSTOM3_Play_Areas">#REF!</definedName>
    <definedName name="CUSTOM3_Prking_and_Roadways">#REF!</definedName>
    <definedName name="CUSTOM3_Public_Toilets">#REF!</definedName>
    <definedName name="CUSTOM3_Refuse">#REF!</definedName>
    <definedName name="CUSTOM3_Refuse_Room">#REF!</definedName>
    <definedName name="CUSTOM3_Remove_100mm_high_steel_balustrade">#REF!</definedName>
    <definedName name="CUSTOM3_Remove_Double_Doors___Penthouse_Floor">#REF!</definedName>
    <definedName name="CUSTOM3_Remove_internal_doors">#REF!</definedName>
    <definedName name="CUSTOM3_Remove_Sanitary_Fittings___Penthouse_Floor">#REF!</definedName>
    <definedName name="CUSTOM3_Remove_Single_Doors___Penthouse_Floor">#REF!</definedName>
    <definedName name="CUSTOM3_Roads____Parking">#REF!</definedName>
    <definedName name="CUSTOM3_Roads___Parking">#REF!</definedName>
    <definedName name="CUSTOM3_Roads_and_Parking">#REF!</definedName>
    <definedName name="CUSTOM3_Rof_Plan___110mm_internal_walls">#REF!</definedName>
    <definedName name="CUSTOM3_Roof">#REF!</definedName>
    <definedName name="CUSTOM3_Roof___Plan___Unit_7b">#REF!</definedName>
    <definedName name="CUSTOM3_Roof_Area">#REF!</definedName>
    <definedName name="CUSTOM3_Roof_Plan___220mm_external_wall">#REF!</definedName>
    <definedName name="CUSTOM3_Roof_Plan___220mm_internal_walls">#REF!</definedName>
    <definedName name="CUSTOM3_Roof_Plan___Ablution_Block">#REF!</definedName>
    <definedName name="CUSTOM3_Roof_Plan___Concrete_wall">#REF!</definedName>
    <definedName name="CUSTOM3_Roof_Plan___Corridor_Passage">#REF!</definedName>
    <definedName name="CUSTOM3_Roof_Plan___Ducts">#REF!</definedName>
    <definedName name="CUSTOM3_Roof_Plan___Unit_7a">#REF!</definedName>
    <definedName name="CUSTOM3_Roof_Plan___Unit_7c">#REF!</definedName>
    <definedName name="CUSTOM3_Roof_Plan___Unit_7d">#REF!</definedName>
    <definedName name="CUSTOM3_Roof_Plan___Unit_7e">#REF!</definedName>
    <definedName name="CUSTOM3_Roof_Plan___Unit_7f">#REF!</definedName>
    <definedName name="CUSTOM3_Roof_Plan___Unit_7g">#REF!</definedName>
    <definedName name="CUSTOM3_Roof_Plan___Unit_7h">#REF!</definedName>
    <definedName name="CUSTOM3_Roof_Plan___Unit_7i">#REF!</definedName>
    <definedName name="CUSTOM3_Roof_Plan___Unit_7i__single_room_">#REF!</definedName>
    <definedName name="CUSTOM3_Roof_Plan___unit_7i_Bathroom">#REF!</definedName>
    <definedName name="CUSTOM3_Roof_Plan___Unit_7i_Bedroom">#REF!</definedName>
    <definedName name="CUSTOM3_Roof_Plan___Unit_7i_Duct">#REF!</definedName>
    <definedName name="CUSTOM3_Roof_Plan___unit_7i_Kitcthen_Lounge">#REF!</definedName>
    <definedName name="CUSTOM3_Roof_Plan___Unit_7i_Passage">#REF!</definedName>
    <definedName name="CUSTOM3_Roof_Plan___Unit_7k">#REF!</definedName>
    <definedName name="CUSTOM3_Roof_Plan___Unit_7k_Bathroom">#REF!</definedName>
    <definedName name="CUSTOM3_Roof_Plan___unit_7k_Bedroom">#REF!</definedName>
    <definedName name="CUSTOM3_Roof_Plan___Unit_7k_Kitche_Lounge">#REF!</definedName>
    <definedName name="CUSTOM3_Roof_Plan___unit_7k_Passage">#REF!</definedName>
    <definedName name="CUSTOM3_Roof_Plan___Unit_7L">#REF!</definedName>
    <definedName name="CUSTOM3_Roof_Plan___Unit_7L_Bathroom">#REF!</definedName>
    <definedName name="CUSTOM3_Roof_Plan___Unit_7L_Bedroom">#REF!</definedName>
    <definedName name="CUSTOM3_Roof_Plan___Unit_7L_Kitchen_Lounge">#REF!</definedName>
    <definedName name="CUSTOM3_Roof_Plan___Unit_7L_Passage">#REF!</definedName>
    <definedName name="CUSTOM3_Roof_Plan___Washing_area">#REF!</definedName>
    <definedName name="CUSTOM3_Roofv_Area">#REF!</definedName>
    <definedName name="CUSTOM3_SC_Areas">#REF!</definedName>
    <definedName name="CUSTOM3_Secomd___Sixth_Floor___Unit_1b_Bedroom_2">#REF!</definedName>
    <definedName name="CUSTOM3_Second___Sixth_Floor___110mm_internal_walls">#REF!</definedName>
    <definedName name="CUSTOM3_Second___Sixth_Floor___1e_Bathroom">#REF!</definedName>
    <definedName name="CUSTOM3_Second___Sixth_Floor___1G_Kitchen_Lounge">#REF!</definedName>
    <definedName name="CUSTOM3_Second___Sixth_Floor___220mm_external_walls">#REF!</definedName>
    <definedName name="CUSTOM3_Second___Sixth_Floor___220mm_internal_walls">#REF!</definedName>
    <definedName name="CUSTOM3_Second___Sixth_Floor___Allowance_for_beam">#REF!</definedName>
    <definedName name="CUSTOM3_Second___Sixth_Floor___Bedroom">#REF!</definedName>
    <definedName name="CUSTOM3_Second___Sixth_Floor___Concrete_Wall">#REF!</definedName>
    <definedName name="CUSTOM3_Second___Sixth_Floor___External_walls_to_be_demolished">#REF!</definedName>
    <definedName name="CUSTOM3_Second___Sixth_Floor___Passage">#REF!</definedName>
    <definedName name="CUSTOM3_Second___Sixth_Floor___Slabs_to_be_demolished">#REF!</definedName>
    <definedName name="CUSTOM3_Second___Sixth_Floor___Stair_Lift_Lobby">#REF!</definedName>
    <definedName name="CUSTOM3_Second___Sixth_Floor___Unit_1a">#REF!</definedName>
    <definedName name="CUSTOM3_Second___Sixth_Floor___Unit_1a_Bathroom">#REF!</definedName>
    <definedName name="CUSTOM3_Second___Sixth_Floor___Unit_1a_Bedroom">#REF!</definedName>
    <definedName name="CUSTOM3_Second___Sixth_Floor___Unit_1a_Kitchen_Lounge">#REF!</definedName>
    <definedName name="CUSTOM3_Second___Sixth_Floor___Unit_1a_Passage">#REF!</definedName>
    <definedName name="CUSTOM3_Second___Sixth_Floor___Unit_1b">#REF!</definedName>
    <definedName name="CUSTOM3_Second___Sixth_Floor___Unit_1b_Bathroom">#REF!</definedName>
    <definedName name="CUSTOM3_Second___Sixth_Floor___Unit_1b_Bedroom_1">#REF!</definedName>
    <definedName name="CUSTOM3_Second___Sixth_Floor___Unit_1b_Kitchen_Lounge">#REF!</definedName>
    <definedName name="CUSTOM3_Second___Sixth_Floor___Unit_1b_Passage">#REF!</definedName>
    <definedName name="CUSTOM3_Second___Sixth_Floor___Unit_1c">#REF!</definedName>
    <definedName name="CUSTOM3_Second___Sixth_Floor___Unit_1c_Bathroom">#REF!</definedName>
    <definedName name="CUSTOM3_Second___Sixth_Floor___Unit_1c_Bedroom_Kitchen">#REF!</definedName>
    <definedName name="CUSTOM3_Second___Sixth_Floor___Unit_1d">#REF!</definedName>
    <definedName name="CUSTOM3_Second___Sixth_Floor___Unit_1d_Bathroom">#REF!</definedName>
    <definedName name="CUSTOM3_Second___Sixth_Floor___Unit_1d_Bedroom">#REF!</definedName>
    <definedName name="CUSTOM3_Second___Sixth_Floor___Unit_1d_Kitchen_Lounge">#REF!</definedName>
    <definedName name="CUSTOM3_Second___Sixth_Floor___Unit_1d_Passage">#REF!</definedName>
    <definedName name="CUSTOM3_Second___Sixth_Floor___Unit_1e">#REF!</definedName>
    <definedName name="CUSTOM3_Second___Sixth_Floor___Unit_1e_Kitchen_Lounge">#REF!</definedName>
    <definedName name="CUSTOM3_Second___Sixth_Floor___Unit_1e_Passage">#REF!</definedName>
    <definedName name="CUSTOM3_Second___Sixth_Floor___Unit_1f_Bathroom">#REF!</definedName>
    <definedName name="CUSTOM3_Second___Sixth_Floor___Unit_1f_Bedroom">#REF!</definedName>
    <definedName name="CUSTOM3_Second___Sixth_Floor___Unit_1f_Kitchen_Lounge">#REF!</definedName>
    <definedName name="CUSTOM3_Second___Sixth_Floor___Unit_1f_Passage">#REF!</definedName>
    <definedName name="CUSTOM3_Second___Sixth_Floor___Unit_1g">#REF!</definedName>
    <definedName name="CUSTOM3_Second___Sixth_Floor___Unit_1G_Balcony">#REF!</definedName>
    <definedName name="CUSTOM3_Second___Sixth_Floor___Unit_1G_Bathroom">#REF!</definedName>
    <definedName name="CUSTOM3_Second___Sixth_Floor___Unit_1G_Bedroom_1">#REF!</definedName>
    <definedName name="CUSTOM3_Second___Sixth_Floor___Unit_1G_Bedroom_2">#REF!</definedName>
    <definedName name="CUSTOM3_Second___Sixth_Floor___Unit_1G_Passage">#REF!</definedName>
    <definedName name="CUSTOM3_Second___Sixth_Floor___Unit_1h">#REF!</definedName>
    <definedName name="CUSTOM3_Second___Sixth_Floor___Unit_1h_Bathroom">#REF!</definedName>
    <definedName name="CUSTOM3_Second___Sixth_Floor___Unit_1h_Bedroom">#REF!</definedName>
    <definedName name="CUSTOM3_Second___Sixth_Floor___Unit_1h_Kitchen_Lounge">#REF!</definedName>
    <definedName name="CUSTOM3_Second___Sixth_Floor___Unit_1h_Passage">#REF!</definedName>
    <definedName name="CUSTOM3_Second___Sixth_Floor__Unit_1f">#REF!</definedName>
    <definedName name="CUSTOM3_Second___Sixth_Floor_Ducts">#REF!</definedName>
    <definedName name="CUSTOM3_Second___Twelfth_Floor_GBA">#REF!</definedName>
    <definedName name="CUSTOM3_Service_Access_Road">#REF!</definedName>
    <definedName name="CUSTOM3_Service_Roads">#REF!</definedName>
    <definedName name="CUSTOM3_Service_Walkways__Corridors_">#REF!</definedName>
    <definedName name="CUSTOM3_Services_roads">#REF!</definedName>
    <definedName name="CUSTOM3_Sewer_line_110">#REF!</definedName>
    <definedName name="CUSTOM3_Sewer_Line_160mm">#REF!</definedName>
    <definedName name="CUSTOM3_Shop_no._17">#REF!</definedName>
    <definedName name="CUSTOM3_Shop_no._2___Lewis">#REF!</definedName>
    <definedName name="CUSTOM3_Shop_no._4">#REF!</definedName>
    <definedName name="CUSTOM3_Shop_no._5___Joshua_Door">#REF!</definedName>
    <definedName name="CUSTOM3_Shop_no.1___Fun_for_u">#REF!</definedName>
    <definedName name="CUSTOM3_Shop_no.10">#REF!</definedName>
    <definedName name="CUSTOM3_Shop_no.11___OK_Furniture">#REF!</definedName>
    <definedName name="CUSTOM3_Shop_no.12">#REF!</definedName>
    <definedName name="CUSTOM3_Shop_no.13___Ellerines">#REF!</definedName>
    <definedName name="CUSTOM3_Shop_no.14">#REF!</definedName>
    <definedName name="CUSTOM3_Shop_no.15___Musica">#REF!</definedName>
    <definedName name="CUSTOM3_Shop_no.16">#REF!</definedName>
    <definedName name="CUSTOM3_Shop_no.18___Fish___Chips">#REF!</definedName>
    <definedName name="CUSTOM3_Shop_no.19___Dunns">#REF!</definedName>
    <definedName name="CUSTOM3_Shop_no.20___Shoe_Zone">#REF!</definedName>
    <definedName name="CUSTOM3_Shop_no.21___Express_Store">#REF!</definedName>
    <definedName name="CUSTOM3_Shop_no.22___John_Craig">#REF!</definedName>
    <definedName name="CUSTOM3_Shop_no.23___FNB">#REF!</definedName>
    <definedName name="CUSTOM3_Shop_no.24">#REF!</definedName>
    <definedName name="CUSTOM3_Shop_no.25">#REF!</definedName>
    <definedName name="CUSTOM3_Shop_no.26___Gallitos">#REF!</definedName>
    <definedName name="CUSTOM3_Shop_no.27___Markham">#REF!</definedName>
    <definedName name="CUSTOM3_Shop_no.28___Truworths_Man">#REF!</definedName>
    <definedName name="CUSTOM3_Shop_no.29_30___Ackermans">#REF!</definedName>
    <definedName name="CUSTOM3_Shop_no.3">#REF!</definedName>
    <definedName name="CUSTOM3_Shop_no.32">#REF!</definedName>
    <definedName name="CUSTOM3_Shop_no.33___Post_Office">#REF!</definedName>
    <definedName name="CUSTOM3_Shop_no.34___ATM_s">#REF!</definedName>
    <definedName name="CUSTOM3_Shop_no.35">#REF!</definedName>
    <definedName name="CUSTOM3_Shop_no.36___Pharmacy">#REF!</definedName>
    <definedName name="CUSTOM3_Shop_no.37_44___Pep">#REF!</definedName>
    <definedName name="CUSTOM3_Shop_no.38___Doctor">#REF!</definedName>
    <definedName name="CUSTOM3_Shop_no.39___Fashion_World">#REF!</definedName>
    <definedName name="CUSTOM3_Shop_no.40">#REF!</definedName>
    <definedName name="CUSTOM3_Shop_no.41">#REF!</definedName>
    <definedName name="CUSTOM3_Shop_no.42">#REF!</definedName>
    <definedName name="CUSTOM3_Shop_no.43___Roots_Butchery">#REF!</definedName>
    <definedName name="CUSTOM3_Shop_no.6">#REF!</definedName>
    <definedName name="CUSTOM3_Shop_no.7">#REF!</definedName>
    <definedName name="CUSTOM3_Shop_no.8___King_Pie">#REF!</definedName>
    <definedName name="CUSTOM3_Shop_no.9">#REF!</definedName>
    <definedName name="CUSTOM3_Shopfront___External">#REF!</definedName>
    <definedName name="CUSTOM3_Shopfront___internal">#REF!</definedName>
    <definedName name="CUSTOM3_Shopping_Court">#REF!</definedName>
    <definedName name="CUSTOM3_Sink__WC___WHB">#REF!</definedName>
    <definedName name="CUSTOM3_Site_Area">#REF!</definedName>
    <definedName name="CUSTOM3_Site_Perimeter">#REF!</definedName>
    <definedName name="CUSTOM3_Social_Housing_32_110mm_internal_Walls">#REF!</definedName>
    <definedName name="CUSTOM3_Social_Housing_32_GBA">#REF!</definedName>
    <definedName name="CUSTOM3_Social_Housing_32_Internal_Areas">#REF!</definedName>
    <definedName name="CUSTOM3_Social_Housing_45_110mm_Walls">#REF!</definedName>
    <definedName name="CUSTOM3_Social_Housing_45_GBA">#REF!</definedName>
    <definedName name="CUSTOM3_Social_Housing_45_Internal_Areas">#REF!</definedName>
    <definedName name="CUSTOM3_Stair_Lobby">#REF!</definedName>
    <definedName name="CUSTOM3_Stair_Lobby_to_existing_fire_escape">#REF!</definedName>
    <definedName name="CUSTOM3_Stair_lobby_to_existing_fire_escape___First_Floor">#REF!</definedName>
    <definedName name="CUSTOM3_Stair_Lobby_to_existing_staircase">#REF!</definedName>
    <definedName name="CUSTOM3_Stairs">#REF!</definedName>
    <definedName name="CUSTOM3_Stairs___New___First_Floor">#REF!</definedName>
    <definedName name="CUSTOM3_Stairs___Penthouse_Floor">#REF!</definedName>
    <definedName name="CUSTOM3_Steel_structure_for_wooden_cladding">#REF!</definedName>
    <definedName name="CUSTOM3_Store">#REF!</definedName>
    <definedName name="CUSTOM3_Store_Room">#REF!</definedName>
    <definedName name="CUSTOM3_Store_Room___2nd_12th_Floor">#REF!</definedName>
    <definedName name="CUSTOM3_Store_Room___Box_room">#REF!</definedName>
    <definedName name="CUSTOM3_Stormwater_Channel">#REF!</definedName>
    <definedName name="CUSTOM3_Swimming_Pool">#REF!</definedName>
    <definedName name="CUSTOM3_Taxi_Bays">#REF!</definedName>
    <definedName name="CUSTOM3_Taxi_Rank">#REF!</definedName>
    <definedName name="CUSTOM3_Tentant_Parking_Bays">#REF!</definedName>
    <definedName name="CUSTOM3_Terrace">#REF!</definedName>
    <definedName name="CUSTOM3_toilet_walls">#REF!</definedName>
    <definedName name="CUSTOM3_Unit_101">#REF!</definedName>
    <definedName name="CUSTOM3_Unit_101___Bathroom">#REF!</definedName>
    <definedName name="CUSTOM3_Unit_101___Bedroom">#REF!</definedName>
    <definedName name="CUSTOM3_Unit_101___Kitchen">#REF!</definedName>
    <definedName name="CUSTOM3_Unit_101___Living_Room">#REF!</definedName>
    <definedName name="CUSTOM3_Unit_102">#REF!</definedName>
    <definedName name="CUSTOM3_Unit_102___Bathroom">#REF!</definedName>
    <definedName name="CUSTOM3_Unit_102___Bedroom">#REF!</definedName>
    <definedName name="CUSTOM3_Unit_102___Kitchen">#REF!</definedName>
    <definedName name="CUSTOM3_Unit_102___Living_Room">#REF!</definedName>
    <definedName name="CUSTOM3_Unit_103">#REF!</definedName>
    <definedName name="CUSTOM3_Unit_103___Bathroom">#REF!</definedName>
    <definedName name="CUSTOM3_Unit_103___Kitchen">#REF!</definedName>
    <definedName name="CUSTOM3_Unit_103___Living_Room">#REF!</definedName>
    <definedName name="CUSTOM3_Unit_104">#REF!</definedName>
    <definedName name="CUSTOM3_Unit_104___Bathroom">#REF!</definedName>
    <definedName name="CUSTOM3_Unit_104___Kitchen">#REF!</definedName>
    <definedName name="CUSTOM3_Unit_104___Living_Room_Bedroom___Copy">#REF!</definedName>
    <definedName name="CUSTOM3_Unit_105">#REF!</definedName>
    <definedName name="CUSTOM3_Unit_105___Bathroom">#REF!</definedName>
    <definedName name="CUSTOM3_Unit_105___Duct">#REF!</definedName>
    <definedName name="CUSTOM3_Unit_105___Entrance_Foyer">#REF!</definedName>
    <definedName name="CUSTOM3_Unit_105___Kitchen">#REF!</definedName>
    <definedName name="CUSTOM3_Unit_105___Living_Room_Bedroom">#REF!</definedName>
    <definedName name="CUSTOM3_Unit_106">#REF!</definedName>
    <definedName name="CUSTOM3_Unit_106___Bathroom">#REF!</definedName>
    <definedName name="CUSTOM3_Unit_106___Duct">#REF!</definedName>
    <definedName name="CUSTOM3_Unit_106___Kitchen">#REF!</definedName>
    <definedName name="CUSTOM3_Unit_106___Lounge_Bedroom">#REF!</definedName>
    <definedName name="CUSTOM3_Unit_107">#REF!</definedName>
    <definedName name="CUSTOM3_Unit_107___Bathroom">#REF!</definedName>
    <definedName name="CUSTOM3_Unit_107___Kitchen">#REF!</definedName>
    <definedName name="CUSTOM3_Unit_107___Lounge_Bedroom">#REF!</definedName>
    <definedName name="CUSTOM3_Unit_108">#REF!</definedName>
    <definedName name="CUSTOM3_Unit_108___Bathroom">#REF!</definedName>
    <definedName name="CUSTOM3_Unit_108___Bedroom">#REF!</definedName>
    <definedName name="CUSTOM3_Unit_108___Duct">#REF!</definedName>
    <definedName name="CUSTOM3_Unit_108__Kitchen">#REF!</definedName>
    <definedName name="CUSTOM3_Unit_108__Living_Room">#REF!</definedName>
    <definedName name="CUSTOM3_Unit_1301">#REF!</definedName>
    <definedName name="CUSTOM3_Unit_1301___Bathroom">#REF!</definedName>
    <definedName name="CUSTOM3_Unit_1301___Bedroom">#REF!</definedName>
    <definedName name="CUSTOM3_Unit_1301___Kitchen">#REF!</definedName>
    <definedName name="CUSTOM3_Unit_1301___Living_Room">#REF!</definedName>
    <definedName name="CUSTOM3_Unit_1302">#REF!</definedName>
    <definedName name="CUSTOM3_Unit_1302___Bathroom">#REF!</definedName>
    <definedName name="CUSTOM3_Unit_1302___Duct">#REF!</definedName>
    <definedName name="CUSTOM3_Unit_1302___Kitchen">#REF!</definedName>
    <definedName name="CUSTOM3_Unit_1302___Living_Room_Bedroom">#REF!</definedName>
    <definedName name="CUSTOM3_Unit_1303">#REF!</definedName>
    <definedName name="CUSTOM3_Unit_1303___Bathroom">#REF!</definedName>
    <definedName name="CUSTOM3_Unit_1303___Duct">#REF!</definedName>
    <definedName name="CUSTOM3_Unit_1303___Kitchen">#REF!</definedName>
    <definedName name="CUSTOM3_Unit_1303___Living_Room_Bedroom">#REF!</definedName>
    <definedName name="CUSTOM3_Unit_1304">#REF!</definedName>
    <definedName name="CUSTOM3_Unit_1304___Bathroom">#REF!</definedName>
    <definedName name="CUSTOM3_Unit_1304___Kitchen">#REF!</definedName>
    <definedName name="CUSTOM3_Unit_1304___Living_Room_Bedroom">#REF!</definedName>
    <definedName name="CUSTOM3_Unit_1305">#REF!</definedName>
    <definedName name="CUSTOM3_Unit_1305___Bathroom">#REF!</definedName>
    <definedName name="CUSTOM3_Unit_1305___Bedroom">#REF!</definedName>
    <definedName name="CUSTOM3_Unit_1305___Kitchen">#REF!</definedName>
    <definedName name="CUSTOM3_Unit_1305___Living_Room">#REF!</definedName>
    <definedName name="CUSTOM3_Unit_601">#REF!</definedName>
    <definedName name="CUSTOM3_Unit_601___Bathroom">#REF!</definedName>
    <definedName name="CUSTOM3_Unit_601___Bedroom">#REF!</definedName>
    <definedName name="CUSTOM3_Unit_601___Kitchen">#REF!</definedName>
    <definedName name="CUSTOM3_Unit_601___Living_Room">#REF!</definedName>
    <definedName name="CUSTOM3_Unit_602">#REF!</definedName>
    <definedName name="CUSTOM3_Unit_602___Bathroom">#REF!</definedName>
    <definedName name="CUSTOM3_Unit_602___Bedroom">#REF!</definedName>
    <definedName name="CUSTOM3_Unit_602___Kitchen">#REF!</definedName>
    <definedName name="CUSTOM3_Unit_602___Living_Room">#REF!</definedName>
    <definedName name="CUSTOM3_Unit_603">#REF!</definedName>
    <definedName name="CUSTOM3_Unit_603___Bathroom">#REF!</definedName>
    <definedName name="CUSTOM3_Unit_603___Bedroom">#REF!</definedName>
    <definedName name="CUSTOM3_Unit_603___Kitchen">#REF!</definedName>
    <definedName name="CUSTOM3_Unit_603___Living_Room">#REF!</definedName>
    <definedName name="CUSTOM3_Unit_604">#REF!</definedName>
    <definedName name="CUSTOM3_Unit_604___Bathroom">#REF!</definedName>
    <definedName name="CUSTOM3_Unit_604___Bedroom">#REF!</definedName>
    <definedName name="CUSTOM3_Unit_604___Kitchen">#REF!</definedName>
    <definedName name="CUSTOM3_Unit_604___Living_Room">#REF!</definedName>
    <definedName name="CUSTOM3_Unit_605">#REF!</definedName>
    <definedName name="CUSTOM3_Unit_605___Bathroom">#REF!</definedName>
    <definedName name="CUSTOM3_Unit_605___Duct">#REF!</definedName>
    <definedName name="CUSTOM3_Unit_605___Kitchen">#REF!</definedName>
    <definedName name="CUSTOM3_Unit_605___Living_Room_Bedroom">#REF!</definedName>
    <definedName name="CUSTOM3_Unit_606">#REF!</definedName>
    <definedName name="CUSTOM3_Unit_606___Bathroom">#REF!</definedName>
    <definedName name="CUSTOM3_Unit_606___Duct">#REF!</definedName>
    <definedName name="CUSTOM3_Unit_606___Kitchen">#REF!</definedName>
    <definedName name="CUSTOM3_Unit_606___Lounge_Bedroom">#REF!</definedName>
    <definedName name="CUSTOM3_Unit_607">#REF!</definedName>
    <definedName name="CUSTOM3_Unit_607___Bathroom">#REF!</definedName>
    <definedName name="CUSTOM3_Unit_607___Kitchen">#REF!</definedName>
    <definedName name="CUSTOM3_Unit_607__Lounge_Bedroom">#REF!</definedName>
    <definedName name="CUSTOM3_Unit_608">#REF!</definedName>
    <definedName name="CUSTOM3_Unit_608___Bathroom">#REF!</definedName>
    <definedName name="CUSTOM3_Unit_608___Bedroom">#REF!</definedName>
    <definedName name="CUSTOM3_Unit_608___Duct">#REF!</definedName>
    <definedName name="CUSTOM3_Unit_608___Kitchen">#REF!</definedName>
    <definedName name="CUSTOM3_Unit_608__Lounge">#REF!</definedName>
    <definedName name="CUSTOM3_Unleased_Areas">#REF!</definedName>
    <definedName name="CUSTOM3_Ventilation_Louvres">#REF!</definedName>
    <definedName name="CUSTOM3_Walkways">#REF!</definedName>
    <definedName name="CUSTOM3_Window___Unit_102___Bedroom_Window">#REF!</definedName>
    <definedName name="CUSTOM3_Window___Unit_102___Living_Room">#REF!</definedName>
    <definedName name="CUSTOM3_Window___Unit_104_Bedroom_Living_Room">#REF!</definedName>
    <definedName name="CUSTOM3_Windows">#REF!</definedName>
    <definedName name="CUSTOM3_Windows___Unit_1_Corner_Bedroom_Window">#REF!</definedName>
    <definedName name="CUSTOM3_Windows___Unit_1_Lounge">#REF!</definedName>
    <definedName name="CUSTOM3_Windows___Unit_101">#REF!</definedName>
    <definedName name="CUSTOM3_Windows___Unit_101_Second_Window">#REF!</definedName>
    <definedName name="CUSTOM3_Windows___Unit_103___Kitchen">#REF!</definedName>
    <definedName name="CUSTOM3_Windows___Unit_103_living_Room">#REF!</definedName>
    <definedName name="CUSTOM3_Windows___Unit_1035_Bedroom">#REF!</definedName>
    <definedName name="CUSTOM3_Windows___Unit_105___Lounge">#REF!</definedName>
    <definedName name="CUSTOM3_Windows___Unit_105_Bedroom_Living_Room">#REF!</definedName>
    <definedName name="CUSTOM3_Windows___Unit_106___Bedroom">#REF!</definedName>
    <definedName name="CUSTOM3_Windows___Unit_106_Kitchen">#REF!</definedName>
    <definedName name="CUSTOM3_Windows___Unit_106_Lounge_Corner_Window">#REF!</definedName>
    <definedName name="CUSTOM3_Windows___Unit_107_Lounge_Bedroom_Window">#REF!</definedName>
    <definedName name="CUSTOM3_Windows___Unit_108_Bedroom">#REF!</definedName>
    <definedName name="CUSTOM3_Windows___Unit_108_Corner_Window_Lounge">#REF!</definedName>
    <definedName name="CUSTOM3_Windows___Unit_108_Lounge">#REF!</definedName>
    <definedName name="CUSTOM3_Windows___Unit_1301_Bedroom">#REF!</definedName>
    <definedName name="CUSTOM3_Windows___Unit_1301_Bedroom_Corner">#REF!</definedName>
    <definedName name="CUSTOM3_Windows___Unit_1302_Bedroom_Lounge">#REF!</definedName>
    <definedName name="CUSTOM3_Windows___Unit_1303_Bedroom">#REF!</definedName>
    <definedName name="CUSTOM3_Windows___Unit_1303_Lounge">#REF!</definedName>
    <definedName name="CUSTOM3_Windows___Unit_1304_Lounge_Bedroom_Corner_window">#REF!</definedName>
    <definedName name="CUSTOM3_Windows___Unit_1305_Lounge">#REF!</definedName>
    <definedName name="CUSTOM3_Windows___Unit_2_Bedroom_Corner_Window">#REF!</definedName>
    <definedName name="CUSTOM3_Windows___Unit_2_Lounge">#REF!</definedName>
    <definedName name="CUSTOM3_Windows___Unit_3_Bedroom_Lounge">#REF!</definedName>
    <definedName name="CUSTOM3_Windows___Unit_4_Bedroom_Lounge">#REF!</definedName>
    <definedName name="CUSTOM3_Windows___Unit_5_Bedroom_Lounge">#REF!</definedName>
    <definedName name="CUSTOM3_Windows___Unit_6_Bedroom">#REF!</definedName>
    <definedName name="CUSTOM3_Windows___Unit_6_Corner_Lounge_Window">#REF!</definedName>
    <definedName name="CUSTOM3_Windows___Unit_6_Kitchen">#REF!</definedName>
    <definedName name="CUSTOM3_Windows___Unit_7_Bedroom_Lounge">#REF!</definedName>
    <definedName name="CUSTOM3_Windows___Unit_8_Corner_Lounge_Window">#REF!</definedName>
    <definedName name="CUSTOM3_Windows___Unit_8_Lounge">#REF!</definedName>
    <definedName name="CUSTOM3_Windows__Unit_108_Bedroom">#REF!</definedName>
    <definedName name="CUSTOM3_Windows_1950mm">#REF!</definedName>
    <definedName name="CUSTOM3_Wood_cladding">#REF!</definedName>
    <definedName name="CUSTOM3_Yard">#REF!</definedName>
    <definedName name="cv">#REF!</definedName>
    <definedName name="CWIP2">'[67]ANNEX N'!$Q$60</definedName>
    <definedName name="D">'[1]8.0 CAPITALISED INT'!#REF!</definedName>
    <definedName name="D_Concrete" localSheetId="7">#REF!</definedName>
    <definedName name="D_Concrete">#REF!</definedName>
    <definedName name="D_Masonry" localSheetId="7">#REF!</definedName>
    <definedName name="D_Masonry">#REF!</definedName>
    <definedName name="DailyForex">[66]RoE!$F$3:$J$514</definedName>
    <definedName name="Dailyforex_USD">[66]RoE!$R$3:$V$514</definedName>
    <definedName name="DailyForex_ZMK">[66]RoE!$L$3:$P$514</definedName>
    <definedName name="data" localSheetId="7">#REF!</definedName>
    <definedName name="data">#REF!</definedName>
    <definedName name="DATA_MANAGEMENT" localSheetId="7">#REF!</definedName>
    <definedName name="DATA_MANAGEMENT">#REF!</definedName>
    <definedName name="data1" localSheetId="7" hidden="1">#REF!</definedName>
    <definedName name="data1" hidden="1">#REF!</definedName>
    <definedName name="data2" hidden="1">#REF!</definedName>
    <definedName name="data3" hidden="1">#REF!</definedName>
    <definedName name="_xlnm.Database">#REF!</definedName>
    <definedName name="date">#REF!</definedName>
    <definedName name="Date_begin">#REF!</definedName>
    <definedName name="Date_complete">#REF!</definedName>
    <definedName name="Date_Finish">#REF!</definedName>
    <definedName name="Date_Start">#REF!</definedName>
    <definedName name="date1">[68]Notes!$E$36</definedName>
    <definedName name="dates2" localSheetId="7">#REF!</definedName>
    <definedName name="dates2">#REF!</definedName>
    <definedName name="DAVID">[69]VIABILITY!#REF!</definedName>
    <definedName name="DC_Profile" localSheetId="7">#REF!</definedName>
    <definedName name="DC_Profile">#REF!</definedName>
    <definedName name="DC_Summary" localSheetId="7">#REF!</definedName>
    <definedName name="DC_Summary">#REF!</definedName>
    <definedName name="DCCont" localSheetId="7">#REF!</definedName>
    <definedName name="DCCont">#REF!</definedName>
    <definedName name="DD">[14]AREAS!$A$1:$I$5</definedName>
    <definedName name="DDC">[14]AREAS!$A$6:$I$47</definedName>
    <definedName name="ddd" localSheetId="7">#REF!</definedName>
    <definedName name="ddd">#REF!</definedName>
    <definedName name="dddd">[44]INDEX!#REF!</definedName>
    <definedName name="DDDDD">[35]AREAS!$A$6:$I$47</definedName>
    <definedName name="DDDE" localSheetId="7">#REF!</definedName>
    <definedName name="DDDE">#REF!</definedName>
    <definedName name="ddeee">[70]AREAS!$A$1:$I$5</definedName>
    <definedName name="DealData" localSheetId="7">#REF!</definedName>
    <definedName name="DealData">#REF!</definedName>
    <definedName name="Debt_finance" localSheetId="7">#REF!</definedName>
    <definedName name="Debt_finance">#REF!</definedName>
    <definedName name="DEL_FR_PRELIMS_DETAIL">'[71]FR-PRLIMS-DETAIL'!$G$8,'[71]FR-PRLIMS-DETAIL'!$B$7:$I$71,'[71]FR-PRLIMS-DETAIL'!$M$7:$M$71</definedName>
    <definedName name="DEL_FR_SUMMERY">'[71]FR-SUMMERY'!$D$20,'[71]FR-SUMMERY'!$B$8:$H$8,'[71]FR-SUMMERY'!$L$8,'[71]FR-SUMMERY'!$B$21:$H$45,'[71]FR-SUMMERY'!$G$18:$H$21,'[71]FR-SUMMERY'!$L$18:$L$45,'[71]FR-SUMMERY'!$C$55:$H$70,'[71]FR-SUMMERY'!$L$54:$L$70</definedName>
    <definedName name="Deliv" localSheetId="7">#REF!</definedName>
    <definedName name="Deliv">#REF!</definedName>
    <definedName name="Delivbasis" localSheetId="7">[4]Equip!#REF!</definedName>
    <definedName name="Delivbasis">[4]Equip!#REF!</definedName>
    <definedName name="delivcode" localSheetId="7">#REF!</definedName>
    <definedName name="delivcode">#REF!</definedName>
    <definedName name="delivtype">#REF!</definedName>
    <definedName name="DEM">#REF!</definedName>
    <definedName name="DemandDatabase">[33]SelectedDemand!$A$1:$A$2</definedName>
    <definedName name="DEP" localSheetId="7">#REF!</definedName>
    <definedName name="DEP">#REF!</definedName>
    <definedName name="der" localSheetId="7">#REF!</definedName>
    <definedName name="der">#REF!</definedName>
    <definedName name="Description" localSheetId="7">#REF!</definedName>
    <definedName name="Description">#REF!</definedName>
    <definedName name="DESIGNS" localSheetId="7">[4]Equip!#REF!</definedName>
    <definedName name="DESIGNS">[4]Equip!#REF!</definedName>
    <definedName name="DESIGNS07" localSheetId="7">[4]Equip!#REF!</definedName>
    <definedName name="DESIGNS07">[4]Equip!#REF!</definedName>
    <definedName name="DESIGNS12" localSheetId="7">[4]Equip!#REF!</definedName>
    <definedName name="DESIGNS12">[4]Equip!#REF!</definedName>
    <definedName name="DESIGNS21" localSheetId="7">[4]Equip!#REF!</definedName>
    <definedName name="DESIGNS21">[4]Equip!#REF!</definedName>
    <definedName name="DESIGNS22">[4]Equip!#REF!</definedName>
    <definedName name="DESIGNS31">[4]Equip!#REF!</definedName>
    <definedName name="DESIGNS33">[4]Equip!#REF!</definedName>
    <definedName name="DESIGNS34">[4]Equip!#REF!</definedName>
    <definedName name="DESIGNS35">[4]Equip!#REF!</definedName>
    <definedName name="DESIGNS36">[4]Equip!#REF!</definedName>
    <definedName name="DESIGNS39">[4]Equip!#REF!</definedName>
    <definedName name="DESIGNS42">[4]Equip!#REF!</definedName>
    <definedName name="DESIGNS43">[4]Equip!#REF!</definedName>
    <definedName name="DESIGNS45">[4]Equip!#REF!</definedName>
    <definedName name="DESIGNS46">[4]Equip!#REF!</definedName>
    <definedName name="DESIGNS48">[4]Equip!#REF!</definedName>
    <definedName name="DESIGNS49">[4]Equip!#REF!</definedName>
    <definedName name="DESIGNS52">[4]Equip!#REF!</definedName>
    <definedName name="DESIGNS53">[4]Equip!#REF!</definedName>
    <definedName name="DESIGNS54">[4]Equip!#REF!</definedName>
    <definedName name="DESIGNS55">[4]Equip!#REF!</definedName>
    <definedName name="DESIGNS82">[4]Equip!#REF!</definedName>
    <definedName name="DESIGNS84">[4]Equip!#REF!</definedName>
    <definedName name="Dev_Costs">#REF!</definedName>
    <definedName name="Dev_Fee_Yes_No">#REF!</definedName>
    <definedName name="DevelopersProfit">#REF!</definedName>
    <definedName name="DevFee">#REF!</definedName>
    <definedName name="DevMgt">#REF!</definedName>
    <definedName name="df">[69]VIABILITY!#REF!</definedName>
    <definedName name="dfadfd" localSheetId="7">#REF!</definedName>
    <definedName name="dfadfd">#REF!</definedName>
    <definedName name="dfgh" localSheetId="7" hidden="1">{#N/A,#N/A,TRUE,"COVER";#N/A,#N/A,TRUE,"DETAILS";#N/A,#N/A,TRUE,"SUMMARY";#N/A,#N/A,TRUE,"EXP MON";#N/A,#N/A,TRUE,"APPENDIX A";#N/A,#N/A,TRUE,"APPENDIX B";#N/A,#N/A,TRUE,"APPENDIX C";#N/A,#N/A,TRUE,"APPENDIX D";#N/A,#N/A,TRUE,"APPENDIX E";#N/A,#N/A,TRUE,"APPENDIX F";#N/A,#N/A,TRUE,"APPENDIX G"}</definedName>
    <definedName name="dfgh" hidden="1">{#N/A,#N/A,TRUE,"COVER";#N/A,#N/A,TRUE,"DETAILS";#N/A,#N/A,TRUE,"SUMMARY";#N/A,#N/A,TRUE,"EXP MON";#N/A,#N/A,TRUE,"APPENDIX A";#N/A,#N/A,TRUE,"APPENDIX B";#N/A,#N/A,TRUE,"APPENDIX C";#N/A,#N/A,TRUE,"APPENDIX D";#N/A,#N/A,TRUE,"APPENDIX E";#N/A,#N/A,TRUE,"APPENDIX F";#N/A,#N/A,TRUE,"APPENDIX G"}</definedName>
    <definedName name="dfkjgjksdf">#REF!</definedName>
    <definedName name="DFL">#REF!</definedName>
    <definedName name="dfndhn">[72]INFO!#REF!</definedName>
    <definedName name="dftgdth" hidden="1">[6]PROGRESS!#REF!</definedName>
    <definedName name="Dir_ERV">#REF!</definedName>
    <definedName name="dis">#REF!</definedName>
    <definedName name="Discount" hidden="1">#REF!</definedName>
    <definedName name="DiscRate">#REF!</definedName>
    <definedName name="Dismatle">#REF!</definedName>
    <definedName name="Disp_Val_Part">#REF!</definedName>
    <definedName name="Disp_Val_PC">#REF!</definedName>
    <definedName name="display_area_2" hidden="1">#REF!</definedName>
    <definedName name="Disposal">#REF!</definedName>
    <definedName name="DISPOSALS">#REF!</definedName>
    <definedName name="DKK">#REF!</definedName>
    <definedName name="DMK">#REF!</definedName>
    <definedName name="DPE">[26]SUMMARY!$O$17</definedName>
    <definedName name="DrainPipesAbove" localSheetId="7">#REF!</definedName>
    <definedName name="DrainPipesAbove">#REF!</definedName>
    <definedName name="DrainPipeUnder" localSheetId="7">#REF!</definedName>
    <definedName name="DrainPipeUnder">#REF!</definedName>
    <definedName name="DRAW" localSheetId="7">[63]Cover!#REF!</definedName>
    <definedName name="DRAW">[63]Cover!#REF!</definedName>
    <definedName name="drum">'[73]COST SPLIT RATI'!$G$15</definedName>
    <definedName name="ds" localSheetId="7">#REF!</definedName>
    <definedName name="ds">#REF!</definedName>
    <definedName name="dump1" localSheetId="7">#REF!</definedName>
    <definedName name="dump1">#REF!</definedName>
    <definedName name="dump10" localSheetId="7">#REF!</definedName>
    <definedName name="dump10">#REF!</definedName>
    <definedName name="dump2">#REF!</definedName>
    <definedName name="dump3">#REF!</definedName>
    <definedName name="dump5">#REF!</definedName>
    <definedName name="dump7">#REF!</definedName>
    <definedName name="Duplex_area">#REF!</definedName>
    <definedName name="Duplex_Rate">#REF!</definedName>
    <definedName name="Duration">[64]Cashflow!$E$12</definedName>
    <definedName name="Duration1" localSheetId="7">#REF!</definedName>
    <definedName name="Duration1">#REF!</definedName>
    <definedName name="e" localSheetId="7">#REF!</definedName>
    <definedName name="e">#REF!</definedName>
    <definedName name="E_Waterproofing" localSheetId="7">#REF!</definedName>
    <definedName name="E_Waterproofing">#REF!</definedName>
    <definedName name="Earthworks">[38]BOQ!$C$14</definedName>
    <definedName name="EC" localSheetId="7">#REF!</definedName>
    <definedName name="EC">#REF!</definedName>
    <definedName name="Ecurry" localSheetId="7">#REF!</definedName>
    <definedName name="Ecurry">#REF!</definedName>
    <definedName name="ee" localSheetId="7">[44]COVER!#REF!</definedName>
    <definedName name="ee">[44]COVER!#REF!</definedName>
    <definedName name="EEE" localSheetId="7">[44]COVER!#REF!</definedName>
    <definedName name="EEE">[44]COVER!#REF!</definedName>
    <definedName name="eeeee" localSheetId="7" hidden="1">{#N/A,#N/A,TRUE,"COVER";#N/A,#N/A,TRUE,"DETAILS";#N/A,#N/A,TRUE,"SUMMARY";#N/A,#N/A,TRUE,"EXP MON";#N/A,#N/A,TRUE,"APPENDIX A";#N/A,#N/A,TRUE,"APPENDIX B";#N/A,#N/A,TRUE,"APPENDIX C";#N/A,#N/A,TRUE,"APPENDIX D";#N/A,#N/A,TRUE,"APPENDIX E";#N/A,#N/A,TRUE,"APPENDIX F";#N/A,#N/A,TRUE,"APPENDIX G"}</definedName>
    <definedName name="eeeee" hidden="1">{#N/A,#N/A,TRUE,"COVER";#N/A,#N/A,TRUE,"DETAILS";#N/A,#N/A,TRUE,"SUMMARY";#N/A,#N/A,TRUE,"EXP MON";#N/A,#N/A,TRUE,"APPENDIX A";#N/A,#N/A,TRUE,"APPENDIX B";#N/A,#N/A,TRUE,"APPENDIX C";#N/A,#N/A,TRUE,"APPENDIX D";#N/A,#N/A,TRUE,"APPENDIX E";#N/A,#N/A,TRUE,"APPENDIX F";#N/A,#N/A,TRUE,"APPENDIX G"}</definedName>
    <definedName name="EEEEEE">[35]WORKINGS!$A$1:$N$3</definedName>
    <definedName name="EEEEEEE">[44]INDEX!#REF!</definedName>
    <definedName name="ef" localSheetId="7" hidden="1">{#N/A,#N/A,FALSE,"SUBS";#N/A,#N/A,FALSE,"SUPERS";#N/A,#N/A,FALSE,"FINISHES";#N/A,#N/A,FALSE,"FITTINGS";#N/A,#N/A,FALSE,"SERVICES";#N/A,#N/A,FALSE,"SITEWORKS"}</definedName>
    <definedName name="ef" hidden="1">{#N/A,#N/A,FALSE,"SUBS";#N/A,#N/A,FALSE,"SUPERS";#N/A,#N/A,FALSE,"FINISHES";#N/A,#N/A,FALSE,"FITTINGS";#N/A,#N/A,FALSE,"SERVICES";#N/A,#N/A,FALSE,"SITEWORKS"}</definedName>
    <definedName name="eff">'[1]EXECUTIVE SUMMARY'!$J$38</definedName>
    <definedName name="eg">[74]Summary!#REF!</definedName>
    <definedName name="EH2ehs" localSheetId="7">#REF!</definedName>
    <definedName name="EH2ehs">#REF!</definedName>
    <definedName name="EIGHT" localSheetId="7">#REF!</definedName>
    <definedName name="EIGHT">#REF!</definedName>
    <definedName name="EIGHTM" localSheetId="7">#REF!</definedName>
    <definedName name="EIGHTM">#REF!</definedName>
    <definedName name="EIGHTNM">#REF!</definedName>
    <definedName name="EIGHTNW">#REF!</definedName>
    <definedName name="EIGHTW">#REF!</definedName>
    <definedName name="EIGHTY">#REF!</definedName>
    <definedName name="EIGHTY1">#REF!</definedName>
    <definedName name="EIGHTY1M">#REF!</definedName>
    <definedName name="EIGHTY1W">#REF!</definedName>
    <definedName name="EIGHTY2">#REF!</definedName>
    <definedName name="EIGHTY2M">#REF!</definedName>
    <definedName name="EIGHTY2W">#REF!</definedName>
    <definedName name="EIGHTY3">#REF!</definedName>
    <definedName name="EIGHTY3M">#REF!</definedName>
    <definedName name="EIGHTY3W">#REF!</definedName>
    <definedName name="EIGHTY4">#REF!</definedName>
    <definedName name="EIGHTY4M">#REF!</definedName>
    <definedName name="EIGHTY4W">#REF!</definedName>
    <definedName name="EIGHTY5">#REF!</definedName>
    <definedName name="EIGHTY5M">#REF!</definedName>
    <definedName name="EIGHTY5W">#REF!</definedName>
    <definedName name="EIGHTY6">#REF!</definedName>
    <definedName name="EIGHTY6M">#REF!</definedName>
    <definedName name="EIGHTY6W">#REF!</definedName>
    <definedName name="EIGHTY7">#REF!</definedName>
    <definedName name="EIGHTY7M">#REF!</definedName>
    <definedName name="EIGHTY7W">#REF!</definedName>
    <definedName name="EIGHTY8">#REF!</definedName>
    <definedName name="EIGHTY8M">#REF!</definedName>
    <definedName name="EIGHTY8W">#REF!</definedName>
    <definedName name="EIGHTY9">#REF!</definedName>
    <definedName name="EIGHTY9M">#REF!</definedName>
    <definedName name="EIGHTY9W">#REF!</definedName>
    <definedName name="EIGHTYM">#REF!</definedName>
    <definedName name="EIGHTYW">#REF!</definedName>
    <definedName name="EIGTHN">#REF!</definedName>
    <definedName name="ekey">#REF!</definedName>
    <definedName name="EL">#REF!</definedName>
    <definedName name="ELECE">[26]SUMMARY!$AD$17</definedName>
    <definedName name="Elect" localSheetId="7">#REF!</definedName>
    <definedName name="Elect">#REF!</definedName>
    <definedName name="Electrical">[38]BOQ!$C$423</definedName>
    <definedName name="Electronic">[38]BOQ!$C$425</definedName>
    <definedName name="ELEVEN" localSheetId="7">#REF!</definedName>
    <definedName name="ELEVEN">#REF!</definedName>
    <definedName name="ELEVENM" localSheetId="7">#REF!</definedName>
    <definedName name="ELEVENM">#REF!</definedName>
    <definedName name="ELEVENW" localSheetId="7">#REF!</definedName>
    <definedName name="ELEVENW">#REF!</definedName>
    <definedName name="Email">#REF!</definedName>
    <definedName name="EMhrs">[4]Equip!#REF!</definedName>
    <definedName name="End_Bal">#REF!</definedName>
    <definedName name="ENVIRONMENTAL">[26]SUMMARY!$AS$17</definedName>
    <definedName name="Equity" localSheetId="7">#REF!</definedName>
    <definedName name="Equity">#REF!</definedName>
    <definedName name="Equity_Available" localSheetId="7">#REF!</definedName>
    <definedName name="Equity_Available">#REF!</definedName>
    <definedName name="eric" localSheetId="7">#REF!</definedName>
    <definedName name="eric">#REF!</definedName>
    <definedName name="ertt">#REF!</definedName>
    <definedName name="ESC">'[17]SUPPLEMENTARY SHEETS'!#REF!</definedName>
    <definedName name="ESCAL" localSheetId="7">#REF!</definedName>
    <definedName name="ESCAL">#REF!</definedName>
    <definedName name="EscalationOfSellingPriceDuringConstruction" localSheetId="7">#REF!</definedName>
    <definedName name="EscalationOfSellingPriceDuringConstruction">#REF!</definedName>
    <definedName name="ESP" localSheetId="7">#REF!</definedName>
    <definedName name="ESP">#REF!</definedName>
    <definedName name="Est">#REF!</definedName>
    <definedName name="estimateb" localSheetId="7" hidden="1">{#N/A,#N/A,TRUE,"Cover";#N/A,#N/A,TRUE,"Conts";#N/A,#N/A,TRUE,"VOS";#N/A,#N/A,TRUE,"Warrington";#N/A,#N/A,TRUE,"Widnes"}</definedName>
    <definedName name="estimateb" hidden="1">{#N/A,#N/A,TRUE,"Cover";#N/A,#N/A,TRUE,"Conts";#N/A,#N/A,TRUE,"VOS";#N/A,#N/A,TRUE,"Warrington";#N/A,#N/A,TRUE,"Widnes"}</definedName>
    <definedName name="EstimatedAnnualIncome">#REF!</definedName>
    <definedName name="EstimatedFinalBldgCost">#REF!</definedName>
    <definedName name="EstimatedTotalCapitalExpenditure">#REF!</definedName>
    <definedName name="EstimatedTotalCapitalExpenditureIncludgGST">#REF!</definedName>
    <definedName name="EstimatedTotalCurrentBldgCost">#REF!</definedName>
    <definedName name="Estimator">[4]Equip!#REF!</definedName>
    <definedName name="EUR">#REF!</definedName>
    <definedName name="EW">'[17]SUPPLEMENTARY SHEETS'!#REF!</definedName>
    <definedName name="EWeight">[4]Equip!#REF!</definedName>
    <definedName name="EWS">#REF!</definedName>
    <definedName name="EX">#REF!</definedName>
    <definedName name="ex10a">#REF!</definedName>
    <definedName name="ex10b">#REF!</definedName>
    <definedName name="ex10c">#REF!</definedName>
    <definedName name="ex10d">#REF!</definedName>
    <definedName name="ex10e">#REF!</definedName>
    <definedName name="ex1a">#REF!</definedName>
    <definedName name="ex1b">#REF!</definedName>
    <definedName name="ex1c">#REF!</definedName>
    <definedName name="ex1d">#REF!</definedName>
    <definedName name="ex1e">#REF!</definedName>
    <definedName name="ex2a">#REF!</definedName>
    <definedName name="ex2b">#REF!</definedName>
    <definedName name="ex2c">#REF!</definedName>
    <definedName name="ex2d">#REF!</definedName>
    <definedName name="ex2e">#REF!</definedName>
    <definedName name="ex3a">#REF!</definedName>
    <definedName name="ex3b">#REF!</definedName>
    <definedName name="ex3c">#REF!</definedName>
    <definedName name="ex3d">#REF!</definedName>
    <definedName name="ex3e">#REF!</definedName>
    <definedName name="ex5a">#REF!</definedName>
    <definedName name="ex5b">#REF!</definedName>
    <definedName name="ex5c">#REF!</definedName>
    <definedName name="ex5d">#REF!</definedName>
    <definedName name="ex5e">#REF!</definedName>
    <definedName name="exal15">#REF!</definedName>
    <definedName name="exall">#REF!</definedName>
    <definedName name="exall1">#REF!</definedName>
    <definedName name="exall11">#REF!</definedName>
    <definedName name="exall12">#REF!</definedName>
    <definedName name="exall13">#REF!</definedName>
    <definedName name="exall15">#REF!</definedName>
    <definedName name="exall1a">#REF!</definedName>
    <definedName name="exall2">#REF!</definedName>
    <definedName name="exall3">#REF!</definedName>
    <definedName name="exall5">#REF!</definedName>
    <definedName name="EXC">#REF!</definedName>
    <definedName name="Excel_BuiltIn__FilterDatabase_15">"$'ESTIMATE SUMMARY'.$#REF!$#REF!:$#REF!$#REF!"</definedName>
    <definedName name="Excel_BuiltIn_Print_Area_0">#REF!</definedName>
    <definedName name="EXCLUSIONS">[63]Cover!#REF!</definedName>
    <definedName name="ExcRates">'[75]2009 Exch Rates'!$A$13:$I$439</definedName>
    <definedName name="exit1" localSheetId="7">#REF!</definedName>
    <definedName name="exit1">#REF!</definedName>
    <definedName name="exit10" localSheetId="7">#REF!</definedName>
    <definedName name="exit10">#REF!</definedName>
    <definedName name="exit2" localSheetId="7">#REF!</definedName>
    <definedName name="exit2">#REF!</definedName>
    <definedName name="exit3">#REF!</definedName>
    <definedName name="exit5">#REF!</definedName>
    <definedName name="exit7">#REF!</definedName>
    <definedName name="EXP">#REF!</definedName>
    <definedName name="Expd_TO_Yr1">#REF!</definedName>
    <definedName name="External">[38]BOQ!$C$443</definedName>
    <definedName name="EXTERNAL_FACADE" localSheetId="7">#REF!</definedName>
    <definedName name="EXTERNAL_FACADE">#REF!</definedName>
    <definedName name="ExternalWorksCost" localSheetId="7">#REF!</definedName>
    <definedName name="ExternalWorksCost">#REF!</definedName>
    <definedName name="Extra_Pay" localSheetId="7">#REF!</definedName>
    <definedName name="Extra_Pay">#REF!</definedName>
    <definedName name="F">#REF!</definedName>
    <definedName name="FA">#REF!</definedName>
    <definedName name="fac">[76]SUMMARY!$L$7</definedName>
    <definedName name="FACE" localSheetId="7">#REF!</definedName>
    <definedName name="FACE">#REF!</definedName>
    <definedName name="Factor">'[77]Summary of Areas'!#REF!</definedName>
    <definedName name="factor1">0</definedName>
    <definedName name="factot">#REF!</definedName>
    <definedName name="FAX">[52]FAXCOV!$A$1:$L$37</definedName>
    <definedName name="FB_1">[78]OB1!$A$1:$G$57</definedName>
    <definedName name="FB_1CONT" localSheetId="7">#REF!</definedName>
    <definedName name="FB_1CONT">#REF!</definedName>
    <definedName name="FB_3">[78]OB3!$A$1:$J$54</definedName>
    <definedName name="FB_4">[78]OB4!$A$1:$J$53</definedName>
    <definedName name="FB2P1">[78]OB2!$A$1:$G$41</definedName>
    <definedName name="FB2P2">[78]OB2!#REF!</definedName>
    <definedName name="FB2P3">[78]OB2!#REF!</definedName>
    <definedName name="FB2P4">[78]OB2!#REF!</definedName>
    <definedName name="FB2P5">[78]OB2!#REF!</definedName>
    <definedName name="FB2P6">[78]OB2!$A$42:$G$49</definedName>
    <definedName name="FBEAM" localSheetId="7">#REF!</definedName>
    <definedName name="FBEAM">#REF!</definedName>
    <definedName name="fc" localSheetId="7">#REF!</definedName>
    <definedName name="fc">#REF!</definedName>
    <definedName name="FCode" localSheetId="7" hidden="1">#REF!</definedName>
    <definedName name="FCode" hidden="1">#REF!</definedName>
    <definedName name="FCOL">#REF!</definedName>
    <definedName name="FDER">#REF!</definedName>
    <definedName name="fdgs">[79]AREAS!$A$1:$I$5</definedName>
    <definedName name="fdh" hidden="1">[9]PRELIMIN!#REF!</definedName>
    <definedName name="fdhfdhf" hidden="1">[9]PRELIMIN!#REF!</definedName>
    <definedName name="fdtrt">[44]INDEX!#REF!</definedName>
    <definedName name="FEES" localSheetId="7">#REF!</definedName>
    <definedName name="FEES">#REF!</definedName>
    <definedName name="FEESALL" localSheetId="7">#REF!</definedName>
    <definedName name="FEESALL">#REF!</definedName>
    <definedName name="ff" localSheetId="7">#REF!</definedName>
    <definedName name="ff">#REF!</definedName>
    <definedName name="FFF" localSheetId="7">[44]INDEX!#REF!</definedName>
    <definedName name="FFF">[44]INDEX!#REF!</definedName>
    <definedName name="FFFFFFF" localSheetId="7">#REF!</definedName>
    <definedName name="FFFFFFF">#REF!</definedName>
    <definedName name="ffkf" localSheetId="7">#REF!</definedName>
    <definedName name="ffkf">#REF!</definedName>
    <definedName name="FFR" localSheetId="7">#REF!</definedName>
    <definedName name="FFR">#REF!</definedName>
    <definedName name="ffrf6r6r" localSheetId="7">[44]COVER!#REF!</definedName>
    <definedName name="ffrf6r6r">[44]COVER!#REF!</definedName>
    <definedName name="fg" localSheetId="7" hidden="1">{#N/A,#N/A,TRUE,"Cover";#N/A,#N/A,TRUE,"Conts";#N/A,#N/A,TRUE,"VOS";#N/A,#N/A,TRUE,"Warrington";#N/A,#N/A,TRUE,"Widnes"}</definedName>
    <definedName name="fg" hidden="1">{#N/A,#N/A,TRUE,"Cover";#N/A,#N/A,TRUE,"Conts";#N/A,#N/A,TRUE,"VOS";#N/A,#N/A,TRUE,"Warrington";#N/A,#N/A,TRUE,"Widnes"}</definedName>
    <definedName name="fgghhjj">#REF!</definedName>
    <definedName name="FIFTY">#REF!</definedName>
    <definedName name="FIFTY1">#REF!</definedName>
    <definedName name="FIFTY1M">#REF!</definedName>
    <definedName name="FIFTY1W">#REF!</definedName>
    <definedName name="FIFTY2">#REF!</definedName>
    <definedName name="FIFTY2M">#REF!</definedName>
    <definedName name="FIFTY2W">#REF!</definedName>
    <definedName name="FIFTY3">#REF!</definedName>
    <definedName name="FIFTY3M">#REF!</definedName>
    <definedName name="FIFTY3W">#REF!</definedName>
    <definedName name="FIFTY4">#REF!</definedName>
    <definedName name="FIFTY4M">#REF!</definedName>
    <definedName name="FIFTY4W">#REF!</definedName>
    <definedName name="FIFTY5">#REF!</definedName>
    <definedName name="FIFTY5M">#REF!</definedName>
    <definedName name="FIFTY5W">#REF!</definedName>
    <definedName name="FIFTY6">#REF!</definedName>
    <definedName name="FIFTY6M">#REF!</definedName>
    <definedName name="FIFTY6W">#REF!</definedName>
    <definedName name="FIFTY7">#REF!</definedName>
    <definedName name="FIFTY7M">#REF!</definedName>
    <definedName name="FIFTY7W">#REF!</definedName>
    <definedName name="FIFTY8">#REF!</definedName>
    <definedName name="FIFTY8M">#REF!</definedName>
    <definedName name="FIFTY8W">#REF!</definedName>
    <definedName name="FIFTY9">#REF!</definedName>
    <definedName name="FIFTY9M">#REF!</definedName>
    <definedName name="FIFTY9W">#REF!</definedName>
    <definedName name="FIFTYM">#REF!</definedName>
    <definedName name="FIFTYW">#REF!</definedName>
    <definedName name="Filename">[4]Equip!#REF!</definedName>
    <definedName name="FINANCE___GENER">#REF!</definedName>
    <definedName name="Finance_Fee">#REF!</definedName>
    <definedName name="Finance_Post_nr_Lookup" hidden="1">'[80]1. Finance Data'!$G$3:$AO$810</definedName>
    <definedName name="fins1" localSheetId="7">#REF!</definedName>
    <definedName name="fins1">#REF!</definedName>
    <definedName name="fins2" localSheetId="7">#REF!</definedName>
    <definedName name="fins2">#REF!</definedName>
    <definedName name="Fire">[38]BOQ!$C$435</definedName>
    <definedName name="FIRE_SERVICES" localSheetId="7">#REF!</definedName>
    <definedName name="FIRE_SERVICES">#REF!</definedName>
    <definedName name="FirePipes" localSheetId="7">#REF!</definedName>
    <definedName name="FirePipes">#REF!</definedName>
    <definedName name="first_sales_income" localSheetId="7">'[49]Devco Cashflow'!#REF!</definedName>
    <definedName name="first_sales_income">'[49]Devco Cashflow'!#REF!</definedName>
    <definedName name="Fish_Lookup" localSheetId="7">#REF!</definedName>
    <definedName name="Fish_Lookup">#REF!</definedName>
    <definedName name="FITTINGS_ETC." localSheetId="7">#REF!</definedName>
    <definedName name="FITTINGS_ETC.">#REF!</definedName>
    <definedName name="FIVE" localSheetId="7">#REF!</definedName>
    <definedName name="FIVE">#REF!</definedName>
    <definedName name="FIVEM">#REF!</definedName>
    <definedName name="FIVETN">#REF!</definedName>
    <definedName name="FIVETNM">#REF!</definedName>
    <definedName name="FIVETNW">#REF!</definedName>
    <definedName name="FIVEW">#REF!</definedName>
    <definedName name="fiveycf">#REF!</definedName>
    <definedName name="FiveYr_Occ">#REF!</definedName>
    <definedName name="Fixed">[59]Uniliever!#REF!</definedName>
    <definedName name="fixedwords">[59]Uniliever!#REF!</definedName>
    <definedName name="flat" localSheetId="7">#REF!</definedName>
    <definedName name="flat">#REF!</definedName>
    <definedName name="FLOOR_FINISHES" localSheetId="7">#REF!</definedName>
    <definedName name="FLOOR_FINISHES">#REF!</definedName>
    <definedName name="Floor_m2">'[81]Tender Summary'!$H$70</definedName>
    <definedName name="FLoorCov">[38]BOQ!$C$379</definedName>
    <definedName name="Floors" localSheetId="7">#REF!</definedName>
    <definedName name="Floors">#REF!</definedName>
    <definedName name="FLRS" localSheetId="7">#REF!</definedName>
    <definedName name="FLRS">#REF!</definedName>
    <definedName name="FLY" localSheetId="7">[63]Cover!#REF!</definedName>
    <definedName name="FLY">[63]Cover!#REF!</definedName>
    <definedName name="FLYSHEET1" localSheetId="7">[65]Cover!#REF!</definedName>
    <definedName name="FLYSHEET1">[65]Cover!#REF!</definedName>
    <definedName name="FLYSHEET2">[65]Cover!#REF!</definedName>
    <definedName name="FLYSHEET3">[65]Cover!#REF!</definedName>
    <definedName name="Forecast_01" localSheetId="7">#REF!</definedName>
    <definedName name="Forecast_01">#REF!</definedName>
    <definedName name="form" localSheetId="7">#REF!</definedName>
    <definedName name="form">#REF!</definedName>
    <definedName name="FOUNDATIONS" localSheetId="7">#REF!</definedName>
    <definedName name="FOUNDATIONS">#REF!</definedName>
    <definedName name="FOUR">#REF!</definedName>
    <definedName name="FOURM">#REF!</definedName>
    <definedName name="FOURRTONE">#REF!</definedName>
    <definedName name="FOURTEIGHT">#REF!</definedName>
    <definedName name="FOURTEIGHTM">#REF!</definedName>
    <definedName name="FOURTEIGHTW">#REF!</definedName>
    <definedName name="FOURTFIVE">#REF!</definedName>
    <definedName name="FOURTFIVEM">#REF!</definedName>
    <definedName name="FOURTFIVEW">#REF!</definedName>
    <definedName name="FOURTFOUR">#REF!</definedName>
    <definedName name="FOURTFOURM">#REF!</definedName>
    <definedName name="FOURTFOURW">#REF!</definedName>
    <definedName name="FOURTN">#REF!</definedName>
    <definedName name="FOURTNINE">#REF!</definedName>
    <definedName name="FOURTNINEM">#REF!</definedName>
    <definedName name="FOURTNINEW">#REF!</definedName>
    <definedName name="FOURTNM">#REF!</definedName>
    <definedName name="FOURTNW">#REF!</definedName>
    <definedName name="FOURTONEM">#REF!</definedName>
    <definedName name="FOURTONEW">#REF!</definedName>
    <definedName name="FOURTSEVEN">#REF!</definedName>
    <definedName name="FOURTSEVENM">#REF!</definedName>
    <definedName name="FOURTSEVENW">#REF!</definedName>
    <definedName name="FOURTSIX">#REF!</definedName>
    <definedName name="FOURTSIXM">#REF!</definedName>
    <definedName name="FOURTSIXW">#REF!</definedName>
    <definedName name="FOURTTHREE">#REF!</definedName>
    <definedName name="FOURTTHREEM">#REF!</definedName>
    <definedName name="FOURTTWO">#REF!</definedName>
    <definedName name="FOURTTWOM">#REF!</definedName>
    <definedName name="FOURTTWOW">#REF!</definedName>
    <definedName name="FOURTY">#REF!</definedName>
    <definedName name="FOURTYM">#REF!</definedName>
    <definedName name="FOURTYW">#REF!</definedName>
    <definedName name="FOURW">#REF!</definedName>
    <definedName name="FR">'[17]SUPPLEMENTARY SHEETS'!#REF!</definedName>
    <definedName name="FRF" localSheetId="7">#REF!</definedName>
    <definedName name="FRF">#REF!</definedName>
    <definedName name="FS" localSheetId="7">#REF!</definedName>
    <definedName name="FS">#REF!</definedName>
    <definedName name="FSLAB" localSheetId="7">#REF!</definedName>
    <definedName name="FSLAB">#REF!</definedName>
    <definedName name="Full_Print">#REF!</definedName>
    <definedName name="Function">#REF!</definedName>
    <definedName name="Fund_Caprate">#REF!</definedName>
    <definedName name="futr">[44]COVER!#REF!</definedName>
    <definedName name="FWALL" localSheetId="7">#REF!</definedName>
    <definedName name="FWALL">#REF!</definedName>
    <definedName name="g">[44]COVER!#REF!</definedName>
    <definedName name="G_Ceilings" localSheetId="7">#REF!</definedName>
    <definedName name="G_Ceilings">#REF!</definedName>
    <definedName name="ga10a" localSheetId="7">#REF!</definedName>
    <definedName name="ga10a">#REF!</definedName>
    <definedName name="ga10b" localSheetId="7">#REF!</definedName>
    <definedName name="ga10b">#REF!</definedName>
    <definedName name="ga10c">#REF!</definedName>
    <definedName name="ga10d">#REF!</definedName>
    <definedName name="ga10e">#REF!</definedName>
    <definedName name="ga1a">#REF!</definedName>
    <definedName name="ga1b">#REF!</definedName>
    <definedName name="ga1c">#REF!</definedName>
    <definedName name="ga1d">#REF!</definedName>
    <definedName name="ga1e">#REF!</definedName>
    <definedName name="ga2a">#REF!</definedName>
    <definedName name="ga2b">#REF!</definedName>
    <definedName name="ga2c">#REF!</definedName>
    <definedName name="ga2d">#REF!</definedName>
    <definedName name="ga2e">#REF!</definedName>
    <definedName name="ga3a">#REF!</definedName>
    <definedName name="ga3b">#REF!</definedName>
    <definedName name="ga3c">#REF!</definedName>
    <definedName name="ga3d">#REF!</definedName>
    <definedName name="ga3e">#REF!</definedName>
    <definedName name="ga5a">#REF!</definedName>
    <definedName name="ga5b">#REF!</definedName>
    <definedName name="ga5c">#REF!</definedName>
    <definedName name="ga5d">#REF!</definedName>
    <definedName name="ga5e">#REF!</definedName>
    <definedName name="gaf">#REF!</definedName>
    <definedName name="Gar" hidden="1">[10]PRELIMIN!#REF!</definedName>
    <definedName name="GarageDoors">[38]BOQ!$C$393</definedName>
    <definedName name="gard" hidden="1">[10]PRELIMIN!#REF!</definedName>
    <definedName name="garde">#REF!</definedName>
    <definedName name="GBA">#REF!</definedName>
    <definedName name="GBP">#REF!</definedName>
    <definedName name="GBW">'[17]SUPPLEMENTARY SHEETS'!#REF!</definedName>
    <definedName name="Gearing" localSheetId="7">#REF!</definedName>
    <definedName name="Gearing">#REF!</definedName>
    <definedName name="gen" localSheetId="7">#REF!</definedName>
    <definedName name="gen">#REF!</definedName>
    <definedName name="GeneralSalesTax" localSheetId="7">#REF!</definedName>
    <definedName name="GeneralSalesTax">#REF!</definedName>
    <definedName name="GeneralSalesTaxRecovery">#REF!</definedName>
    <definedName name="GEOTECHNICAL">[26]SUMMARY!$AY$17</definedName>
    <definedName name="GERT">[41]INK!#REF!</definedName>
    <definedName name="gerv" localSheetId="7">#REF!</definedName>
    <definedName name="gerv">#REF!</definedName>
    <definedName name="Geyser" localSheetId="7">#REF!</definedName>
    <definedName name="Geyser">#REF!</definedName>
    <definedName name="Geyser2" localSheetId="7">'[82]2.2'!#REF!</definedName>
    <definedName name="Geyser2">'[82]2.2'!#REF!</definedName>
    <definedName name="gfgf" localSheetId="7">#REF!</definedName>
    <definedName name="gfgf">#REF!</definedName>
    <definedName name="gfre">[83]ESTIMATE!$M$7:$IV$7623</definedName>
    <definedName name="gg" localSheetId="7" hidden="1">{#N/A,#N/A,TRUE,"COVER";#N/A,#N/A,TRUE,"DETAILS";#N/A,#N/A,TRUE,"SUMMARY";#N/A,#N/A,TRUE,"EXP MON";#N/A,#N/A,TRUE,"APPENDIX A";#N/A,#N/A,TRUE,"APPENDIX B";#N/A,#N/A,TRUE,"APPENDIX C";#N/A,#N/A,TRUE,"APPENDIX D";#N/A,#N/A,TRUE,"APPENDIX E";#N/A,#N/A,TRUE,"APPENDIX F";#N/A,#N/A,TRUE,"APPENDIX G"}</definedName>
    <definedName name="gg" hidden="1">{#N/A,#N/A,TRUE,"COVER";#N/A,#N/A,TRUE,"DETAILS";#N/A,#N/A,TRUE,"SUMMARY";#N/A,#N/A,TRUE,"EXP MON";#N/A,#N/A,TRUE,"APPENDIX A";#N/A,#N/A,TRUE,"APPENDIX B";#N/A,#N/A,TRUE,"APPENDIX C";#N/A,#N/A,TRUE,"APPENDIX D";#N/A,#N/A,TRUE,"APPENDIX E";#N/A,#N/A,TRUE,"APPENDIX F";#N/A,#N/A,TRUE,"APPENDIX G"}</definedName>
    <definedName name="ggg">#REF!</definedName>
    <definedName name="gggggg">#REF!</definedName>
    <definedName name="ggssrs">[70]AREAS!$A$1:$I$5</definedName>
    <definedName name="GGTTRR">[46]AREAS!$A$6:$I$47</definedName>
    <definedName name="ggyuyuu">[46]WORKINGS!$A$1:$N$3</definedName>
    <definedName name="gh" localSheetId="7" hidden="1">{#N/A,#N/A,TRUE,"COVER";#N/A,#N/A,TRUE,"DETAILS";#N/A,#N/A,TRUE,"SUMMARY";#N/A,#N/A,TRUE,"EXP MON";#N/A,#N/A,TRUE,"APPENDIX A";#N/A,#N/A,TRUE,"APPENDIX B";#N/A,#N/A,TRUE,"APPENDIX C";#N/A,#N/A,TRUE,"APPENDIX D";#N/A,#N/A,TRUE,"APPENDIX E";#N/A,#N/A,TRUE,"APPENDIX F";#N/A,#N/A,TRUE,"APPENDIX G"}</definedName>
    <definedName name="gh" hidden="1">{#N/A,#N/A,TRUE,"COVER";#N/A,#N/A,TRUE,"DETAILS";#N/A,#N/A,TRUE,"SUMMARY";#N/A,#N/A,TRUE,"EXP MON";#N/A,#N/A,TRUE,"APPENDIX A";#N/A,#N/A,TRUE,"APPENDIX B";#N/A,#N/A,TRUE,"APPENDIX C";#N/A,#N/A,TRUE,"APPENDIX D";#N/A,#N/A,TRUE,"APPENDIX E";#N/A,#N/A,TRUE,"APPENDIX F";#N/A,#N/A,TRUE,"APPENDIX G"}</definedName>
    <definedName name="ghyt" localSheetId="7" hidden="1">{#N/A,#N/A,FALSE,"SUBS";#N/A,#N/A,FALSE,"SUPERS";#N/A,#N/A,FALSE,"FINISHES";#N/A,#N/A,FALSE,"FITTINGS";#N/A,#N/A,FALSE,"SERVICES";#N/A,#N/A,FALSE,"SITEWORKS"}</definedName>
    <definedName name="ghyt" hidden="1">{#N/A,#N/A,FALSE,"SUBS";#N/A,#N/A,FALSE,"SUPERS";#N/A,#N/A,FALSE,"FINISHES";#N/A,#N/A,FALSE,"FITTINGS";#N/A,#N/A,FALSE,"SERVICES";#N/A,#N/A,FALSE,"SITEWORKS"}</definedName>
    <definedName name="gifa1">#REF!</definedName>
    <definedName name="gifa2">#REF!</definedName>
    <definedName name="gifa3">#REF!</definedName>
    <definedName name="gk" localSheetId="7" hidden="1">{#N/A,#N/A,TRUE,"COVER";#N/A,#N/A,TRUE,"DETAILS";#N/A,#N/A,TRUE,"SUMMARY";#N/A,#N/A,TRUE,"EXP MON";#N/A,#N/A,TRUE,"APPENDIX A";#N/A,#N/A,TRUE,"APPENDIX B";#N/A,#N/A,TRUE,"APPENDIX C";#N/A,#N/A,TRUE,"APPENDIX D";#N/A,#N/A,TRUE,"APPENDIX E";#N/A,#N/A,TRUE,"APPENDIX F";#N/A,#N/A,TRUE,"APPENDIX G"}</definedName>
    <definedName name="gk" hidden="1">{#N/A,#N/A,TRUE,"COVER";#N/A,#N/A,TRUE,"DETAILS";#N/A,#N/A,TRUE,"SUMMARY";#N/A,#N/A,TRUE,"EXP MON";#N/A,#N/A,TRUE,"APPENDIX A";#N/A,#N/A,TRUE,"APPENDIX B";#N/A,#N/A,TRUE,"APPENDIX C";#N/A,#N/A,TRUE,"APPENDIX D";#N/A,#N/A,TRUE,"APPENDIX E";#N/A,#N/A,TRUE,"APPENDIX F";#N/A,#N/A,TRUE,"APPENDIX G"}</definedName>
    <definedName name="Glazing">[38]BOQ!$C$437</definedName>
    <definedName name="goodbye">[4]Equip!#REF!</definedName>
    <definedName name="gqrwedfgh">[84]FAC1!#REF!</definedName>
    <definedName name="gr10a" localSheetId="7">#REF!</definedName>
    <definedName name="gr10a">#REF!</definedName>
    <definedName name="gr10b" localSheetId="7">#REF!</definedName>
    <definedName name="gr10b">#REF!</definedName>
    <definedName name="gr10c" localSheetId="7">#REF!</definedName>
    <definedName name="gr10c">#REF!</definedName>
    <definedName name="gr10d">#REF!</definedName>
    <definedName name="gr10e">#REF!</definedName>
    <definedName name="gr1a">#REF!</definedName>
    <definedName name="gr1b">#REF!</definedName>
    <definedName name="gr1c">#REF!</definedName>
    <definedName name="gr1d">#REF!</definedName>
    <definedName name="gr1e">#REF!</definedName>
    <definedName name="gr2a">#REF!</definedName>
    <definedName name="gr2b">#REF!</definedName>
    <definedName name="gr2c">#REF!</definedName>
    <definedName name="gr2d">#REF!</definedName>
    <definedName name="gr2e">#REF!</definedName>
    <definedName name="gr3a">#REF!</definedName>
    <definedName name="gr3b">#REF!</definedName>
    <definedName name="gr3c">#REF!</definedName>
    <definedName name="gr3d">#REF!</definedName>
    <definedName name="gr3e">#REF!</definedName>
    <definedName name="gr5a">#REF!</definedName>
    <definedName name="gr5b">#REF!</definedName>
    <definedName name="gr5c">#REF!</definedName>
    <definedName name="gr5d">#REF!</definedName>
    <definedName name="gr5e">#REF!</definedName>
    <definedName name="graf">#REF!</definedName>
    <definedName name="GRAFIEK">#REF!</definedName>
    <definedName name="grall1">#REF!</definedName>
    <definedName name="grall10">#REF!</definedName>
    <definedName name="grall2">#REF!</definedName>
    <definedName name="grall3">#REF!</definedName>
    <definedName name="grall5">#REF!</definedName>
    <definedName name="Granite">[38]BOQ!$C$451</definedName>
    <definedName name="Gravel" localSheetId="7">#REF!</definedName>
    <definedName name="Gravel">#REF!</definedName>
    <definedName name="GREEN">[26]SUMMARY!$AV$17</definedName>
    <definedName name="GrossBldgArea" localSheetId="7">#REF!</definedName>
    <definedName name="GrossBldgArea">#REF!</definedName>
    <definedName name="grossprice">'[47]Cash Flows'!$D$10</definedName>
    <definedName name="GROUND_FLOOR_CO" localSheetId="7">#REF!</definedName>
    <definedName name="GROUND_FLOOR_CO">#REF!</definedName>
    <definedName name="grow1" localSheetId="7">#REF!</definedName>
    <definedName name="grow1">#REF!</definedName>
    <definedName name="growthtable" localSheetId="7">#REF!</definedName>
    <definedName name="growthtable">#REF!</definedName>
    <definedName name="GS">#REF!</definedName>
    <definedName name="gyfktfdkt">[46]AREAS!$A$1:$I$5</definedName>
    <definedName name="h" localSheetId="7">#REF!</definedName>
    <definedName name="h">#REF!</definedName>
    <definedName name="H_FloorCov" localSheetId="7">#REF!</definedName>
    <definedName name="H_FloorCov">#REF!</definedName>
    <definedName name="hbjh">[85]AREAS!$A$6:$I$47</definedName>
    <definedName name="hdgsrsj">[86]WORKINGS!$A$1:$N$3</definedName>
    <definedName name="hdjyd">[85]WORKINGS!$A$1:$N$3</definedName>
    <definedName name="hdrwutej">[86]AREAS!$A$1:$I$5</definedName>
    <definedName name="HEAD1" localSheetId="7">#REF!</definedName>
    <definedName name="HEAD1">#REF!</definedName>
    <definedName name="HEAD2" localSheetId="7">#REF!</definedName>
    <definedName name="HEAD2">#REF!</definedName>
    <definedName name="HEAD3" localSheetId="7">#REF!</definedName>
    <definedName name="HEAD3">#REF!</definedName>
    <definedName name="HEAD5">#REF!</definedName>
    <definedName name="HEADA">#REF!</definedName>
    <definedName name="HEADB">#REF!</definedName>
    <definedName name="HEADC">#REF!</definedName>
    <definedName name="HEADD">#REF!</definedName>
    <definedName name="HEADE">#REF!</definedName>
    <definedName name="Header_Row">ROW(#REF!)</definedName>
    <definedName name="HEADF">#REF!</definedName>
    <definedName name="HEADING">#REF!</definedName>
    <definedName name="HEADING1">#REF!</definedName>
    <definedName name="Health_Rate">#REF!</definedName>
    <definedName name="HEIGHT__2_1_Bed">#REF!</definedName>
    <definedName name="HEIGHT__2_1_Bed_WC">#REF!</definedName>
    <definedName name="HEIGHT__2_2_Bed">#REF!</definedName>
    <definedName name="HEIGHT__2_2_Bed_WC">#REF!</definedName>
    <definedName name="HEIGHT__2_3_Bed">#REF!</definedName>
    <definedName name="HEIGHT__2_3_Bed_WC">#REF!</definedName>
    <definedName name="HEIGHT__2_Clean_Utility_tTore">#REF!</definedName>
    <definedName name="HEIGHT__2_Common_Area">#REF!</definedName>
    <definedName name="HEIGHT__2_Ducts">#REF!</definedName>
    <definedName name="HEIGHT__2_Duty_Station_Offices">#REF!</definedName>
    <definedName name="HEIGHT__2_Elec___Data">#REF!</definedName>
    <definedName name="HEIGHT__2_Equipment_Stores">#REF!</definedName>
    <definedName name="HEIGHT__2_Female_WC">#REF!</definedName>
    <definedName name="HEIGHT__2_Fire_Stair">#REF!</definedName>
    <definedName name="HEIGHT__2_Fire_Stair_Passage">#REF!</definedName>
    <definedName name="HEIGHT__2_Male_WC">#REF!</definedName>
    <definedName name="HEIGHT__2_Paraplegic_WC">#REF!</definedName>
    <definedName name="HEIGHT__2_Private_Lift_Lobby">#REF!</definedName>
    <definedName name="HEIGHT__2_Private_Lifts">#REF!</definedName>
    <definedName name="HEIGHT__2_Public_Lift_Lobby">#REF!</definedName>
    <definedName name="HEIGHT__2_Public_Lifts">#REF!</definedName>
    <definedName name="HEIGHT__2_Public_Ward_Female">#REF!</definedName>
    <definedName name="HEIGHT__2_Public_Ward_Male">#REF!</definedName>
    <definedName name="HEIGHT__2_Service_Lift">#REF!</definedName>
    <definedName name="HEIGHT__2_Service_Lift_Lobby">#REF!</definedName>
    <definedName name="HEIGHT__2_Sluice">#REF!</definedName>
    <definedName name="HEIGHT__2_Ward_Kitchen">#REF!</definedName>
    <definedName name="HEIGHT__3_Cleaners_Rooms">#REF!</definedName>
    <definedName name="HEIGHT__3_Common_Area">#REF!</definedName>
    <definedName name="HEIGHT__3_Ducts">#REF!</definedName>
    <definedName name="HEIGHT__3_Elec___Data">#REF!</definedName>
    <definedName name="HEIGHT__3_Female_Change_Room">#REF!</definedName>
    <definedName name="HEIGHT__3_Female_WC">#REF!</definedName>
    <definedName name="HEIGHT__3_Fire_Escape_Stairs">#REF!</definedName>
    <definedName name="HEIGHT__3_Freezer">#REF!</definedName>
    <definedName name="HEIGHT__3_GBA">#REF!</definedName>
    <definedName name="HEIGHT__3_IT_Room">#REF!</definedName>
    <definedName name="HEIGHT__3_Lifts">#REF!</definedName>
    <definedName name="HEIGHT__3_Male_Changeroom">#REF!</definedName>
    <definedName name="HEIGHT__3_Male_WC">#REF!</definedName>
    <definedName name="HEIGHT__3_Mortuary">#REF!</definedName>
    <definedName name="HEIGHT__3_Paraplegic_WC">#REF!</definedName>
    <definedName name="HEIGHT__3_Passage">#REF!</definedName>
    <definedName name="HEIGHT__3_Public_Lift_Lobby">#REF!</definedName>
    <definedName name="HEIGHT__3_Public_Lifts">#REF!</definedName>
    <definedName name="HEIGHT__3_Security_Room">#REF!</definedName>
    <definedName name="HEIGHT__3_Server_Room">#REF!</definedName>
    <definedName name="HEIGHT__3_Service_Lift_Lobby">#REF!</definedName>
    <definedName name="HEIGHT__3_Service_Manager">#REF!</definedName>
    <definedName name="HEIGHT__3_Staff_Dining___Kitchen">#REF!</definedName>
    <definedName name="HEIGHT__3_Supervisor_Rooms">#REF!</definedName>
    <definedName name="HEIGHT__3_Tech_Rooms">#REF!</definedName>
    <definedName name="HEIGHT_00_Car_Port">#REF!</definedName>
    <definedName name="HEIGHT_00_Dining_Room">#REF!</definedName>
    <definedName name="HEIGHT_00_Foyer">#REF!</definedName>
    <definedName name="HEIGHT_00_GBA">#REF!</definedName>
    <definedName name="HEIGHT_00_GLA">#REF!</definedName>
    <definedName name="HEIGHT_00_Kitchen">#REF!</definedName>
    <definedName name="HEIGHT_00_Lounge">#REF!</definedName>
    <definedName name="HEIGHT_00_Patio">#REF!</definedName>
    <definedName name="HEIGHT_00_Stairs___Landing">#REF!</definedName>
    <definedName name="HEIGHT_00_Water_Closet">#REF!</definedName>
    <definedName name="HEIGHT_01_Balcony">#REF!</definedName>
    <definedName name="HEIGHT_01_Balcony_2">#REF!</definedName>
    <definedName name="HEIGHT_01_Bathrooms">#REF!</definedName>
    <definedName name="HEIGHT_01_Bedroom_1">#REF!</definedName>
    <definedName name="HEIGHT_01_Common_Area">#REF!</definedName>
    <definedName name="HEIGHT_01_GBA">#REF!</definedName>
    <definedName name="HEIGHT_01_GLA">#REF!</definedName>
    <definedName name="HEIGHT_01_Stairs___Landing">#REF!</definedName>
    <definedName name="HEIGHT_01_TV_Room_Study">#REF!</definedName>
    <definedName name="HEIGHT_10F_110mm_internal_brickwalls">[28]X!#REF!</definedName>
    <definedName name="HEIGHT_10F_230mm_Cavity_wall">[28]X!#REF!</definedName>
    <definedName name="HEIGHT_10F_230mm_internal_brickwall">[28]X!#REF!</definedName>
    <definedName name="HEIGHT_10F_300mm_internal_brickwall">[28]X!#REF!</definedName>
    <definedName name="HEIGHT_10F_Carpet">[28]X!#REF!</definedName>
    <definedName name="HEIGHT_10F_Doors">[28]X!#REF!</definedName>
    <definedName name="HEIGHT_10F_Double_doors">[28]X!#REF!</definedName>
    <definedName name="HEIGHT_10F_Duct">[28]X!#REF!</definedName>
    <definedName name="HEIGHT_10F_Ebtrance_area">[28]X!#REF!</definedName>
    <definedName name="HEIGHT_10F_HWB">[28]X!#REF!</definedName>
    <definedName name="HEIGHT_10F_Tiles">[28]X!#REF!</definedName>
    <definedName name="HEIGHT_10f_wc">[28]X!#REF!</definedName>
    <definedName name="HEIGHT_11_F_Sink">[28]X!#REF!</definedName>
    <definedName name="HEIGHT_110_brickwall" localSheetId="7">#REF!</definedName>
    <definedName name="HEIGHT_110_brickwall">#REF!</definedName>
    <definedName name="HEIGHT_110_ext" localSheetId="7">#REF!</definedName>
    <definedName name="HEIGHT_110_ext">#REF!</definedName>
    <definedName name="HEIGHT_110_int" localSheetId="7">#REF!</definedName>
    <definedName name="HEIGHT_110_int">#REF!</definedName>
    <definedName name="HEIGHT_110mm_Internal_wall">#REF!</definedName>
    <definedName name="HEIGHT_110mm_internal_walls">#REF!</definedName>
    <definedName name="HEIGHT_115_internal_walls___existing___2nd_12th_Floor">#REF!</definedName>
    <definedName name="HEIGHT_115mm_internal_walls___New">#REF!</definedName>
    <definedName name="HEIGHT_115mm_internal_walls___New___Penthouse_Floor">#REF!</definedName>
    <definedName name="HEIGHT_115mm_internal_walls___New_2nd___12th_Floor">#REF!</definedName>
    <definedName name="HEIGHT_11F_300mm_internal_wallls">[28]X!#REF!</definedName>
    <definedName name="HEIGHT_11F_Carpet">[28]X!#REF!</definedName>
    <definedName name="HEIGHT_11F_Doors">[28]X!#REF!</definedName>
    <definedName name="HEIGHT_11f_Linoleum">[28]X!#REF!</definedName>
    <definedName name="HEIGHT_12F_110mm_internal_walls">[28]X!#REF!</definedName>
    <definedName name="HEIGHT_12F_300mm_internal_walls">[28]X!#REF!</definedName>
    <definedName name="HEIGHT_12F_Carpet">[28]X!#REF!</definedName>
    <definedName name="HEIGHT_12F_Doors">[28]X!#REF!</definedName>
    <definedName name="HEIGHT_12F_Double_doors">[28]X!#REF!</definedName>
    <definedName name="HEIGHT_12F_Duct_room">[28]X!#REF!</definedName>
    <definedName name="HEIGHT_12F_Linoleum_Tiles">[28]X!#REF!</definedName>
    <definedName name="HEIGHT_13F_110mm_internal_walls">[28]X!#REF!</definedName>
    <definedName name="HEIGHT_13F_Carpet">[28]X!#REF!</definedName>
    <definedName name="HEIGHT_13F_Doors">[28]X!#REF!</definedName>
    <definedName name="HEIGHT_13f_hwb">[28]X!#REF!</definedName>
    <definedName name="HEIGHT_13f_lINOLEUM_TILES">[28]X!#REF!</definedName>
    <definedName name="HEIGHT_13F_toilets">[28]X!#REF!</definedName>
    <definedName name="HEIGHT_13F_Urinals">[28]X!#REF!</definedName>
    <definedName name="HEIGHT_15f_110mm_internal_walls">[28]X!#REF!</definedName>
    <definedName name="HEIGHT_15F_Carpet">[28]X!#REF!</definedName>
    <definedName name="HEIGHT_15F_Doors">[28]X!#REF!</definedName>
    <definedName name="HEIGHT_15F_Double_doors">[28]X!#REF!</definedName>
    <definedName name="HEIGHT_15F_Linoleum_tiles">[28]X!#REF!</definedName>
    <definedName name="HEIGHT_16F_110mm_internal_walls">[28]X!#REF!</definedName>
    <definedName name="HEIGHT_16F_Carpet">[28]X!#REF!</definedName>
    <definedName name="HEIGHT_16F_Doors">[28]X!#REF!</definedName>
    <definedName name="HEIGHT_16F_Linoleum_tiles">[28]X!#REF!</definedName>
    <definedName name="HEIGHT_17F_110mm_internal_walls">[28]X!#REF!</definedName>
    <definedName name="HEIGHT_17F_Carpet">[28]X!#REF!</definedName>
    <definedName name="HEIGHT_17F_Doors">[28]X!#REF!</definedName>
    <definedName name="HEIGHT_17F_Linoleum">[28]X!#REF!</definedName>
    <definedName name="HEIGHT_17F_Sink">[28]X!#REF!</definedName>
    <definedName name="HEIGHT_18F_110mm_internal_wall">[28]X!#REF!</definedName>
    <definedName name="HEIGHT_18f_Carpet">[28]X!#REF!</definedName>
    <definedName name="HEIGHT_18f_doors">[28]X!#REF!</definedName>
    <definedName name="HEIGHT_18F_Linoleum_tiles">[28]X!#REF!</definedName>
    <definedName name="HEIGHT_19F_110mm_internal_walls">[28]X!#REF!</definedName>
    <definedName name="HEIGHT_19F_Carpet">[28]X!#REF!</definedName>
    <definedName name="HEIGHT_19F_Doors">[28]X!#REF!</definedName>
    <definedName name="HEIGHT_19F_HWB">[28]X!#REF!</definedName>
    <definedName name="HEIGHT_19F_Linoleum_tiles">[28]X!#REF!</definedName>
    <definedName name="HEIGHT_19f_sink">[28]X!#REF!</definedName>
    <definedName name="HEIGHT_19F_Urinals">[28]X!#REF!</definedName>
    <definedName name="HEIGHT_19F_WC">[28]X!#REF!</definedName>
    <definedName name="HEIGHT_1st_Floor___115_internal_walls" localSheetId="7">#REF!</definedName>
    <definedName name="HEIGHT_1st_Floor___115_internal_walls">#REF!</definedName>
    <definedName name="HEIGHT_1st_Floor___230mm_Extenal_wall" localSheetId="7">#REF!</definedName>
    <definedName name="HEIGHT_1st_Floor___230mm_Extenal_wall">#REF!</definedName>
    <definedName name="HEIGHT_1st_Floor___230mm_internal_wall" localSheetId="7">#REF!</definedName>
    <definedName name="HEIGHT_1st_Floor___230mm_internal_wall">#REF!</definedName>
    <definedName name="HEIGHT_1st_Floor_Areas">#REF!</definedName>
    <definedName name="HEIGHT_1st_Floor_GBA">#REF!</definedName>
    <definedName name="HEIGHT_20f_110mm_internal_walls">[28]X!#REF!</definedName>
    <definedName name="HEIGHT_20F_Carpet">[28]X!#REF!</definedName>
    <definedName name="HEIGHT_20F_Doors">[28]X!#REF!</definedName>
    <definedName name="HEIGHT_20F_HWB">[28]X!#REF!</definedName>
    <definedName name="HEIGHT_20f_Linoleum_tiles">[28]X!#REF!</definedName>
    <definedName name="HEIGHT_20F_Sink">[28]X!#REF!</definedName>
    <definedName name="HEIGHT_20F_Urinals">[28]X!#REF!</definedName>
    <definedName name="HEIGHT_20F_WC">[28]X!#REF!</definedName>
    <definedName name="HEIGHT_21f_110mm_internal_walls">[28]X!#REF!</definedName>
    <definedName name="HEIGHT_21F_220mm_internal_wall">[28]X!#REF!</definedName>
    <definedName name="HEIGHT_21F_Carpet">[28]X!#REF!</definedName>
    <definedName name="HEIGHT_21F_Doors">[28]X!#REF!</definedName>
    <definedName name="HEIGHT_21F_Double_doors">[28]X!#REF!</definedName>
    <definedName name="HEIGHT_21F_HWB">[28]X!#REF!</definedName>
    <definedName name="HEIGHT_21f_Linoleum_tiles">[28]X!#REF!</definedName>
    <definedName name="HEIGHT_21F_Sink">[28]X!#REF!</definedName>
    <definedName name="HEIGHT_21F_toilet_tiles">[28]X!#REF!</definedName>
    <definedName name="HEIGHT_21f_Urinals">[28]X!#REF!</definedName>
    <definedName name="HEIGHT_21F_WC">[28]X!#REF!</definedName>
    <definedName name="HEIGHT_220_ext_walls" localSheetId="7">#REF!</definedName>
    <definedName name="HEIGHT_220_ext_walls">#REF!</definedName>
    <definedName name="HEIGHT_220_int" localSheetId="7">#REF!</definedName>
    <definedName name="HEIGHT_220_int">#REF!</definedName>
    <definedName name="HEIGHT_220_int_walls" localSheetId="7">#REF!</definedName>
    <definedName name="HEIGHT_220_int_walls">#REF!</definedName>
    <definedName name="HEIGHT_220_walls">#REF!</definedName>
    <definedName name="HEIGHT_220mm_external_wall">#REF!</definedName>
    <definedName name="HEIGHT_220mm_External_walls">#REF!</definedName>
    <definedName name="HEIGHT_220mm_external_walls___existing___Penthouse_Floor">#REF!</definedName>
    <definedName name="HEIGHT_220mm_internal_walls___Existing___Penthouse_Floor">#REF!</definedName>
    <definedName name="HEIGHT_220mm_internal_walls__New___Penthouse_Floor">#REF!</definedName>
    <definedName name="HEIGHT_230mm_Demising_walls">#REF!</definedName>
    <definedName name="HEIGHT_230mm_external_brickwall">#REF!</definedName>
    <definedName name="HEIGHT_230mm_External_Gable_end_at_10323">#REF!</definedName>
    <definedName name="HEIGHT_230mm_external_Patio_Gable_ends">#REF!</definedName>
    <definedName name="HEIGHT_230mm_external_wall">#REF!</definedName>
    <definedName name="HEIGHT_230mm_external_wall___To_new_fire_escape_first_floor">#REF!</definedName>
    <definedName name="HEIGHT_230mm_external_wall_Anchor">#REF!</definedName>
    <definedName name="HEIGHT_230mm_external_wall_Gable_end_at_9855">#REF!</definedName>
    <definedName name="HEIGHT_230mm_external_walls">#REF!</definedName>
    <definedName name="HEIGHT_230mm_external_walls___existing___2nd_12th_Floor">#REF!</definedName>
    <definedName name="HEIGHT_230mm_internal_Anchor_wall">#REF!</definedName>
    <definedName name="HEIGHT_230mm_internal_brickwall">#REF!</definedName>
    <definedName name="HEIGHT_230mm_internal_wall">#REF!</definedName>
    <definedName name="HEIGHT_230mm_internal_walls">#REF!</definedName>
    <definedName name="HEIGHT_230mm_internal_walls___existing___2nd_12th_Floor">#REF!</definedName>
    <definedName name="HEIGHT_230mm_internal_walls___New">#REF!</definedName>
    <definedName name="HEIGHT_230mm_internal_walls___New_2nd_12th_floor">#REF!</definedName>
    <definedName name="HEIGHT_2F_110_walls">[28]X!#REF!</definedName>
    <definedName name="HEIGHT_2F_Carpet">[28]X!#REF!</definedName>
    <definedName name="HEIGHT_2f_doors">[28]X!#REF!</definedName>
    <definedName name="HEIGHT_2F_HWB">[28]X!#REF!</definedName>
    <definedName name="HEIGHT_2F_Linoleum">[28]X!#REF!</definedName>
    <definedName name="HEIGHT_2f_Sink">[28]X!#REF!</definedName>
    <definedName name="HEIGHT_2F_Urinal">[28]X!#REF!</definedName>
    <definedName name="HEIGHT_2F_WC">[28]X!#REF!</definedName>
    <definedName name="HEIGHT_2nd_Floor_GBA" localSheetId="7">#REF!</definedName>
    <definedName name="HEIGHT_2nd_Floor_GBA">#REF!</definedName>
    <definedName name="HEIGHT_330mm_external_wall" localSheetId="7">#REF!</definedName>
    <definedName name="HEIGHT_330mm_external_wall">#REF!</definedName>
    <definedName name="HEIGHT_330mm_external_wall_above_shopfront" localSheetId="7">#REF!</definedName>
    <definedName name="HEIGHT_330mm_external_wall_above_shopfront">#REF!</definedName>
    <definedName name="HEIGHT_330mm_internal_demising_walls">#REF!</definedName>
    <definedName name="HEIGHT_330mm_internal_wall_above_shopfront">#REF!</definedName>
    <definedName name="HEIGHT_345mm_external_wall___To_new_fire_escape___First_Floor">#REF!</definedName>
    <definedName name="HEIGHT_3F_110mm_walls">[28]X!#REF!</definedName>
    <definedName name="HEIGHT_3F_Carpet">[28]X!#REF!</definedName>
    <definedName name="HEIGHT_3F_Doors">[28]X!#REF!</definedName>
    <definedName name="HEIGHT_3f_hwb">[28]X!#REF!</definedName>
    <definedName name="HEIGHT_3F_Linoleum">[28]X!#REF!</definedName>
    <definedName name="HEIGHT_3f_sink">[28]X!#REF!</definedName>
    <definedName name="HEIGHT_3f_urinals">[28]X!#REF!</definedName>
    <definedName name="HEIGHT_3f_wc">[28]X!#REF!</definedName>
    <definedName name="HEIGHT_4F_Carpet">[28]X!#REF!</definedName>
    <definedName name="HEIGHT_4F_doors">[28]X!#REF!</definedName>
    <definedName name="HEIGHT_4f_hwb">[28]X!#REF!</definedName>
    <definedName name="HEIGHT_4f_sink">[28]X!#REF!</definedName>
    <definedName name="HEIGHT_4f_urinal">[28]X!#REF!</definedName>
    <definedName name="HEIGHT_4F_Walls">[28]X!#REF!</definedName>
    <definedName name="HEIGHT_4f_wc">[28]X!#REF!</definedName>
    <definedName name="HEIGHT_5f_Carpet">[28]X!#REF!</definedName>
    <definedName name="HEIGHT_5F_Door">[28]X!#REF!</definedName>
    <definedName name="HEIGHT_5F_internal_brickwalls">[28]X!#REF!</definedName>
    <definedName name="HEIGHT_6F_110mm_internal_brick_walls">[28]X!#REF!</definedName>
    <definedName name="HEIGHT_8F_110mm_brickwalls">[28]X!#REF!</definedName>
    <definedName name="HEIGHT_8F_Carpet">[28]X!#REF!</definedName>
    <definedName name="HEIGHT_8F_Doors">[28]X!#REF!</definedName>
    <definedName name="HEIGHT_8F_Linoleum">[28]X!#REF!</definedName>
    <definedName name="HEIGHT_9F_110mm_internal_brick_walls">[28]X!#REF!</definedName>
    <definedName name="HEIGHT_9F_300mm_internal_brickwall">[28]X!#REF!</definedName>
    <definedName name="HEIGHT_9F_Carpet">[28]X!#REF!</definedName>
    <definedName name="HEIGHT_9F_Doors">[28]X!#REF!</definedName>
    <definedName name="HEIGHT_9f_lINOLEUM">[28]X!#REF!</definedName>
    <definedName name="HEIGHT_A1_220mm_internal_Wall" localSheetId="7">#REF!</definedName>
    <definedName name="HEIGHT_A1_220mm_internal_Wall">#REF!</definedName>
    <definedName name="HEIGHT_A1_FF_to_3F_110mm_internal_walls" localSheetId="7">#REF!</definedName>
    <definedName name="HEIGHT_A1_FF_to_3F_110mm_internal_walls">#REF!</definedName>
    <definedName name="HEIGHT_A1_FF_to_3F_220mm_internal_Walls" localSheetId="7">#REF!</definedName>
    <definedName name="HEIGHT_A1_FF_to_3F_220mm_internal_Walls">#REF!</definedName>
    <definedName name="HEIGHT_A1_FF_to_3F_Areas">#REF!</definedName>
    <definedName name="HEIGHT_A1_GBA">#REF!</definedName>
    <definedName name="HEIGHT_A1_GF_110mm_internal_walls">#REF!</definedName>
    <definedName name="HEIGHT_A1_GF_Areas">#REF!</definedName>
    <definedName name="HEIGHT_A1_No_of_beds_GF">#REF!</definedName>
    <definedName name="HEIGHT_Affodable_1_80m2___Internal_Areas">#REF!</definedName>
    <definedName name="HEIGHT_Affordable_1_60m2___110mm_internal_Walls">#REF!</definedName>
    <definedName name="HEIGHT_Affordable_1_60m2___Internal_Areas">#REF!</definedName>
    <definedName name="HEIGHT_Affordable_1_60m2_GBA">#REF!</definedName>
    <definedName name="HEIGHT_Affordable_1_60m2_Roof_Area">#REF!</definedName>
    <definedName name="HEIGHT_Affordable_1_80m2___110mm_internal_walls">#REF!</definedName>
    <definedName name="HEIGHT_Affordable_1_80m2_GBA">#REF!</definedName>
    <definedName name="HEIGHT_Affordable_2__60m2">#REF!</definedName>
    <definedName name="HEIGHT_Affordable_2_60m2_110mm_internal_walls">#REF!</definedName>
    <definedName name="HEIGHT_Affordable_2_60m2_Internal_Areas">#REF!</definedName>
    <definedName name="HEIGHT_Affordable_2_60m2_Roof_Area">#REF!</definedName>
    <definedName name="HEIGHT_Affordable_2_80m2_GBA">#REF!</definedName>
    <definedName name="HEIGHT_Affordable_2_80m2_Internal_Areas">#REF!</definedName>
    <definedName name="HEIGHT_Affordable_2_80m2_Roof_Area">#REF!</definedName>
    <definedName name="HEIGHT_Affordable_2_80m2110mm_internal_walls">#REF!</definedName>
    <definedName name="HEIGHT_Anchor_1___Pick__n_Pay">#REF!</definedName>
    <definedName name="HEIGHT_Anchor_2___Cashbuild">#REF!</definedName>
    <definedName name="HEIGHT_Anchor_3">#REF!</definedName>
    <definedName name="HEIGHT_Anchor_4">#REF!</definedName>
    <definedName name="HEIGHT_Anchor_no.5">#REF!</definedName>
    <definedName name="HEIGHT_Asphalt_Roads___Parking">#REF!</definedName>
    <definedName name="HEIGHT_Attenuation_Pond">#REF!</definedName>
    <definedName name="HEIGHT_B1_External_Double_Door">[30]Summary!#REF!</definedName>
    <definedName name="HEIGHT_B1_FF_to_3F_110mm_internal_Walls" localSheetId="7">#REF!</definedName>
    <definedName name="HEIGHT_B1_FF_to_3F_110mm_internal_Walls">#REF!</definedName>
    <definedName name="HEIGHT_B1_FF_to_3F_220mm_internal_Walls" localSheetId="7">#REF!</definedName>
    <definedName name="HEIGHT_B1_FF_to_3F_220mm_internal_Walls">#REF!</definedName>
    <definedName name="HEIGHT_B1_FF_to_3F_Areas" localSheetId="7">#REF!</definedName>
    <definedName name="HEIGHT_B1_FF_to_3F_Areas">#REF!</definedName>
    <definedName name="HEIGHT_B1_GBA">#REF!</definedName>
    <definedName name="HEIGHT_B1_GF_110mm_internal_Walls">#REF!</definedName>
    <definedName name="HEIGHT_B1_GF_220mm_internal_Wall">#REF!</definedName>
    <definedName name="HEIGHT_B1_GF_Areas">#REF!</definedName>
    <definedName name="HEIGHT_B1_Internal_Single_Doors">[30]Summary!#REF!</definedName>
    <definedName name="HEIGHT_B1_Internal_Stacking_Doors">[30]Summary!#REF!</definedName>
    <definedName name="HEIGHT_B1_No_of_Beds_FF_to_3F" localSheetId="7">#REF!</definedName>
    <definedName name="HEIGHT_B1_No_of_Beds_FF_to_3F">#REF!</definedName>
    <definedName name="HEIGHT_B1_No_Of_Beds_GF" localSheetId="7">#REF!</definedName>
    <definedName name="HEIGHT_B1_No_Of_Beds_GF">#REF!</definedName>
    <definedName name="HEIGHT_B1_Sink" localSheetId="7">[30]Summary!#REF!</definedName>
    <definedName name="HEIGHT_B1_Sink">[30]Summary!#REF!</definedName>
    <definedName name="HEIGHT_B1_WC_Shower_Bath" localSheetId="7">[30]Summary!#REF!</definedName>
    <definedName name="HEIGHT_B1_WC_Shower_Bath">[30]Summary!#REF!</definedName>
    <definedName name="HEIGHT_B1_Whb">[30]Summary!#REF!</definedName>
    <definedName name="HEIGHT_B2_intenral_Stacking_Doors">[30]Summary!#REF!</definedName>
    <definedName name="HEIGHT_B2_Internal_Double_Doors">[30]Summary!#REF!</definedName>
    <definedName name="HEIGHT_B2_Internal_Single_Doors">[30]Summary!#REF!</definedName>
    <definedName name="HEIGHT_B2_Sinks">[30]Summary!#REF!</definedName>
    <definedName name="HEIGHT_B2_WC_Shower__Bath">[30]Summary!#REF!</definedName>
    <definedName name="HEIGHT_B2_Whb">[30]Summary!#REF!</definedName>
    <definedName name="HEIGHT_B2External_Glass_Doors">[30]Summary!#REF!</definedName>
    <definedName name="HEIGHT_B3_External_Double_Glass_Doors">[30]Summary!#REF!</definedName>
    <definedName name="HEIGHT_B3_internal_Single_Doors">[30]Summary!#REF!</definedName>
    <definedName name="HEIGHT_B3_Sink">[30]Summary!#REF!</definedName>
    <definedName name="HEIGHT_B3_WC_Shower">[30]Summary!#REF!</definedName>
    <definedName name="HEIGHT_B3_Whb">[30]Summary!#REF!</definedName>
    <definedName name="HEIGHT_B4_External_Double_Glass_Doors">[30]Summary!#REF!</definedName>
    <definedName name="HEIGHT_B4_Internal_Single_Doors">[30]Summary!#REF!</definedName>
    <definedName name="HEIGHT_B4_Sink">[30]Summary!#REF!</definedName>
    <definedName name="HEIGHT_B4_WC_Shower_Bath">[30]Summary!#REF!</definedName>
    <definedName name="HEIGHT_B4_Whb">[30]Summary!#REF!</definedName>
    <definedName name="HEIGHT_Balustrade" localSheetId="7">#REF!</definedName>
    <definedName name="HEIGHT_Balustrade">#REF!</definedName>
    <definedName name="HEIGHT_Bathroom_vanities" localSheetId="7">#REF!</definedName>
    <definedName name="HEIGHT_Bathroom_vanities">#REF!</definedName>
    <definedName name="HEIGHT_Black_A_220mm_external_brick_walls" localSheetId="7">[87]Summary!#REF!</definedName>
    <definedName name="HEIGHT_Black_A_220mm_external_brick_walls">[87]Summary!#REF!</definedName>
    <definedName name="HEIGHT_Block_A_110mm_internal_walls" localSheetId="7">[87]Summary!#REF!</definedName>
    <definedName name="HEIGHT_Block_A_110mm_internal_walls">[87]Summary!#REF!</definedName>
    <definedName name="HEIGHT_Block_A_220mm_internal_brick_walls">[87]Summary!#REF!</definedName>
    <definedName name="HEIGHT_Block_A_Concrete_roof">[87]Summary!#REF!</definedName>
    <definedName name="HEIGHT_Block_A_GF_External_Areas">[87]Summary!#REF!</definedName>
    <definedName name="HEIGHT_Block_A_GF_GBA">[87]Summary!#REF!</definedName>
    <definedName name="HEIGHT_Block_A_GF_Internal">[87]Summary!#REF!</definedName>
    <definedName name="HEIGHT_Block_A_soft_roof">[87]Summary!#REF!</definedName>
    <definedName name="HEIGHT_BLOCK_A1_First_to_3_floor" localSheetId="7">#REF!</definedName>
    <definedName name="HEIGHT_BLOCK_A1_First_to_3_floor">#REF!</definedName>
    <definedName name="HEIGHT_Block_B_110mm_internal_walls">[87]Summary!#REF!</definedName>
    <definedName name="HEIGHT_Block_B_220mm_internal_walls">[87]Summary!#REF!</definedName>
    <definedName name="HEIGHT_Block_B_external_220mm_walls">[87]Summary!#REF!</definedName>
    <definedName name="HEIGHT_Block_B_FF_GBA">[87]Summary!#REF!</definedName>
    <definedName name="HEIGHT_Block_B_FF_internal">[87]Summary!#REF!</definedName>
    <definedName name="HEIGHT_Block_B_GF_external_Areas">[87]Summary!#REF!</definedName>
    <definedName name="HEIGHT_Block_B_GF_GBA">[87]Summary!#REF!</definedName>
    <definedName name="HEIGHT_Block_B_GF_internal">[87]Summary!#REF!</definedName>
    <definedName name="HEIGHT_Block_C_110mm_internal_walls">[87]Summary!#REF!</definedName>
    <definedName name="HEIGHT_Block_C_220mm_external_brick_walls">[87]Summary!#REF!</definedName>
    <definedName name="HEIGHT_Block_C_220mm_internal_brick_walls">[87]Summary!#REF!</definedName>
    <definedName name="HEIGHT_Block_C_FF_GBA">[87]Summary!#REF!</definedName>
    <definedName name="HEIGHT_Block_C_FF_Internal">[87]Summary!#REF!</definedName>
    <definedName name="HEIGHT_Block_C_GF_External_Areas">[87]Summary!#REF!</definedName>
    <definedName name="HEIGHT_Block_C_GF_GBA">[87]Summary!#REF!</definedName>
    <definedName name="HEIGHT_Block_C_GF_Internal">[87]Summary!#REF!</definedName>
    <definedName name="HEIGHT_Block_Tpye_3_Roof_Covering" localSheetId="7">#REF!</definedName>
    <definedName name="HEIGHT_Block_Tpye_3_Roof_Covering">#REF!</definedName>
    <definedName name="HEIGHT_Block_Type_1__FF_GLA" localSheetId="7">#REF!</definedName>
    <definedName name="HEIGHT_Block_Type_1__FF_GLA">#REF!</definedName>
    <definedName name="HEIGHT_Block_Type_1_110mm_GF_internal_walls" localSheetId="7">#REF!</definedName>
    <definedName name="HEIGHT_Block_Type_1_110mm_GF_internal_walls">#REF!</definedName>
    <definedName name="HEIGHT_Block_Type_1_220mm_External_Wall">#REF!</definedName>
    <definedName name="HEIGHT_Block_Type_1_220mm_internal_walls">#REF!</definedName>
    <definedName name="HEIGHT_Block_Type_1_FF_GBA">#REF!</definedName>
    <definedName name="HEIGHT_Block_Type_1_GF_GBA">#REF!</definedName>
    <definedName name="HEIGHT_Block_Type_1_GF_GLA">#REF!</definedName>
    <definedName name="HEIGHT_Block_Type_1_Roof_Area">#REF!</definedName>
    <definedName name="HEIGHT_Block_Type_1_SF_GBA">#REF!</definedName>
    <definedName name="HEIGHT_Block_Type_2_110mm_GF_internal_walls">#REF!</definedName>
    <definedName name="HEIGHT_Block_Type_2_220mm_External_Wall">#REF!</definedName>
    <definedName name="HEIGHT_Block_Type_2_220mm_internal_walls">#REF!</definedName>
    <definedName name="HEIGHT_Block_Type_2_FF_GBA">#REF!</definedName>
    <definedName name="HEIGHT_Block_Type_2_FF_GLA">#REF!</definedName>
    <definedName name="HEIGHT_Block_Type_2_GF_GBA">#REF!</definedName>
    <definedName name="HEIGHT_Block_Type_2_GF_GLA">#REF!</definedName>
    <definedName name="HEIGHT_Block_Type_2_Roof_Area">#REF!</definedName>
    <definedName name="HEIGHT_Block_Type_3_Court_yards">#REF!</definedName>
    <definedName name="HEIGHT_Block_Type_3_FF_GBA">#REF!</definedName>
    <definedName name="HEIGHT_Block_Type_3_FF_GLA">#REF!</definedName>
    <definedName name="HEIGHT_Block_Type_3_GF_110mm_internal_Walls">#REF!</definedName>
    <definedName name="HEIGHT_Block_Type_3_GF_220mm_External_Walls">#REF!</definedName>
    <definedName name="HEIGHT_Block_Type_3_GF_220mm_internal_Walls">#REF!</definedName>
    <definedName name="HEIGHT_Block_Type_3_GF_GBA">#REF!</definedName>
    <definedName name="HEIGHT_Block_type_3_GF_GLA">#REF!</definedName>
    <definedName name="HEIGHT_Block_Type_3_SF_Balconies">#REF!</definedName>
    <definedName name="HEIGHT_Block_Type_3_SF_GBA">#REF!</definedName>
    <definedName name="HEIGHT_Block_Type_3_SF_GLA">#REF!</definedName>
    <definedName name="HEIGHT_BNG_1_110mm_Internal_walls">#REF!</definedName>
    <definedName name="HEIGHT_BNG_1_GBA">#REF!</definedName>
    <definedName name="HEIGHT_BNG_1_Internal_Areas">#REF!</definedName>
    <definedName name="HEIGHT_BNG_2_110mm_internal_Wall">#REF!</definedName>
    <definedName name="HEIGHT_BNG_2_GBA">#REF!</definedName>
    <definedName name="HEIGHT_BNG_2_Internal_Areas">#REF!</definedName>
    <definedName name="HEIGHT_Boundry_Wall">#REF!</definedName>
    <definedName name="HEIGHT_Cantilever">#REF!</definedName>
    <definedName name="HEIGHT_Centre_Offices">#REF!</definedName>
    <definedName name="HEIGHT_Cladding">#REF!</definedName>
    <definedName name="HEIGHT_Common_Area___Penthouse_Floor">#REF!</definedName>
    <definedName name="HEIGHT_Commuter_Rank">#REF!</definedName>
    <definedName name="HEIGHT_Covered_Walkway">#REF!</definedName>
    <definedName name="HEIGHT_CRU">#REF!</definedName>
    <definedName name="HEIGHT_CRU_110mm_internal_Wall">#REF!</definedName>
    <definedName name="HEIGHT_CRU_internal_Areas">#REF!</definedName>
    <definedName name="HEIGHT_Cuboards_opposite_Store_Room">#REF!</definedName>
    <definedName name="HEIGHT_Cupboard_by_stairs">#REF!</definedName>
    <definedName name="HEIGHT_Delivery_yard">#REF!</definedName>
    <definedName name="HEIGHT_Demolish_115mm_internal_walls">#REF!</definedName>
    <definedName name="HEIGHT_Demolish_115mm_internal_walls___Penthouse_Floor">#REF!</definedName>
    <definedName name="HEIGHT_Demolish_220mm_internal_walls___Penthouse_Floor">#REF!</definedName>
    <definedName name="HEIGHT_Demolish_230mm_internal_walls">#REF!</definedName>
    <definedName name="HEIGHT_Demolish_and_remove_saniary_fittings">#REF!</definedName>
    <definedName name="HEIGHT_Drainage_Duct">#REF!</definedName>
    <definedName name="HEIGHT_Duct___Penthouse_Floor">#REF!</definedName>
    <definedName name="HEIGHT_Electrical_DB_Cupboard">#REF!</definedName>
    <definedName name="HEIGHT_Electrical_DB_Room">#REF!</definedName>
    <definedName name="HEIGHT_Entrance_Doors___First_Floor">#REF!</definedName>
    <definedName name="HEIGHT_Existing_115mm_internal_walls">#REF!</definedName>
    <definedName name="HEIGHT_Existing_230mm_external_walls">#REF!</definedName>
    <definedName name="HEIGHT_Existing_230mm_internal_walls">#REF!</definedName>
    <definedName name="HEIGHT_Existing_Fire_Escape___First_Floor">#REF!</definedName>
    <definedName name="HEIGHT_Existing_Fire_Escape_Staircase">#REF!</definedName>
    <definedName name="HEIGHT_Existing_lift___2nd___6th_Floor">#REF!</definedName>
    <definedName name="HEIGHT_Existing_lifts">#REF!</definedName>
    <definedName name="HEIGHT_Existing_Lifts___Penthouse">#REF!</definedName>
    <definedName name="HEIGHT_Existing_slabs">#REF!</definedName>
    <definedName name="HEIGHT_Existing_Slabs__2nd_12th_floor">#REF!</definedName>
    <definedName name="HEIGHT_Existing_Staircase">#REF!</definedName>
    <definedName name="HEIGHT_ext_glass">#REF!</definedName>
    <definedName name="HEIGHT_Externa___230mm_wall_at_Anchor">#REF!</definedName>
    <definedName name="HEIGHT_External___230mm_wall_line_stores">#REF!</definedName>
    <definedName name="HEIGHT_External___Parapet_wall">#REF!</definedName>
    <definedName name="HEIGHT_External___Shopfront_panels">#REF!</definedName>
    <definedName name="HEIGHT_External_Areas">#REF!</definedName>
    <definedName name="HEIGHT_External_Columns">#REF!</definedName>
    <definedName name="HEIGHT_External_Doors___Penthouse_Floor">#REF!</definedName>
    <definedName name="HEIGHT_External_Double_Doors___Shopfront___Units">#REF!</definedName>
    <definedName name="HEIGHT_External_paving">#REF!</definedName>
    <definedName name="HEIGHT_External_Seating">#REF!</definedName>
    <definedName name="HEIGHT_external_Terrace">#REF!</definedName>
    <definedName name="HEIGHT_Facility_Manager">#REF!</definedName>
    <definedName name="HEIGHT_FB_Boundary_wall">#REF!</definedName>
    <definedName name="HEIGHT_Fence">#REF!</definedName>
    <definedName name="HEIGHT_ff_110mm_internal_brickwalls">[28]X!#REF!</definedName>
    <definedName name="HEIGHT_FF_115mm_external_brickwall">[31]COLLECTIONS!#REF!</definedName>
    <definedName name="HEIGHT_FF_115mm_internal_brickwall">[31]COLLECTIONS!#REF!</definedName>
    <definedName name="HEIGHT_FF_230m_internal_brickwall">[31]COLLECTIONS!#REF!</definedName>
    <definedName name="HEIGHT_FF_230mm_external_wall">[31]COLLECTIONS!#REF!</definedName>
    <definedName name="HEIGHT_FF_460mm_external_brickwall">[31]COLLECTIONS!#REF!</definedName>
    <definedName name="HEIGHT_FF_Area_1">[31]COLLECTIONS!#REF!</definedName>
    <definedName name="HEIGHT_FF_Area_2">[31]COLLECTIONS!#REF!</definedName>
    <definedName name="HEIGHT_FF_Balcony">[31]COLLECTIONS!#REF!</definedName>
    <definedName name="HEIGHT_FF_Balustrade">[31]COLLECTIONS!#REF!</definedName>
    <definedName name="HEIGHT_FF_Bathroom">[31]COLLECTIONS!#REF!</definedName>
    <definedName name="HEIGHT_FF_Bedroom_2" localSheetId="7">#REF!</definedName>
    <definedName name="HEIGHT_FF_Bedroom_2">#REF!</definedName>
    <definedName name="HEIGHT_FF_Bedroom_3">[31]COLLECTIONS!#REF!</definedName>
    <definedName name="HEIGHT_FF_Carpet">[28]X!#REF!</definedName>
    <definedName name="HEIGHT_FF_Carpet___Copy">[28]X!#REF!</definedName>
    <definedName name="HEIGHT_FF_DOORS">[28]X!#REF!</definedName>
    <definedName name="HEIGHT_FF_DOORS___Copy">[28]X!#REF!</definedName>
    <definedName name="HEIGHT_FF_En_suite">[31]COLLECTIONS!#REF!</definedName>
    <definedName name="HEIGHT_FF_GBA">[31]COLLECTIONS!#REF!</definedName>
    <definedName name="HEIGHT_ff_glass">[31]COLLECTIONS!#REF!</definedName>
    <definedName name="HEIGHT_FF_Handrail">[31]COLLECTIONS!#REF!</definedName>
    <definedName name="HEIGHT_FF_HWB">[28]X!#REF!</definedName>
    <definedName name="HEIGHT_FF_HWB___Copy">[28]X!#REF!</definedName>
    <definedName name="HEIGHT_FF_Kitchen">[31]COLLECTIONS!#REF!</definedName>
    <definedName name="HEIGHT_FF_Kitchen_Lounge">[31]COLLECTIONS!#REF!</definedName>
    <definedName name="HEIGHT_FF_Linoleum_tiles">[28]X!#REF!</definedName>
    <definedName name="HEIGHT_FF_Linoleum_tiles___Copy">[28]X!#REF!</definedName>
    <definedName name="HEIGHT_FF_Scullery">[31]COLLECTIONS!#REF!</definedName>
    <definedName name="HEIGHT_FF_Shower">[31]COLLECTIONS!#REF!</definedName>
    <definedName name="HEIGHT_FF_Sink">[28]X!#REF!</definedName>
    <definedName name="HEIGHT_FF_Sink___Copy">[28]X!#REF!</definedName>
    <definedName name="HEIGHT_FF_Stairs">[31]COLLECTIONS!#REF!</definedName>
    <definedName name="HEIGHT_FF_URINALS">[28]X!#REF!</definedName>
    <definedName name="HEIGHT_FF_URINALS___Copy">[28]X!#REF!</definedName>
    <definedName name="HEIGHT_FF_Vanity">[31]COLLECTIONS!#REF!</definedName>
    <definedName name="HEIGHT_FF_Walkway">[31]COLLECTIONS!#REF!</definedName>
    <definedName name="HEIGHT_FF_WC">[28]X!#REF!</definedName>
    <definedName name="HEIGHT_FF_WC___Copy">[28]X!#REF!</definedName>
    <definedName name="HEIGHT_Fice_a_Side_Field" localSheetId="7">#REF!</definedName>
    <definedName name="HEIGHT_Fice_a_Side_Field">#REF!</definedName>
    <definedName name="HEIGHT_Fire_Door___First_Floor" localSheetId="7">#REF!</definedName>
    <definedName name="HEIGHT_Fire_Door___First_Floor">#REF!</definedName>
    <definedName name="HEIGHT_Fire_Door___Penthouse" localSheetId="7">#REF!</definedName>
    <definedName name="HEIGHT_Fire_Door___Penthouse">#REF!</definedName>
    <definedName name="HEIGHT_Fire_Escape">#REF!</definedName>
    <definedName name="HEIGHT_Fire_Escape___Penthouse_Floor">#REF!</definedName>
    <definedName name="HEIGHT_Firehose_Cupboard">#REF!</definedName>
    <definedName name="HEIGHT_First__Floor___Unit_1b_Kitchen_Lounge">#REF!</definedName>
    <definedName name="HEIGHT_First_floor____Unit_1G_Kitchen_Lounge">#REF!</definedName>
    <definedName name="HEIGHT_First_Floor___110mm_internal_walls">#REF!</definedName>
    <definedName name="HEIGHT_First_Floor___220mm_External_Walls">#REF!</definedName>
    <definedName name="HEIGHT_First_Floor___220mm_Internal_Walls">#REF!</definedName>
    <definedName name="HEIGHT_First_Floor___Concrete_wall">#REF!</definedName>
    <definedName name="HEIGHT_First_Floor___GBA">#REF!</definedName>
    <definedName name="HEIGHT_First_Floor___Stair_Lift_Lobby">#REF!</definedName>
    <definedName name="HEIGHT_First_Floor___Stairs_to_be_closed_up">#REF!</definedName>
    <definedName name="HEIGHT_First_Floor___Unit_1a">#REF!</definedName>
    <definedName name="HEIGHT_First_Floor___Unit_1a_Bathroom">#REF!</definedName>
    <definedName name="HEIGHT_First_Floor___Unit_1a_Bedroom">#REF!</definedName>
    <definedName name="HEIGHT_First_Floor___Unit_1a_Passage">#REF!</definedName>
    <definedName name="HEIGHT_First_Floor___Unit_1b">#REF!</definedName>
    <definedName name="HEIGHT_First_Floor___Unit_1b_Bathroom">#REF!</definedName>
    <definedName name="HEIGHT_First_Floor___Unit_1b_Bedroom">#REF!</definedName>
    <definedName name="HEIGHT_First_Floor___Unit_1b_Passage">#REF!</definedName>
    <definedName name="HEIGHT_First_Floor___Unit_1c">#REF!</definedName>
    <definedName name="HEIGHT_First_Floor___Unit_1c_Bathroom">#REF!</definedName>
    <definedName name="HEIGHT_First_Floor___Unit_1c_Bedroom">#REF!</definedName>
    <definedName name="HEIGHT_First_Floor___Unit_1c_Kitchen">#REF!</definedName>
    <definedName name="HEIGHT_First_Floor___Unit_1d">#REF!</definedName>
    <definedName name="HEIGHT_First_Floor___Unit_1d_Bedroom">#REF!</definedName>
    <definedName name="HEIGHT_First_Floor___Unit_1D_Duct">#REF!</definedName>
    <definedName name="HEIGHT_First_Floor___Unit_1D_Kitchen_Lounge">#REF!</definedName>
    <definedName name="HEIGHT_First_Floor___Unit_1D_Passage">#REF!</definedName>
    <definedName name="HEIGHT_First_Floor___Unit_1e">#REF!</definedName>
    <definedName name="HEIGHT_First_Floor___Unit_1e_Bathroom">#REF!</definedName>
    <definedName name="HEIGHT_First_Floor___Unit_1e_Bedroom">#REF!</definedName>
    <definedName name="HEIGHT_First_Floor___Unit_1e_Kitchen_Lounge">#REF!</definedName>
    <definedName name="HEIGHT_First_Floor___Unit_1e_Passage">#REF!</definedName>
    <definedName name="HEIGHT_First_Floor___Unit_1f">#REF!</definedName>
    <definedName name="HEIGHT_First_Floor___Unit_1f__Bedroom">#REF!</definedName>
    <definedName name="HEIGHT_First_Floor___Unit_1f_Bathroom">#REF!</definedName>
    <definedName name="HEIGHT_First_Floor___Unit_1f_Kitchen_Lounge">#REF!</definedName>
    <definedName name="HEIGHT_First_Floor___Unit_1f_Passage">#REF!</definedName>
    <definedName name="HEIGHT_First_Floor___Unit_1G">#REF!</definedName>
    <definedName name="HEIGHT_First_Floor___Unit_1G_Balcony">#REF!</definedName>
    <definedName name="HEIGHT_First_Floor___Unit_1G_Bathroom">#REF!</definedName>
    <definedName name="HEIGHT_First_Floor___Unit_1G_Bedroom_1">#REF!</definedName>
    <definedName name="HEIGHT_First_Floor___Unit_1G_Bedroom_2">#REF!</definedName>
    <definedName name="HEIGHT_First_Floor___Unit_1G_Passage">#REF!</definedName>
    <definedName name="HEIGHT_First_Floor___Unit_1H">#REF!</definedName>
    <definedName name="HEIGHT_First_Floor___Unit_1H_Bathroom">#REF!</definedName>
    <definedName name="HEIGHT_First_Floor___Unit_1H_Bedroom">#REF!</definedName>
    <definedName name="HEIGHT_First_Floor___Unit_1H_Kitchen_Lounge">#REF!</definedName>
    <definedName name="HEIGHT_First_Floor___Unit_1H_Passage">#REF!</definedName>
    <definedName name="HEIGHT_First_Floor__110mm_internal_walls__Existing_">#REF!</definedName>
    <definedName name="HEIGHT_First_Floor__110mm_internal_walls__New_">#REF!</definedName>
    <definedName name="HEIGHT_First_Floor__220mm_external_walls__Existing_">#REF!</definedName>
    <definedName name="HEIGHT_First_Floor__220mm_external_walls__New_">#REF!</definedName>
    <definedName name="HEIGHT_First_Floor__D1__New_">#REF!</definedName>
    <definedName name="HEIGHT_First_Floor__D2__New_">#REF!</definedName>
    <definedName name="HEIGHT_First_Floor__Demolish_110mm_external_walls">#REF!</definedName>
    <definedName name="HEIGHT_First_Floor__Demolish_110mm_internal_walls">#REF!</definedName>
    <definedName name="HEIGHT_First_Floor__Demolish_220mm_external_walls">#REF!</definedName>
    <definedName name="HEIGHT_First_Floor__Passage">#REF!</definedName>
    <definedName name="HEIGHT_First_Floor__Remove_Existing_Windows">#REF!</definedName>
    <definedName name="HEIGHT_First_Floor__Remove_Single_External_Glass_Door">#REF!</definedName>
    <definedName name="HEIGHT_First_Floor__Remove_Single_External_Timber_Doors">#REF!</definedName>
    <definedName name="HEIGHT_First_Floor__Remove_Single_Internal_Doors">#REF!</definedName>
    <definedName name="HEIGHT_First_Floor__Stairs">#REF!</definedName>
    <definedName name="HEIGHT_First_Floor__Unit_no._1___Bedroom_2">#REF!</definedName>
    <definedName name="HEIGHT_First_Floor__Unit_no._3___Bedroom_2">#REF!</definedName>
    <definedName name="HEIGHT_First_Floor__Unit_no.1">#REF!</definedName>
    <definedName name="HEIGHT_First_Floor__Unit_no.1___Bathrooms">#REF!</definedName>
    <definedName name="HEIGHT_First_Floor__Unit_no.1___Bedroom_1">#REF!</definedName>
    <definedName name="HEIGHT_First_Floor__Unit_no.1___Open_Plan__Kitchen_Lounge">#REF!</definedName>
    <definedName name="HEIGHT_First_Floor__Unit_no.2">#REF!</definedName>
    <definedName name="HEIGHT_First_Floor__Unit_no.2___Bathroom">#REF!</definedName>
    <definedName name="HEIGHT_First_Floor__Unit_no.2___Bedroom_1">#REF!</definedName>
    <definedName name="HEIGHT_First_Floor__Unit_no.2___Bedroom_2">#REF!</definedName>
    <definedName name="HEIGHT_First_Floor__Unit_no.2___Open_plan_Kitchen_Lounge">#REF!</definedName>
    <definedName name="HEIGHT_First_Floor__Unit_no.3">#REF!</definedName>
    <definedName name="HEIGHT_First_Floor__unit_no.3___Bathroom">#REF!</definedName>
    <definedName name="HEIGHT_First_Floor__Unit_no.3___Bedroom_1">#REF!</definedName>
    <definedName name="HEIGHT_First_Floor__Unit_no.3___Open_Plan_Kitchen_Lounge">#REF!</definedName>
    <definedName name="HEIGHT_First_Floor__Unit_no.4">#REF!</definedName>
    <definedName name="HEIGHT_First_Floor__Unit_no.4___Bathroom">#REF!</definedName>
    <definedName name="HEIGHT_First_Floor__Unit_no.4___Bedroom_1">#REF!</definedName>
    <definedName name="HEIGHT_First_Floor__Unit_no.4___Bedroom_2">#REF!</definedName>
    <definedName name="HEIGHT_First_Floor__Unit_no.4___Open_Plan__Kitchen_Lounge">#REF!</definedName>
    <definedName name="HEIGHT_First_Floor__W1__1200_x_1200_">#REF!</definedName>
    <definedName name="HEIGHT_First_Floor__W2__1500_x_1200_">#REF!</definedName>
    <definedName name="HEIGHT_First_Floor__W3__600_x_900_">#REF!</definedName>
    <definedName name="HEIGHT_First_Floor__W4__600_x_1200_">#REF!</definedName>
    <definedName name="HEIGHT_First_Floor_GBA">#REF!</definedName>
    <definedName name="HEIGHT_First_Floor_Passage">#REF!</definedName>
    <definedName name="HEIGHT_First_Floor_Unit_1a_Kitchen_Lounge">#REF!</definedName>
    <definedName name="HEIGHT_First_Floor_Walls_to_be_demolished">#REF!</definedName>
    <definedName name="HEIGHT_First_loor___Unit_1D_Bathroom">#REF!</definedName>
    <definedName name="HEIGHT_Food_Court">#REF!</definedName>
    <definedName name="HEIGHT_Gaurd_house">#REF!</definedName>
    <definedName name="HEIGHT_GBA">#REF!</definedName>
    <definedName name="HEIGHT_GBA_External">#REF!</definedName>
    <definedName name="HEIGHT_GF_110mm_internal_Wall">[30]Summary!#REF!</definedName>
    <definedName name="HEIGHT_GF_115mm_external_brickwall">[31]COLLECTIONS!#REF!</definedName>
    <definedName name="HEIGHT_GF_115mm_internal_brickwall">[31]COLLECTIONS!#REF!</definedName>
    <definedName name="HEIGHT_GF_220mm_Internal_walls">[30]Summary!#REF!</definedName>
    <definedName name="HEIGHT_GF_230mm_external_brickwall">[31]COLLECTIONS!#REF!</definedName>
    <definedName name="HEIGHT_GF_460mm_external_brickwall">[31]COLLECTIONS!#REF!</definedName>
    <definedName name="HEIGHT_GF_Area_1">[31]COLLECTIONS!#REF!</definedName>
    <definedName name="HEIGHT_GF_Balcony">[31]COLLECTIONS!#REF!</definedName>
    <definedName name="HEIGHT_GF_Balustrades">[31]COLLECTIONS!#REF!</definedName>
    <definedName name="HEIGHT_GF_Bathroom">[31]COLLECTIONS!#REF!</definedName>
    <definedName name="HEIGHT_GF_Bedroom_2">[31]COLLECTIONS!#REF!</definedName>
    <definedName name="HEIGHT_GF_Bedroom_3">[31]COLLECTIONS!#REF!</definedName>
    <definedName name="HEIGHT_GF_En_suite">[31]COLLECTIONS!#REF!</definedName>
    <definedName name="HEIGHT_GF_External_area" localSheetId="7">#REF!</definedName>
    <definedName name="HEIGHT_GF_External_area">#REF!</definedName>
    <definedName name="HEIGHT_GF_GBA" localSheetId="7">#REF!</definedName>
    <definedName name="HEIGHT_GF_GBA">#REF!</definedName>
    <definedName name="HEIGHT_GF_Glass" localSheetId="7">[31]COLLECTIONS!#REF!</definedName>
    <definedName name="HEIGHT_GF_Glass">[31]COLLECTIONS!#REF!</definedName>
    <definedName name="HEIGHT_GF_Handrails" localSheetId="7">[31]COLLECTIONS!#REF!</definedName>
    <definedName name="HEIGHT_GF_Handrails">[31]COLLECTIONS!#REF!</definedName>
    <definedName name="HEIGHT_GF_internal_110mm_walls">[28]X!#REF!</definedName>
    <definedName name="HEIGHT_GF_Internal_area" localSheetId="7">#REF!</definedName>
    <definedName name="HEIGHT_GF_Internal_area">#REF!</definedName>
    <definedName name="HEIGHT_GF_Internal_Areas">[30]Summary!#REF!</definedName>
    <definedName name="HEIGHT_GF_Kitchen">[31]COLLECTIONS!#REF!</definedName>
    <definedName name="HEIGHT_GF_Lounge_Dining">[31]COLLECTIONS!#REF!</definedName>
    <definedName name="HEIGHT_GF_Main_Bed">[31]COLLECTIONS!#REF!</definedName>
    <definedName name="HEIGHT_GF_Scullery">[31]COLLECTIONS!#REF!</definedName>
    <definedName name="HEIGHT_GF_Shower">[31]COLLECTIONS!#REF!</definedName>
    <definedName name="HEIGHT_GF_Stairs">[31]COLLECTIONS!#REF!</definedName>
    <definedName name="HEIGHT_GF_Vanities">[31]COLLECTIONS!#REF!</definedName>
    <definedName name="HEIGHT_GF230mm_internal_brickwall">[31]COLLECTIONS!#REF!</definedName>
    <definedName name="HEIGHT_GFA" localSheetId="7">#REF!</definedName>
    <definedName name="HEIGHT_GFA">#REF!</definedName>
    <definedName name="HEIGHT_GLA" localSheetId="7">#REF!</definedName>
    <definedName name="HEIGHT_GLA">#REF!</definedName>
    <definedName name="HEIGHT_Glass" localSheetId="7">#REF!</definedName>
    <definedName name="HEIGHT_Glass">#REF!</definedName>
    <definedName name="HEIGHT_Ground_Floor___220mm_external_walls">#REF!</definedName>
    <definedName name="HEIGHT_Ground_Floor___230mm_External_walls">#REF!</definedName>
    <definedName name="HEIGHT_Ground_Floor___230mm_external_walls___Existing">#REF!</definedName>
    <definedName name="HEIGHT_Ground_Floor___230mm_internal_wall___New">#REF!</definedName>
    <definedName name="HEIGHT_Ground_Floor___230mm_Internal_Walls">#REF!</definedName>
    <definedName name="HEIGHT_Ground_Floor___230mm_Internal_walls___Existing">#REF!</definedName>
    <definedName name="HEIGHT_Ground_Floor___Back_Entrance">#REF!</definedName>
    <definedName name="HEIGHT_Ground_Floor___Concrete_wall">#REF!</definedName>
    <definedName name="HEIGHT_Ground_Floor___Corridor">#REF!</definedName>
    <definedName name="HEIGHT_Ground_Floor___Demolish_115mm_internal_walls">#REF!</definedName>
    <definedName name="HEIGHT_Ground_Floor___Demolish_230mm_internal_wall">#REF!</definedName>
    <definedName name="HEIGHT_Ground_Floor___Demolish_drywall">#REF!</definedName>
    <definedName name="HEIGHT_Ground_Floor___Double_Doors___New_to_Lift_Lobby">#REF!</definedName>
    <definedName name="HEIGHT_Ground_floor___Ducts">#REF!</definedName>
    <definedName name="HEIGHT_Ground_Floor___Electrical_DB_Room">#REF!</definedName>
    <definedName name="HEIGHT_Ground_Floor___Entrance_to_Madison_Lofts">#REF!</definedName>
    <definedName name="HEIGHT_Ground_Floor___Existing_Electrical_Substation">#REF!</definedName>
    <definedName name="HEIGHT_Ground_Floor___Existing_Fire_Escape">#REF!</definedName>
    <definedName name="HEIGHT_Ground_Floor___Existing_Fire_Escape_Lobby">#REF!</definedName>
    <definedName name="HEIGHT_Ground_Floor___Existing_Lifts">#REF!</definedName>
    <definedName name="HEIGHT_Ground_Floor___Existing_Staff_Toilets">#REF!</definedName>
    <definedName name="HEIGHT_Ground_Floor___Existing_Stairs">#REF!</definedName>
    <definedName name="HEIGHT_Ground_Floor___External_Columns">#REF!</definedName>
    <definedName name="HEIGHT_Ground_Floor___Fire_Double_Doors_to_Fire_Escape">#REF!</definedName>
    <definedName name="HEIGHT_Ground_Floor___Fire_Escape">#REF!</definedName>
    <definedName name="HEIGHT_Ground_Floor___GBA">#REF!</definedName>
    <definedName name="HEIGHT_Ground_Floor___GBA1">#REF!</definedName>
    <definedName name="HEIGHT_Ground_Floor___Internal_Columns">#REF!</definedName>
    <definedName name="HEIGHT_Ground_Floor___internal_stairs">#REF!</definedName>
    <definedName name="HEIGHT_Ground_Floor___Lift_Area">#REF!</definedName>
    <definedName name="HEIGHT_Ground_Floor___Lift_Lobby">#REF!</definedName>
    <definedName name="HEIGHT_Ground_Floor___New_Fire_Escape_Stairs">#REF!</definedName>
    <definedName name="HEIGHT_Ground_Floor___Open_Refuse_Area">#REF!</definedName>
    <definedName name="HEIGHT_Ground_Floor___Pep">#REF!</definedName>
    <definedName name="HEIGHT_Ground_Floor___Pep_Entrance">#REF!</definedName>
    <definedName name="HEIGHT_Ground_Floor___Remove_Demolish_doors">#REF!</definedName>
    <definedName name="HEIGHT_Ground_Floor___Remove_Existing_geyser__seal_piping_">#REF!</definedName>
    <definedName name="HEIGHT_Ground_Floor___Remove_existing_shopfront">#REF!</definedName>
    <definedName name="HEIGHT_Ground_Floor___Remove_existing_window">#REF!</definedName>
    <definedName name="HEIGHT_Ground_Floor___Security_Booth">#REF!</definedName>
    <definedName name="HEIGHT_Ground_Floor___Stair_Lobby">#REF!</definedName>
    <definedName name="HEIGHT_Ground_Floor___Stairs">#REF!</definedName>
    <definedName name="HEIGHT_Ground_Floor___Telkom_Room">#REF!</definedName>
    <definedName name="HEIGHT_Ground_Floor__110mm_external_walls__For_New_Porch_">#REF!</definedName>
    <definedName name="HEIGHT_Ground_Floor__110mm_internal_walls__Existing_">#REF!</definedName>
    <definedName name="HEIGHT_Ground_Floor__110mm_internal_walls__New_">#REF!</definedName>
    <definedName name="HEIGHT_Ground_Floor__220mm_external_walls__Existing_">#REF!</definedName>
    <definedName name="HEIGHT_Ground_Floor__220mm_external_walls__New_">#REF!</definedName>
    <definedName name="HEIGHT_Ground_Floor__Brick_Piers__For_new_Porch_">#REF!</definedName>
    <definedName name="HEIGHT_Ground_Floor__D1__New_">#REF!</definedName>
    <definedName name="HEIGHT_Ground_Floor__D2__New_">#REF!</definedName>
    <definedName name="HEIGHT_Ground_Floor__Demolish_110mm_external_walls">#REF!</definedName>
    <definedName name="HEIGHT_Ground_Floor__Demolish_110mm_internal_walls">#REF!</definedName>
    <definedName name="HEIGHT_Ground_Floor__Demolish_220mm_external_walls">#REF!</definedName>
    <definedName name="HEIGHT_Ground_Floor__Entance_Double_Door">#REF!</definedName>
    <definedName name="HEIGHT_Ground_Floor__New_Porch_Area">#REF!</definedName>
    <definedName name="HEIGHT_Ground_Floor__Number_of_Brick_Piers__For_new_Porch_">#REF!</definedName>
    <definedName name="HEIGHT_Ground_Floor__Passage">#REF!</definedName>
    <definedName name="HEIGHT_Ground_Floor__Remove_Existing_Window">#REF!</definedName>
    <definedName name="HEIGHT_Ground_Floor__Remove_Single_External_glass_door">#REF!</definedName>
    <definedName name="HEIGHT_Ground_Floor__Remove_Single_External_Timber_Door">#REF!</definedName>
    <definedName name="HEIGHT_Ground_Floor__Remove_Single_Internal_timber_door">#REF!</definedName>
    <definedName name="HEIGHT_Ground_Floor__Roof_to_entrance_porch">#REF!</definedName>
    <definedName name="HEIGHT_Ground_Floor__Unit__no.3___Bathroom">#REF!</definedName>
    <definedName name="HEIGHT_Ground_Floor__Unit_1___Bedroom_2">#REF!</definedName>
    <definedName name="HEIGHT_Ground_Floor__Unit_no.1">#REF!</definedName>
    <definedName name="HEIGHT_Ground_Floor__Unit_no.1___Bathroom">#REF!</definedName>
    <definedName name="HEIGHT_Ground_Floor__Unit_no.1___Open_plan_kitchen_lounge">#REF!</definedName>
    <definedName name="HEIGHT_Ground_Floor__Unit_no.2">#REF!</definedName>
    <definedName name="HEIGHT_Ground_Floor__Unit_no.2___Bathroom">#REF!</definedName>
    <definedName name="HEIGHT_Ground_Floor__Unit_no.2___Bedroom_1">#REF!</definedName>
    <definedName name="HEIGHT_Ground_Floor__Unit_no.2___Bedroom_2">#REF!</definedName>
    <definedName name="HEIGHT_Ground_Floor__Unit_no.2___Open_plan_kitchen_lounge">#REF!</definedName>
    <definedName name="HEIGHT_Ground_Floor__Unit_no.3">#REF!</definedName>
    <definedName name="HEIGHT_Ground_Floor__Unit_no.3___Bedroom_1">#REF!</definedName>
    <definedName name="HEIGHT_Ground_Floor__Unit_no.3___Bedroom_2">#REF!</definedName>
    <definedName name="HEIGHT_Ground_Floor__Unit_no.3___Open_plan__Kitchen_Lounge">#REF!</definedName>
    <definedName name="HEIGHT_Ground_Floor__Unit_no.4">#REF!</definedName>
    <definedName name="HEIGHT_Ground_Floor__Unit_no.4___Bathrooms">#REF!</definedName>
    <definedName name="HEIGHT_Ground_Floor__Unit_no.4___Bedroom_1">#REF!</definedName>
    <definedName name="HEIGHT_Ground_Floor__Unit_no.4___Bedroom_2">#REF!</definedName>
    <definedName name="HEIGHT_Ground_Floor__Unit_no.4___Open_plan__Kitchen_Lounge">#REF!</definedName>
    <definedName name="HEIGHT_Ground_Floor__W1__1200x1200_">#REF!</definedName>
    <definedName name="HEIGHT_Ground_Floor__W2__1500_x_1200_">#REF!</definedName>
    <definedName name="HEIGHT_Ground_Floor__W3__600_x_900_">#REF!</definedName>
    <definedName name="HEIGHT_Ground_Floor__W4__600_x_1200_">#REF!</definedName>
    <definedName name="HEIGHT_Ground_Floor_Areas">#REF!</definedName>
    <definedName name="HEIGHT_Ground_Floor_GBA">#REF!</definedName>
    <definedName name="HEIGHT_Ground_Floor_Patios">#REF!</definedName>
    <definedName name="HEIGHT_Ground_Floor_Stairs">#REF!</definedName>
    <definedName name="HEIGHT_Ground_floor_Unit_1.">#REF!</definedName>
    <definedName name="HEIGHT_Ground_Floor_Unit_1___Bedroom_1">#REF!</definedName>
    <definedName name="HEIGHT_Ground_Floor_unit_2">#REF!</definedName>
    <definedName name="HEIGHT_Ground_Floor_unit_3">#REF!</definedName>
    <definedName name="HEIGHT_Ground_floor_unit_4">#REF!</definedName>
    <definedName name="HEIGHT_Grounf_Floor_Unit_5">#REF!</definedName>
    <definedName name="HEIGHT_Guard_House">#REF!</definedName>
    <definedName name="HEIGHT_int_glass">#REF!</definedName>
    <definedName name="HEIGHT_Internal">#REF!</definedName>
    <definedName name="HEIGHT_Internal___115mm_walls">#REF!</definedName>
    <definedName name="HEIGHT_Internal___230mm_Anchor_wall">#REF!</definedName>
    <definedName name="HEIGHT_Internal___230mm_solid_internal_walls">#REF!</definedName>
    <definedName name="HEIGHT_Internal___CM_drywall_partitions">#REF!</definedName>
    <definedName name="HEIGHT_Internal___Demising_walls">#REF!</definedName>
    <definedName name="HEIGHT_Internal___Shopfront">#REF!</definedName>
    <definedName name="HEIGHT_Internal_220mm_brickwall">#REF!</definedName>
    <definedName name="HEIGHT_Internal_Area">#REF!</definedName>
    <definedName name="HEIGHT_Internal_Columns">#REF!</definedName>
    <definedName name="HEIGHT_Internal_columns___Anchor_3">#REF!</definedName>
    <definedName name="HEIGHT_Internal_columns___Anchor_4">#REF!</definedName>
    <definedName name="HEIGHT_Internal_columns___Anchor_5">#REF!</definedName>
    <definedName name="HEIGHT_Internal_columns___Grid">#REF!</definedName>
    <definedName name="HEIGHT_Internal_columns___Line_shop_6">#REF!</definedName>
    <definedName name="HEIGHT_Internal_columns___Main_Anchor_1">#REF!</definedName>
    <definedName name="HEIGHT_Internal_columns___Main_Anchor_2">#REF!</definedName>
    <definedName name="HEIGHT_Internal_Doors___Penthouse">#REF!</definedName>
    <definedName name="HEIGHT_Internal_Double_Doors___First_Floor">#REF!</definedName>
    <definedName name="HEIGHT_Internal_Paving">#REF!</definedName>
    <definedName name="HEIGHT_Internal_Road_way">#REF!</definedName>
    <definedName name="HEIGHT_Internal_Single_Doors___Entrance_Doors">#REF!</definedName>
    <definedName name="HEIGHT_Internal_Single_Doors___First_Floor">#REF!</definedName>
    <definedName name="HEIGHT_Internal_Single_Doors___First_Floor___Units">#REF!</definedName>
    <definedName name="HEIGHT_Internal_Way__Roof_Light_above_">#REF!</definedName>
    <definedName name="HEIGHT_Internlan_110mm_brick_wall">#REF!</definedName>
    <definedName name="HEIGHT_KFC">#REF!</definedName>
    <definedName name="HEIGHT_Kitchen_cupboards">#REF!</definedName>
    <definedName name="HEIGHT_Ladies_toilet">#REF!</definedName>
    <definedName name="HEIGHT_Lengh_for_columns___Line_shop_34_35_36_37">#REF!</definedName>
    <definedName name="HEIGHT_Length_for_column___Anchor_4">#REF!</definedName>
    <definedName name="HEIGHT_Length_for_columns___Anchor_5">#REF!</definedName>
    <definedName name="HEIGHT_Length_for_columns___Centre_offices_Mens_Toilets_Ladies_Toilets">#REF!</definedName>
    <definedName name="HEIGHT_Length_for_columns___Covered_Walkway">#REF!</definedName>
    <definedName name="HEIGHT_Length_for_columns___Line_shop_1">#REF!</definedName>
    <definedName name="HEIGHT_Length_for_columns___line_shop_11_12_13">#REF!</definedName>
    <definedName name="HEIGHT_Length_for_columns___line_shop_14_15_16_17_18_19">#REF!</definedName>
    <definedName name="HEIGHT_Length_for_columns___Line_shop_2">#REF!</definedName>
    <definedName name="HEIGHT_Length_for_columns___line_shop_20_21_22_23">#REF!</definedName>
    <definedName name="HEIGHT_Length_for_columns___line_shop_24_25_26_27">#REF!</definedName>
    <definedName name="HEIGHT_Length_for_columns___Line_shop_28_29_30_31">#REF!</definedName>
    <definedName name="HEIGHT_Length_for_columns___line_shop_32_33">#REF!</definedName>
    <definedName name="HEIGHT_Length_for_columns___line_shop_38_39_40_41">#REF!</definedName>
    <definedName name="HEIGHT_Length_for_columns___Line_shop_4">#REF!</definedName>
    <definedName name="HEIGHT_Length_for_columns___line_shop_42_43_44_45">#REF!</definedName>
    <definedName name="HEIGHT_Length_for_columns___Line_shop_46_47_48_49">#REF!</definedName>
    <definedName name="HEIGHT_Length_for_columns___Line_shop_5">#REF!</definedName>
    <definedName name="HEIGHT_Length_for_columns___Line_shop_50_51_52_53_54">#REF!</definedName>
    <definedName name="HEIGHT_Length_for_columns___line_shop_55_56_57">#REF!</definedName>
    <definedName name="HEIGHT_Length_for_columns___Line_shop_58">#REF!</definedName>
    <definedName name="HEIGHT_Length_for_columns___line_shop_6">#REF!</definedName>
    <definedName name="HEIGHT_Length_for_columns___Line_shopp7_8_9_10">#REF!</definedName>
    <definedName name="HEIGHT_Length_for_columns___Main_Anchor_2">#REF!</definedName>
    <definedName name="HEIGHT_Length_for_strip_footings">#REF!</definedName>
    <definedName name="HEIGHT_Lengths_for_columns___Anchor_3">#REF!</definedName>
    <definedName name="HEIGHT_Lengths_for_columns___Main_Anchor_1">#REF!</definedName>
    <definedName name="HEIGHT_Lift_Lobby">#REF!</definedName>
    <definedName name="HEIGHT_Lift_Lobby___2nd_12th_floor">#REF!</definedName>
    <definedName name="HEIGHT_Lift_Motor_Room">#REF!</definedName>
    <definedName name="HEIGHT_Lift_Motor_Room_Length_East_Elevation">#REF!</definedName>
    <definedName name="HEIGHT_Line_Shop_no.1">#REF!</definedName>
    <definedName name="HEIGHT_Line_Shop_no.10">#REF!</definedName>
    <definedName name="HEIGHT_Line_Shop_no.11">#REF!</definedName>
    <definedName name="HEIGHT_Line_Shop_no.12">#REF!</definedName>
    <definedName name="HEIGHT_Line_Shop_no.13">#REF!</definedName>
    <definedName name="HEIGHT_Line_Shop_no.14">#REF!</definedName>
    <definedName name="HEIGHT_Line_Shop_no.15">#REF!</definedName>
    <definedName name="HEIGHT_Line_Shop_no.16">#REF!</definedName>
    <definedName name="HEIGHT_Line_Shop_no.17">#REF!</definedName>
    <definedName name="HEIGHT_Line_Shop_no.18">#REF!</definedName>
    <definedName name="HEIGHT_Line_Shop_no.19">#REF!</definedName>
    <definedName name="HEIGHT_Line_Shop_no.2">#REF!</definedName>
    <definedName name="HEIGHT_Line_Shop_no.20">#REF!</definedName>
    <definedName name="HEIGHT_Line_Shop_no.21">#REF!</definedName>
    <definedName name="HEIGHT_Line_Shop_no.22">#REF!</definedName>
    <definedName name="HEIGHT_Line_Shop_no.23">#REF!</definedName>
    <definedName name="HEIGHT_Line_Shop_no.24">#REF!</definedName>
    <definedName name="HEIGHT_Line_Shop_no.25">#REF!</definedName>
    <definedName name="HEIGHT_Line_Shop_no.26">#REF!</definedName>
    <definedName name="HEIGHT_Line_Shop_no.27">#REF!</definedName>
    <definedName name="HEIGHT_Line_Shop_no.28">#REF!</definedName>
    <definedName name="HEIGHT_Line_Shop_no.29">#REF!</definedName>
    <definedName name="HEIGHT_Line_Shop_no.3">#REF!</definedName>
    <definedName name="HEIGHT_Line_Shop_no.30">#REF!</definedName>
    <definedName name="HEIGHT_Line_Shop_no.31">#REF!</definedName>
    <definedName name="HEIGHT_Line_Shop_no.32">#REF!</definedName>
    <definedName name="HEIGHT_Line_Shop_no.33">#REF!</definedName>
    <definedName name="HEIGHT_Line_Shop_no.34">#REF!</definedName>
    <definedName name="HEIGHT_Line_Shop_no.35">#REF!</definedName>
    <definedName name="HEIGHT_Line_Shop_no.36">#REF!</definedName>
    <definedName name="HEIGHT_Line_Shop_no.37">#REF!</definedName>
    <definedName name="HEIGHT_Line_Shop_no.38">#REF!</definedName>
    <definedName name="HEIGHT_Line_Shop_no.39">#REF!</definedName>
    <definedName name="HEIGHT_Line_Shop_no.4">#REF!</definedName>
    <definedName name="HEIGHT_Line_Shop_no.40">#REF!</definedName>
    <definedName name="HEIGHT_Line_Shop_no.41">#REF!</definedName>
    <definedName name="HEIGHT_Line_Shop_no.42">#REF!</definedName>
    <definedName name="HEIGHT_Line_Shop_no.43">#REF!</definedName>
    <definedName name="HEIGHT_Line_Shop_no.44">#REF!</definedName>
    <definedName name="HEIGHT_Line_Shop_no.45">#REF!</definedName>
    <definedName name="HEIGHT_Line_Shop_no.46">#REF!</definedName>
    <definedName name="HEIGHT_Line_Shop_no.47">#REF!</definedName>
    <definedName name="HEIGHT_Line_Shop_no.48">#REF!</definedName>
    <definedName name="HEIGHT_Line_Shop_no.49">#REF!</definedName>
    <definedName name="HEIGHT_Line_Shop_no.5">#REF!</definedName>
    <definedName name="HEIGHT_Line_Shop_no.50">#REF!</definedName>
    <definedName name="HEIGHT_Line_Shop_no.51">#REF!</definedName>
    <definedName name="HEIGHT_Line_Shop_no.52">#REF!</definedName>
    <definedName name="HEIGHT_Line_Shop_no.53">#REF!</definedName>
    <definedName name="HEIGHT_Line_Shop_no.54">#REF!</definedName>
    <definedName name="HEIGHT_Line_Shop_no.55">#REF!</definedName>
    <definedName name="HEIGHT_Line_Shop_no.56">#REF!</definedName>
    <definedName name="HEIGHT_Line_Shop_no.57">#REF!</definedName>
    <definedName name="HEIGHT_Line_Shop_no.58">#REF!</definedName>
    <definedName name="HEIGHT_Line_Shop_no.59">#REF!</definedName>
    <definedName name="HEIGHT_Line_Shop_no.6">#REF!</definedName>
    <definedName name="HEIGHT_Line_Shop_no.60">#REF!</definedName>
    <definedName name="HEIGHT_Line_Shop_no.7">#REF!</definedName>
    <definedName name="HEIGHT_Line_Shop_no.8">#REF!</definedName>
    <definedName name="HEIGHT_Line_Shop_no.9">#REF!</definedName>
    <definedName name="HEIGHT_Main_Anchor_1">#REF!</definedName>
    <definedName name="HEIGHT_Main_Anchor_2">#REF!</definedName>
    <definedName name="HEIGHT_Main_bed">[31]COLLECTIONS!#REF!</definedName>
    <definedName name="HEIGHT_Mall_Parking" localSheetId="7">#REF!</definedName>
    <definedName name="HEIGHT_Mall_Parking">#REF!</definedName>
    <definedName name="HEIGHT_Management_Office" localSheetId="7">#REF!</definedName>
    <definedName name="HEIGHT_Management_Office">#REF!</definedName>
    <definedName name="HEIGHT_Mens_toilet" localSheetId="7">#REF!</definedName>
    <definedName name="HEIGHT_Mens_toilet">#REF!</definedName>
    <definedName name="HEIGHT_New_Balustrades">#REF!</definedName>
    <definedName name="HEIGHT_No._of_Parking_Bays">#REF!</definedName>
    <definedName name="HEIGHT_No_of_parking_Bays">#REF!</definedName>
    <definedName name="HEIGHT_No_of_Rooms">[30]Summary!#REF!</definedName>
    <definedName name="HEIGHT_Parapet_wall" localSheetId="7">#REF!</definedName>
    <definedName name="HEIGHT_Parapet_wall">#REF!</definedName>
    <definedName name="HEIGHT_Parking___230mm_External_Concrete_Wall" localSheetId="7">#REF!</definedName>
    <definedName name="HEIGHT_Parking___230mm_External_Concrete_Wall">#REF!</definedName>
    <definedName name="HEIGHT_Parking___230mm_External_walls" localSheetId="7">#REF!</definedName>
    <definedName name="HEIGHT_Parking___230mm_External_walls">#REF!</definedName>
    <definedName name="HEIGHT_Parking___230mm_internal_walls">#REF!</definedName>
    <definedName name="HEIGHT_Parking_and_acces_roads">#REF!</definedName>
    <definedName name="HEIGHT_Parking_Area">#REF!</definedName>
    <definedName name="HEIGHT_Parking_Areas">#REF!</definedName>
    <definedName name="HEIGHT_Parking_Bays">#REF!</definedName>
    <definedName name="HEIGHT_Parking_Bays_No">#REF!</definedName>
    <definedName name="HEIGHT_Parking_GBA">#REF!</definedName>
    <definedName name="HEIGHT_Passage">#REF!</definedName>
    <definedName name="HEIGHT_Passage___2nd_12th_Floor">#REF!</definedName>
    <definedName name="HEIGHT_Passage___Penthouse_Floor">#REF!</definedName>
    <definedName name="HEIGHT_Patio_and_Braai">#REF!</definedName>
    <definedName name="HEIGHT_Paved_Driveway">#REF!</definedName>
    <definedName name="HEIGHT_Pavement">#REF!</definedName>
    <definedName name="HEIGHT_Paving">#REF!</definedName>
    <definedName name="HEIGHT_Paving_apron">#REF!</definedName>
    <definedName name="HEIGHT_Penthouse___GBA">#REF!</definedName>
    <definedName name="HEIGHT_Pergola">#REF!</definedName>
    <definedName name="HEIGHT_Pick_it_up_yard">#REF!</definedName>
    <definedName name="HEIGHT_Planters">#REF!</definedName>
    <definedName name="HEIGHT_Play_Areas">#REF!</definedName>
    <definedName name="HEIGHT_Prking_and_Roadways">#REF!</definedName>
    <definedName name="HEIGHT_Public_Toilets">#REF!</definedName>
    <definedName name="HEIGHT_Refuse">#REF!</definedName>
    <definedName name="HEIGHT_Refuse_Room">#REF!</definedName>
    <definedName name="HEIGHT_Remove_100mm_high_steel_balustrade">#REF!</definedName>
    <definedName name="HEIGHT_Remove_Double_Doors___Penthouse_Floor">#REF!</definedName>
    <definedName name="HEIGHT_Remove_internal_doors">#REF!</definedName>
    <definedName name="HEIGHT_Remove_Sanitary_Fittings___Penthouse_Floor">#REF!</definedName>
    <definedName name="HEIGHT_Remove_Single_Doors___Penthouse_Floor">#REF!</definedName>
    <definedName name="HEIGHT_Roads____Parking">#REF!</definedName>
    <definedName name="HEIGHT_Roads___Parking">#REF!</definedName>
    <definedName name="HEIGHT_Roads_and_Parking">#REF!</definedName>
    <definedName name="HEIGHT_Rof_Plan___110mm_internal_walls">#REF!</definedName>
    <definedName name="HEIGHT_Roof">#REF!</definedName>
    <definedName name="HEIGHT_Roof___Plan___Unit_7b">#REF!</definedName>
    <definedName name="HEIGHT_Roof_Area">#REF!</definedName>
    <definedName name="HEIGHT_Roof_Plan___220mm_external_wall">#REF!</definedName>
    <definedName name="HEIGHT_Roof_Plan___220mm_internal_walls">#REF!</definedName>
    <definedName name="HEIGHT_Roof_Plan___Ablution_Block">#REF!</definedName>
    <definedName name="HEIGHT_Roof_Plan___Concrete_wall">#REF!</definedName>
    <definedName name="HEIGHT_Roof_Plan___Corridor_Passage">#REF!</definedName>
    <definedName name="HEIGHT_Roof_Plan___Ducts">#REF!</definedName>
    <definedName name="HEIGHT_Roof_Plan___Unit_7a">#REF!</definedName>
    <definedName name="HEIGHT_Roof_Plan___Unit_7c">#REF!</definedName>
    <definedName name="HEIGHT_Roof_Plan___Unit_7d">#REF!</definedName>
    <definedName name="HEIGHT_Roof_Plan___Unit_7e">#REF!</definedName>
    <definedName name="HEIGHT_Roof_Plan___Unit_7f">#REF!</definedName>
    <definedName name="HEIGHT_Roof_Plan___Unit_7g">#REF!</definedName>
    <definedName name="HEIGHT_Roof_Plan___Unit_7h">#REF!</definedName>
    <definedName name="HEIGHT_Roof_Plan___Unit_7i">#REF!</definedName>
    <definedName name="HEIGHT_Roof_Plan___Unit_7i__single_room_">#REF!</definedName>
    <definedName name="HEIGHT_Roof_Plan___unit_7i_Bathroom">#REF!</definedName>
    <definedName name="HEIGHT_Roof_Plan___Unit_7i_Bedroom">#REF!</definedName>
    <definedName name="HEIGHT_Roof_Plan___Unit_7i_Duct">#REF!</definedName>
    <definedName name="HEIGHT_Roof_Plan___unit_7i_Kitcthen_Lounge">#REF!</definedName>
    <definedName name="HEIGHT_Roof_Plan___Unit_7i_Passage">#REF!</definedName>
    <definedName name="HEIGHT_Roof_Plan___Unit_7k">#REF!</definedName>
    <definedName name="HEIGHT_Roof_Plan___Unit_7k_Bathroom">#REF!</definedName>
    <definedName name="HEIGHT_Roof_Plan___unit_7k_Bedroom">#REF!</definedName>
    <definedName name="HEIGHT_Roof_Plan___Unit_7k_Kitche_Lounge">#REF!</definedName>
    <definedName name="HEIGHT_Roof_Plan___unit_7k_Passage">#REF!</definedName>
    <definedName name="HEIGHT_Roof_Plan___Unit_7L">#REF!</definedName>
    <definedName name="HEIGHT_Roof_Plan___Unit_7L_Bathroom">#REF!</definedName>
    <definedName name="HEIGHT_Roof_Plan___Unit_7L_Bedroom">#REF!</definedName>
    <definedName name="HEIGHT_Roof_Plan___Unit_7L_Kitchen_Lounge">#REF!</definedName>
    <definedName name="HEIGHT_Roof_Plan___Unit_7L_Passage">#REF!</definedName>
    <definedName name="HEIGHT_Roof_Plan___Washing_area">#REF!</definedName>
    <definedName name="HEIGHT_Roofv_Area">#REF!</definedName>
    <definedName name="HEIGHT_SC_Areas">#REF!</definedName>
    <definedName name="HEIGHT_Secomd___Sixth_Floor___Unit_1b_Bedroom_2">#REF!</definedName>
    <definedName name="HEIGHT_Second___Sixth_Floor___110mm_internal_walls">#REF!</definedName>
    <definedName name="HEIGHT_Second___Sixth_Floor___1e_Bathroom">#REF!</definedName>
    <definedName name="HEIGHT_Second___Sixth_Floor___1G_Kitchen_Lounge">#REF!</definedName>
    <definedName name="HEIGHT_Second___Sixth_Floor___220mm_external_walls">#REF!</definedName>
    <definedName name="HEIGHT_Second___Sixth_Floor___220mm_internal_walls">#REF!</definedName>
    <definedName name="HEIGHT_Second___Sixth_Floor___Allowance_for_beam">#REF!</definedName>
    <definedName name="HEIGHT_Second___Sixth_Floor___Bedroom">#REF!</definedName>
    <definedName name="HEIGHT_Second___Sixth_Floor___Concrete_Wall">#REF!</definedName>
    <definedName name="HEIGHT_Second___Sixth_Floor___External_walls_to_be_demolished">#REF!</definedName>
    <definedName name="HEIGHT_Second___Sixth_Floor___Passage">#REF!</definedName>
    <definedName name="HEIGHT_Second___Sixth_Floor___Slabs_to_be_demolished">#REF!</definedName>
    <definedName name="HEIGHT_Second___Sixth_Floor___Stair_Lift_Lobby">#REF!</definedName>
    <definedName name="HEIGHT_Second___Sixth_Floor___Unit_1a">#REF!</definedName>
    <definedName name="HEIGHT_Second___Sixth_Floor___Unit_1a_Bathroom">#REF!</definedName>
    <definedName name="HEIGHT_Second___Sixth_Floor___Unit_1a_Bedroom">#REF!</definedName>
    <definedName name="HEIGHT_Second___Sixth_Floor___Unit_1a_Kitchen_Lounge">#REF!</definedName>
    <definedName name="HEIGHT_Second___Sixth_Floor___Unit_1a_Passage">#REF!</definedName>
    <definedName name="HEIGHT_Second___Sixth_Floor___Unit_1b">#REF!</definedName>
    <definedName name="HEIGHT_Second___Sixth_Floor___Unit_1b_Bathroom">#REF!</definedName>
    <definedName name="HEIGHT_Second___Sixth_Floor___Unit_1b_Bedroom_1">#REF!</definedName>
    <definedName name="HEIGHT_Second___Sixth_Floor___Unit_1b_Kitchen_Lounge">#REF!</definedName>
    <definedName name="HEIGHT_Second___Sixth_Floor___Unit_1b_Passage">#REF!</definedName>
    <definedName name="HEIGHT_Second___Sixth_Floor___Unit_1c">#REF!</definedName>
    <definedName name="HEIGHT_Second___Sixth_Floor___Unit_1c_Bathroom">#REF!</definedName>
    <definedName name="HEIGHT_Second___Sixth_Floor___Unit_1c_Bedroom_Kitchen">#REF!</definedName>
    <definedName name="HEIGHT_Second___Sixth_Floor___Unit_1d">#REF!</definedName>
    <definedName name="HEIGHT_Second___Sixth_Floor___Unit_1d_Bathroom">#REF!</definedName>
    <definedName name="HEIGHT_Second___Sixth_Floor___Unit_1d_Bedroom">#REF!</definedName>
    <definedName name="HEIGHT_Second___Sixth_Floor___Unit_1d_Kitchen_Lounge">#REF!</definedName>
    <definedName name="HEIGHT_Second___Sixth_Floor___Unit_1d_Passage">#REF!</definedName>
    <definedName name="HEIGHT_Second___Sixth_Floor___Unit_1e">#REF!</definedName>
    <definedName name="HEIGHT_Second___Sixth_Floor___Unit_1e_Kitchen_Lounge">#REF!</definedName>
    <definedName name="HEIGHT_Second___Sixth_Floor___Unit_1e_Passage">#REF!</definedName>
    <definedName name="HEIGHT_Second___Sixth_Floor___Unit_1f_Bathroom">#REF!</definedName>
    <definedName name="HEIGHT_Second___Sixth_Floor___Unit_1f_Bedroom">#REF!</definedName>
    <definedName name="HEIGHT_Second___Sixth_Floor___Unit_1f_Kitchen_Lounge">#REF!</definedName>
    <definedName name="HEIGHT_Second___Sixth_Floor___Unit_1f_Passage">#REF!</definedName>
    <definedName name="HEIGHT_Second___Sixth_Floor___Unit_1g">#REF!</definedName>
    <definedName name="HEIGHT_Second___Sixth_Floor___Unit_1G_Balcony">#REF!</definedName>
    <definedName name="HEIGHT_Second___Sixth_Floor___Unit_1G_Bathroom">#REF!</definedName>
    <definedName name="HEIGHT_Second___Sixth_Floor___Unit_1G_Bedroom_1">#REF!</definedName>
    <definedName name="HEIGHT_Second___Sixth_Floor___Unit_1G_Bedroom_2">#REF!</definedName>
    <definedName name="HEIGHT_Second___Sixth_Floor___Unit_1G_Passage">#REF!</definedName>
    <definedName name="HEIGHT_Second___Sixth_Floor___Unit_1h">#REF!</definedName>
    <definedName name="HEIGHT_Second___Sixth_Floor___Unit_1h_Bathroom">#REF!</definedName>
    <definedName name="HEIGHT_Second___Sixth_Floor___Unit_1h_Bedroom">#REF!</definedName>
    <definedName name="HEIGHT_Second___Sixth_Floor___Unit_1h_Kitchen_Lounge">#REF!</definedName>
    <definedName name="HEIGHT_Second___Sixth_Floor___Unit_1h_Passage">#REF!</definedName>
    <definedName name="HEIGHT_Second___Sixth_Floor__Unit_1f">#REF!</definedName>
    <definedName name="HEIGHT_Second___Sixth_Floor_Ducts">#REF!</definedName>
    <definedName name="HEIGHT_Second___Twelfth_Floor_GBA">#REF!</definedName>
    <definedName name="HEIGHT_Service_Access_Road">#REF!</definedName>
    <definedName name="HEIGHT_Service_Roads">#REF!</definedName>
    <definedName name="HEIGHT_Service_Walkways__Corridors_">#REF!</definedName>
    <definedName name="HEIGHT_Services_roads">#REF!</definedName>
    <definedName name="HEIGHT_Sewer_line_110">#REF!</definedName>
    <definedName name="HEIGHT_Sewer_Line_160mm">#REF!</definedName>
    <definedName name="HEIGHT_Shop_no._17">#REF!</definedName>
    <definedName name="HEIGHT_Shop_no._2___Lewis">#REF!</definedName>
    <definedName name="HEIGHT_Shop_no._4">#REF!</definedName>
    <definedName name="HEIGHT_Shop_no._5___Joshua_Door">#REF!</definedName>
    <definedName name="HEIGHT_Shop_no.1___Fun_for_u">#REF!</definedName>
    <definedName name="HEIGHT_Shop_no.10">#REF!</definedName>
    <definedName name="HEIGHT_Shop_no.11___OK_Furniture">#REF!</definedName>
    <definedName name="HEIGHT_Shop_no.12">#REF!</definedName>
    <definedName name="HEIGHT_Shop_no.13___Ellerines">#REF!</definedName>
    <definedName name="HEIGHT_Shop_no.14">#REF!</definedName>
    <definedName name="HEIGHT_Shop_no.15___Musica">#REF!</definedName>
    <definedName name="HEIGHT_Shop_no.16">#REF!</definedName>
    <definedName name="HEIGHT_Shop_no.18___Fish___Chips">#REF!</definedName>
    <definedName name="HEIGHT_Shop_no.19___Dunns">#REF!</definedName>
    <definedName name="HEIGHT_Shop_no.20___Shoe_Zone">#REF!</definedName>
    <definedName name="HEIGHT_Shop_no.21___Express_Store">#REF!</definedName>
    <definedName name="HEIGHT_Shop_no.22___John_Craig">#REF!</definedName>
    <definedName name="HEIGHT_Shop_no.23___FNB">#REF!</definedName>
    <definedName name="HEIGHT_Shop_no.24">#REF!</definedName>
    <definedName name="HEIGHT_Shop_no.25">#REF!</definedName>
    <definedName name="HEIGHT_Shop_no.26___Gallitos">#REF!</definedName>
    <definedName name="HEIGHT_Shop_no.27___Markham">#REF!</definedName>
    <definedName name="HEIGHT_Shop_no.28___Truworths_Man">#REF!</definedName>
    <definedName name="HEIGHT_Shop_no.29_30___Ackermans">#REF!</definedName>
    <definedName name="HEIGHT_Shop_no.3">#REF!</definedName>
    <definedName name="HEIGHT_Shop_no.32">#REF!</definedName>
    <definedName name="HEIGHT_Shop_no.33___Post_Office">#REF!</definedName>
    <definedName name="HEIGHT_Shop_no.34___ATM_s">#REF!</definedName>
    <definedName name="HEIGHT_Shop_no.35">#REF!</definedName>
    <definedName name="HEIGHT_Shop_no.36___Pharmacy">#REF!</definedName>
    <definedName name="HEIGHT_Shop_no.37_44___Pep">#REF!</definedName>
    <definedName name="HEIGHT_Shop_no.38___Doctor">#REF!</definedName>
    <definedName name="HEIGHT_Shop_no.39___Fashion_World">#REF!</definedName>
    <definedName name="HEIGHT_Shop_no.40">#REF!</definedName>
    <definedName name="HEIGHT_Shop_no.41">#REF!</definedName>
    <definedName name="HEIGHT_Shop_no.42">#REF!</definedName>
    <definedName name="HEIGHT_Shop_no.43___Roots_Butchery">#REF!</definedName>
    <definedName name="HEIGHT_Shop_no.6">#REF!</definedName>
    <definedName name="HEIGHT_Shop_no.7">#REF!</definedName>
    <definedName name="HEIGHT_Shop_no.8___King_Pie">#REF!</definedName>
    <definedName name="HEIGHT_Shop_no.9">#REF!</definedName>
    <definedName name="HEIGHT_Shopfront___External">#REF!</definedName>
    <definedName name="HEIGHT_Shopfront___internal">#REF!</definedName>
    <definedName name="HEIGHT_Shopping_Court">#REF!</definedName>
    <definedName name="HEIGHT_Sink__WC___WHB">#REF!</definedName>
    <definedName name="HEIGHT_Site_Area">#REF!</definedName>
    <definedName name="HEIGHT_Site_Perimeter">#REF!</definedName>
    <definedName name="HEIGHT_Social_Housing_32_110mm_internal_Walls">#REF!</definedName>
    <definedName name="HEIGHT_Social_Housing_32_GBA">#REF!</definedName>
    <definedName name="HEIGHT_Social_Housing_32_Internal_Areas">#REF!</definedName>
    <definedName name="HEIGHT_Social_Housing_45_110mm_Walls">#REF!</definedName>
    <definedName name="HEIGHT_Social_Housing_45_GBA">#REF!</definedName>
    <definedName name="HEIGHT_Social_Housing_45_Internal_Areas">#REF!</definedName>
    <definedName name="HEIGHT_Stair_Lobby">#REF!</definedName>
    <definedName name="HEIGHT_Stair_Lobby_to_existing_fire_escape">#REF!</definedName>
    <definedName name="HEIGHT_Stair_lobby_to_existing_fire_escape___First_Floor">#REF!</definedName>
    <definedName name="HEIGHT_Stair_Lobby_to_existing_staircase">#REF!</definedName>
    <definedName name="HEIGHT_Stairs">#REF!</definedName>
    <definedName name="HEIGHT_Stairs___New___First_Floor">#REF!</definedName>
    <definedName name="HEIGHT_Stairs___Penthouse_Floor">#REF!</definedName>
    <definedName name="HEIGHT_Steel_structure_for_wooden_cladding">#REF!</definedName>
    <definedName name="HEIGHT_Store">#REF!</definedName>
    <definedName name="HEIGHT_Store_Room">#REF!</definedName>
    <definedName name="HEIGHT_Store_Room___2nd_12th_Floor">#REF!</definedName>
    <definedName name="HEIGHT_Store_Room___Box_room">#REF!</definedName>
    <definedName name="HEIGHT_Stormwater_Channel">#REF!</definedName>
    <definedName name="HEIGHT_Swimming_Pool">#REF!</definedName>
    <definedName name="HEIGHT_Taxi_Bays">#REF!</definedName>
    <definedName name="HEIGHT_Taxi_Rank">#REF!</definedName>
    <definedName name="HEIGHT_Tentant_Parking_Bays">#REF!</definedName>
    <definedName name="HEIGHT_Terrace">#REF!</definedName>
    <definedName name="HEIGHT_toilet_walls">#REF!</definedName>
    <definedName name="HEIGHT_Unit_101">#REF!</definedName>
    <definedName name="HEIGHT_Unit_101___Bathroom">#REF!</definedName>
    <definedName name="HEIGHT_Unit_101___Bedroom">#REF!</definedName>
    <definedName name="HEIGHT_Unit_101___Kitchen">#REF!</definedName>
    <definedName name="HEIGHT_Unit_101___Living_Room">#REF!</definedName>
    <definedName name="HEIGHT_Unit_102">#REF!</definedName>
    <definedName name="HEIGHT_Unit_102___Bathroom">#REF!</definedName>
    <definedName name="HEIGHT_Unit_102___Bedroom">#REF!</definedName>
    <definedName name="HEIGHT_Unit_102___Kitchen">#REF!</definedName>
    <definedName name="HEIGHT_Unit_102___Living_Room">#REF!</definedName>
    <definedName name="HEIGHT_Unit_103">#REF!</definedName>
    <definedName name="HEIGHT_Unit_103___Bathroom">#REF!</definedName>
    <definedName name="HEIGHT_Unit_103___Kitchen">#REF!</definedName>
    <definedName name="HEIGHT_Unit_103___Living_Room">#REF!</definedName>
    <definedName name="HEIGHT_Unit_104">#REF!</definedName>
    <definedName name="HEIGHT_Unit_104___Bathroom">#REF!</definedName>
    <definedName name="HEIGHT_Unit_104___Kitchen">#REF!</definedName>
    <definedName name="HEIGHT_Unit_104___Living_Room_Bedroom___Copy">#REF!</definedName>
    <definedName name="HEIGHT_Unit_105">#REF!</definedName>
    <definedName name="HEIGHT_Unit_105___Bathroom">#REF!</definedName>
    <definedName name="HEIGHT_Unit_105___Duct">#REF!</definedName>
    <definedName name="HEIGHT_Unit_105___Entrance_Foyer">#REF!</definedName>
    <definedName name="HEIGHT_Unit_105___Kitchen">#REF!</definedName>
    <definedName name="HEIGHT_Unit_105___Living_Room_Bedroom">#REF!</definedName>
    <definedName name="HEIGHT_Unit_106">#REF!</definedName>
    <definedName name="HEIGHT_Unit_106___Bathroom">#REF!</definedName>
    <definedName name="HEIGHT_Unit_106___Duct">#REF!</definedName>
    <definedName name="HEIGHT_Unit_106___Kitchen">#REF!</definedName>
    <definedName name="HEIGHT_Unit_106___Lounge_Bedroom">#REF!</definedName>
    <definedName name="HEIGHT_Unit_107">#REF!</definedName>
    <definedName name="HEIGHT_Unit_107___Bathroom">#REF!</definedName>
    <definedName name="HEIGHT_Unit_107___Kitchen">#REF!</definedName>
    <definedName name="HEIGHT_Unit_107___Lounge_Bedroom">#REF!</definedName>
    <definedName name="HEIGHT_Unit_108">#REF!</definedName>
    <definedName name="HEIGHT_Unit_108___Bathroom">#REF!</definedName>
    <definedName name="HEIGHT_Unit_108___Bedroom">#REF!</definedName>
    <definedName name="HEIGHT_Unit_108___Duct">#REF!</definedName>
    <definedName name="HEIGHT_Unit_108__Kitchen">#REF!</definedName>
    <definedName name="HEIGHT_Unit_108__Living_Room">#REF!</definedName>
    <definedName name="HEIGHT_Unit_1301">#REF!</definedName>
    <definedName name="HEIGHT_Unit_1301___Bathroom">#REF!</definedName>
    <definedName name="HEIGHT_Unit_1301___Bedroom">#REF!</definedName>
    <definedName name="HEIGHT_Unit_1301___Kitchen">#REF!</definedName>
    <definedName name="HEIGHT_Unit_1301___Living_Room">#REF!</definedName>
    <definedName name="HEIGHT_Unit_1302">#REF!</definedName>
    <definedName name="HEIGHT_Unit_1302___Bathroom">#REF!</definedName>
    <definedName name="HEIGHT_Unit_1302___Duct">#REF!</definedName>
    <definedName name="HEIGHT_Unit_1302___Kitchen">#REF!</definedName>
    <definedName name="HEIGHT_Unit_1302___Living_Room_Bedroom">#REF!</definedName>
    <definedName name="HEIGHT_Unit_1303">#REF!</definedName>
    <definedName name="HEIGHT_Unit_1303___Bathroom">#REF!</definedName>
    <definedName name="HEIGHT_Unit_1303___Duct">#REF!</definedName>
    <definedName name="HEIGHT_Unit_1303___Kitchen">#REF!</definedName>
    <definedName name="HEIGHT_Unit_1303___Living_Room_Bedroom">#REF!</definedName>
    <definedName name="HEIGHT_Unit_1304">#REF!</definedName>
    <definedName name="HEIGHT_Unit_1304___Bathroom">#REF!</definedName>
    <definedName name="HEIGHT_Unit_1304___Kitchen">#REF!</definedName>
    <definedName name="HEIGHT_Unit_1304___Living_Room_Bedroom">#REF!</definedName>
    <definedName name="HEIGHT_Unit_1305">#REF!</definedName>
    <definedName name="HEIGHT_Unit_1305___Bathroom">#REF!</definedName>
    <definedName name="HEIGHT_Unit_1305___Bedroom">#REF!</definedName>
    <definedName name="HEIGHT_Unit_1305___Kitchen">#REF!</definedName>
    <definedName name="HEIGHT_Unit_1305___Living_Room">#REF!</definedName>
    <definedName name="HEIGHT_Unit_601">#REF!</definedName>
    <definedName name="HEIGHT_Unit_601___Bathroom">#REF!</definedName>
    <definedName name="HEIGHT_Unit_601___Bedroom">#REF!</definedName>
    <definedName name="HEIGHT_Unit_601___Kitchen">#REF!</definedName>
    <definedName name="HEIGHT_Unit_601___Living_Room">#REF!</definedName>
    <definedName name="HEIGHT_Unit_602">#REF!</definedName>
    <definedName name="HEIGHT_Unit_602___Bathroom">#REF!</definedName>
    <definedName name="HEIGHT_Unit_602___Bedroom">#REF!</definedName>
    <definedName name="HEIGHT_Unit_602___Kitchen">#REF!</definedName>
    <definedName name="HEIGHT_Unit_602___Living_Room">#REF!</definedName>
    <definedName name="HEIGHT_Unit_603">#REF!</definedName>
    <definedName name="HEIGHT_Unit_603___Bathroom">#REF!</definedName>
    <definedName name="HEIGHT_Unit_603___Bedroom">#REF!</definedName>
    <definedName name="HEIGHT_Unit_603___Kitchen">#REF!</definedName>
    <definedName name="HEIGHT_Unit_603___Living_Room">#REF!</definedName>
    <definedName name="HEIGHT_Unit_604">#REF!</definedName>
    <definedName name="HEIGHT_Unit_604___Bathroom">#REF!</definedName>
    <definedName name="HEIGHT_Unit_604___Bedroom">#REF!</definedName>
    <definedName name="HEIGHT_Unit_604___Kitchen">#REF!</definedName>
    <definedName name="HEIGHT_Unit_604___Living_Room">#REF!</definedName>
    <definedName name="HEIGHT_Unit_605">#REF!</definedName>
    <definedName name="HEIGHT_Unit_605___Bathroom">#REF!</definedName>
    <definedName name="HEIGHT_Unit_605___Duct">#REF!</definedName>
    <definedName name="HEIGHT_Unit_605___Kitchen">#REF!</definedName>
    <definedName name="HEIGHT_Unit_605___Living_Room_Bedroom">#REF!</definedName>
    <definedName name="HEIGHT_Unit_606">#REF!</definedName>
    <definedName name="HEIGHT_Unit_606___Bathroom">#REF!</definedName>
    <definedName name="HEIGHT_Unit_606___Duct">#REF!</definedName>
    <definedName name="HEIGHT_Unit_606___Kitchen">#REF!</definedName>
    <definedName name="HEIGHT_Unit_606___Lounge_Bedroom">#REF!</definedName>
    <definedName name="HEIGHT_Unit_607">#REF!</definedName>
    <definedName name="HEIGHT_Unit_607___Bathroom">#REF!</definedName>
    <definedName name="HEIGHT_Unit_607___Kitchen">#REF!</definedName>
    <definedName name="HEIGHT_Unit_607__Lounge_Bedroom">#REF!</definedName>
    <definedName name="HEIGHT_Unit_608">#REF!</definedName>
    <definedName name="HEIGHT_Unit_608___Bathroom">#REF!</definedName>
    <definedName name="HEIGHT_Unit_608___Bedroom">#REF!</definedName>
    <definedName name="HEIGHT_Unit_608___Duct">#REF!</definedName>
    <definedName name="HEIGHT_Unit_608___Kitchen">#REF!</definedName>
    <definedName name="HEIGHT_Unit_608__Lounge">#REF!</definedName>
    <definedName name="HEIGHT_Unleased_Areas">#REF!</definedName>
    <definedName name="HEIGHT_Ventilation_Louvres">#REF!</definedName>
    <definedName name="HEIGHT_Walkways">#REF!</definedName>
    <definedName name="HEIGHT_Window___Unit_102___Bedroom_Window">#REF!</definedName>
    <definedName name="HEIGHT_Window___Unit_102___Living_Room">#REF!</definedName>
    <definedName name="HEIGHT_Window___Unit_104_Bedroom_Living_Room">#REF!</definedName>
    <definedName name="HEIGHT_Windows">#REF!</definedName>
    <definedName name="HEIGHT_Windows___Unit_1_Corner_Bedroom_Window">#REF!</definedName>
    <definedName name="HEIGHT_Windows___Unit_1_Lounge">#REF!</definedName>
    <definedName name="HEIGHT_Windows___Unit_101">#REF!</definedName>
    <definedName name="HEIGHT_Windows___Unit_101_Second_Window">#REF!</definedName>
    <definedName name="HEIGHT_Windows___Unit_103___Kitchen">#REF!</definedName>
    <definedName name="HEIGHT_Windows___Unit_103_living_Room">#REF!</definedName>
    <definedName name="HEIGHT_Windows___Unit_1035_Bedroom">#REF!</definedName>
    <definedName name="HEIGHT_Windows___Unit_105___Lounge">#REF!</definedName>
    <definedName name="HEIGHT_Windows___Unit_105_Bedroom_Living_Room">#REF!</definedName>
    <definedName name="HEIGHT_Windows___Unit_106___Bedroom">#REF!</definedName>
    <definedName name="HEIGHT_Windows___Unit_106_Kitchen">#REF!</definedName>
    <definedName name="HEIGHT_Windows___Unit_106_Lounge_Corner_Window">#REF!</definedName>
    <definedName name="HEIGHT_Windows___Unit_107_Lounge_Bedroom_Window">#REF!</definedName>
    <definedName name="HEIGHT_Windows___Unit_108_Bedroom">#REF!</definedName>
    <definedName name="HEIGHT_Windows___Unit_108_Corner_Window_Lounge">#REF!</definedName>
    <definedName name="HEIGHT_Windows___Unit_108_Lounge">#REF!</definedName>
    <definedName name="HEIGHT_Windows___Unit_1301_Bedroom">#REF!</definedName>
    <definedName name="HEIGHT_Windows___Unit_1301_Bedroom_Corner">#REF!</definedName>
    <definedName name="HEIGHT_Windows___Unit_1302_Bedroom_Lounge">#REF!</definedName>
    <definedName name="HEIGHT_Windows___Unit_1303_Bedroom">#REF!</definedName>
    <definedName name="HEIGHT_Windows___Unit_1303_Lounge">#REF!</definedName>
    <definedName name="HEIGHT_Windows___Unit_1304_Lounge_Bedroom_Corner_window">#REF!</definedName>
    <definedName name="HEIGHT_Windows___Unit_1305_Lounge">#REF!</definedName>
    <definedName name="HEIGHT_Windows___Unit_2_Bedroom_Corner_Window">#REF!</definedName>
    <definedName name="HEIGHT_Windows___Unit_2_Lounge">#REF!</definedName>
    <definedName name="HEIGHT_Windows___Unit_3_Bedroom_Lounge">#REF!</definedName>
    <definedName name="HEIGHT_Windows___Unit_4_Bedroom_Lounge">#REF!</definedName>
    <definedName name="HEIGHT_Windows___Unit_5_Bedroom_Lounge">#REF!</definedName>
    <definedName name="HEIGHT_Windows___Unit_6_Bedroom">#REF!</definedName>
    <definedName name="HEIGHT_Windows___Unit_6_Corner_Lounge_Window">#REF!</definedName>
    <definedName name="HEIGHT_Windows___Unit_6_Kitchen">#REF!</definedName>
    <definedName name="HEIGHT_Windows___Unit_7_Bedroom_Lounge">#REF!</definedName>
    <definedName name="HEIGHT_Windows___Unit_8_Corner_Lounge_Window">#REF!</definedName>
    <definedName name="HEIGHT_Windows___Unit_8_Lounge">#REF!</definedName>
    <definedName name="HEIGHT_Windows__Unit_108_Bedroom">#REF!</definedName>
    <definedName name="HEIGHT_Windows_1950mm">#REF!</definedName>
    <definedName name="HEIGHT_Wood_cladding">#REF!</definedName>
    <definedName name="HEIGHT_Yard">#REF!</definedName>
    <definedName name="hello">[4]Equip!#REF!</definedName>
    <definedName name="HERE">[59]Uniliever!#REF!</definedName>
    <definedName name="here2">[59]Uniliever!#REF!</definedName>
    <definedName name="HERITAGE">[26]SUMMARY!$AM$17</definedName>
    <definedName name="heunis">[4]Equip!#REF!</definedName>
    <definedName name="hg">#REF!</definedName>
    <definedName name="hgddsjseshj">[46]AREAS!$A$1:$I$5</definedName>
    <definedName name="hgdjyr">[46]AREAS!$A$6:$I$47</definedName>
    <definedName name="HGEW">[86]AREAS!$A$6:$I$41</definedName>
    <definedName name="hgfhf" localSheetId="7">#REF!</definedName>
    <definedName name="hgfhf">#REF!</definedName>
    <definedName name="hgfy">[44]INDEX!#REF!</definedName>
    <definedName name="HGHG">[46]AREAS!$A$1:$I$5</definedName>
    <definedName name="hgj" localSheetId="7">#REF!</definedName>
    <definedName name="hgj">#REF!</definedName>
    <definedName name="hgjhj">[44]INDEX!#REF!</definedName>
    <definedName name="hgljg">[44]COVER!#REF!</definedName>
    <definedName name="hgllk" localSheetId="7">#REF!</definedName>
    <definedName name="hgllk">#REF!</definedName>
    <definedName name="hh" localSheetId="7">#REF!</definedName>
    <definedName name="hh">#REF!</definedName>
    <definedName name="hhgyu" localSheetId="7">#REF!</definedName>
    <definedName name="hhgyu">#REF!</definedName>
    <definedName name="hhsgge">[70]WORKINGS!$A$1:$M$3</definedName>
    <definedName name="hhssd">[70]AREAS!$A$6:$I$50</definedName>
    <definedName name="hi" localSheetId="7">#REF!</definedName>
    <definedName name="hi">#REF!</definedName>
    <definedName name="HiddenRows" localSheetId="7" hidden="1">#REF!</definedName>
    <definedName name="HiddenRows" hidden="1">#REF!</definedName>
    <definedName name="high_res_area" localSheetId="7">#REF!,#REF!</definedName>
    <definedName name="high_res_area">#REF!,#REF!</definedName>
    <definedName name="hikhybjkjkfgjk">[4]Equip!#REF!</definedName>
    <definedName name="hjg">#REF!</definedName>
    <definedName name="hkhglyfl">[45]AREAS!$A$6:$I$47</definedName>
    <definedName name="HL2accom" localSheetId="7">#REF!</definedName>
    <definedName name="HL2accom">#REF!</definedName>
    <definedName name="HL2ehs" localSheetId="7">#REF!</definedName>
    <definedName name="HL2ehs">#REF!</definedName>
    <definedName name="HL2hoists" localSheetId="7">#REF!</definedName>
    <definedName name="HL2hoists">#REF!</definedName>
    <definedName name="HL2it">#REF!</definedName>
    <definedName name="HL2rates">#REF!</definedName>
    <definedName name="HL2version">#REF!</definedName>
    <definedName name="HLdaycharge1">[59]Uniliever!#REF!</definedName>
    <definedName name="hlkjh">[44]COVER!#REF!</definedName>
    <definedName name="Hoistcalcprnt" localSheetId="7">#REF!</definedName>
    <definedName name="Hoistcalcprnt">#REF!</definedName>
    <definedName name="Hoistinputprnt" localSheetId="7">#REF!</definedName>
    <definedName name="Hoistinputprnt">#REF!</definedName>
    <definedName name="HOME" localSheetId="7">#REF!</definedName>
    <definedName name="HOME">#REF!</definedName>
    <definedName name="Home_curr">#REF!</definedName>
    <definedName name="HOOP">#REF!</definedName>
    <definedName name="Hotel_Rate">#REF!</definedName>
    <definedName name="house_value_dv">[88]Sensitivities!#REF!</definedName>
    <definedName name="house_value_dv_check">[88]Sensitivities!#REF!</definedName>
    <definedName name="htfjtf">[45]AREAS!$A$1:$I$5</definedName>
    <definedName name="HTML_CodePage" hidden="1">1252</definedName>
    <definedName name="HTML_Control" localSheetId="7" hidden="1">{"'Sheet2'!$A$1:$D$37"}</definedName>
    <definedName name="HTML_Control" hidden="1">{"'Sheet2'!$A$1:$D$37"}</definedName>
    <definedName name="HTML_Description" hidden="1">""</definedName>
    <definedName name="HTML_Email" hidden="1">"michael_woodrow@lendlease.co.uk"</definedName>
    <definedName name="HTML_Header" hidden="1">"Draft - test"</definedName>
    <definedName name="HTML_LastUpdate" hidden="1">"02/11/2000"</definedName>
    <definedName name="HTML_LineAfter" hidden="1">FALSE</definedName>
    <definedName name="HTML_LineBefore" hidden="1">FALSE</definedName>
    <definedName name="HTML_Name" hidden="1">"Michael Woodrow"</definedName>
    <definedName name="HTML_OBDlg2" hidden="1">TRUE</definedName>
    <definedName name="HTML_OBDlg4" hidden="1">TRUE</definedName>
    <definedName name="HTML_OS" hidden="1">0</definedName>
    <definedName name="HTML_PathFile" hidden="1">"G:\Finance\COGNOS\PPLAY\Test_Reports\HTML_Test\Mgmt_Test1005.htm"</definedName>
    <definedName name="HTML_Title" hidden="1">"1005"</definedName>
    <definedName name="hu74wraedfb">[4]Equip!#REF!</definedName>
    <definedName name="hugi">#REF!</definedName>
    <definedName name="huts">[57]offices!#REF!</definedName>
    <definedName name="I_Steel" localSheetId="7">#REF!</definedName>
    <definedName name="I_Steel">#REF!</definedName>
    <definedName name="IC" localSheetId="7">#REF!</definedName>
    <definedName name="IC">#REF!</definedName>
    <definedName name="Icurry" localSheetId="7">#REF!</definedName>
    <definedName name="Icurry">#REF!</definedName>
    <definedName name="idays">#REF!</definedName>
    <definedName name="ih">#REF!</definedName>
    <definedName name="ikey">#REF!</definedName>
    <definedName name="IMP">#REF!</definedName>
    <definedName name="IMPORTS">[89]Imports!$A$9:$A$28</definedName>
    <definedName name="IMPROVEMENTS" localSheetId="7">#REF!</definedName>
    <definedName name="IMPROVEMENTS">#REF!</definedName>
    <definedName name="Inc" localSheetId="7">#REF!</definedName>
    <definedName name="Inc">#REF!</definedName>
    <definedName name="Inc_Tax_Payable" localSheetId="7">#REF!</definedName>
    <definedName name="Inc_Tax_Payable">#REF!</definedName>
    <definedName name="income_sens" localSheetId="7">'[49]Devco Cashflow'!#REF!</definedName>
    <definedName name="income_sens">'[49]Devco Cashflow'!#REF!</definedName>
    <definedName name="Income2">[83]ESTIMATE!$A$1:$M$615</definedName>
    <definedName name="Ind_ERV" localSheetId="7">#REF!</definedName>
    <definedName name="Ind_ERV">#REF!</definedName>
    <definedName name="INDEX">[65]Cover!#REF!</definedName>
    <definedName name="Inflation_rate" localSheetId="7">#REF!</definedName>
    <definedName name="Inflation_rate">#REF!</definedName>
    <definedName name="InflationRate" localSheetId="7">#REF!</definedName>
    <definedName name="InflationRate">#REF!</definedName>
    <definedName name="infra_rates" localSheetId="7">#REF!</definedName>
    <definedName name="infra_rates">#REF!</definedName>
    <definedName name="Initial_Net_ERV">#REF!</definedName>
    <definedName name="Initial_Net_Passing_Rent">#REF!</definedName>
    <definedName name="Initial_T_o_rent">#REF!</definedName>
    <definedName name="Input">#REF!</definedName>
    <definedName name="INSERTROW">#REF!</definedName>
    <definedName name="Instr">#REF!</definedName>
    <definedName name="Insul">#REF!</definedName>
    <definedName name="Insurance">#REF!</definedName>
    <definedName name="INT">'[1]8.0 CAPITALISED INT'!$F$20:$F$20</definedName>
    <definedName name="intb4" localSheetId="7">#REF!</definedName>
    <definedName name="intb4">#REF!</definedName>
    <definedName name="intb5" localSheetId="7">#REF!</definedName>
    <definedName name="intb5">#REF!</definedName>
    <definedName name="intbp1" localSheetId="7">#REF!</definedName>
    <definedName name="intbp1">#REF!</definedName>
    <definedName name="intbp2">#REF!</definedName>
    <definedName name="intbp3">#REF!</definedName>
    <definedName name="intds1">#REF!</definedName>
    <definedName name="intds2">#REF!</definedName>
    <definedName name="intds3">#REF!</definedName>
    <definedName name="intds4">#REF!</definedName>
    <definedName name="intds5">#REF!</definedName>
    <definedName name="intds6">#REF!</definedName>
    <definedName name="intds8p">#REF!</definedName>
    <definedName name="intds8r">#REF!</definedName>
    <definedName name="Interest_Rate">#REF!</definedName>
    <definedName name="InterestOnBond">#REF!</definedName>
    <definedName name="INTERNAL_DIVISI">#REF!</definedName>
    <definedName name="inthq1">#REF!</definedName>
    <definedName name="inthq2">#REF!</definedName>
    <definedName name="inthq3">#REF!</definedName>
    <definedName name="inthq4a">#REF!</definedName>
    <definedName name="inthq5">#REF!</definedName>
    <definedName name="INTRA">'[90]BYLAAE K EN L'!#REF!</definedName>
    <definedName name="IntRate" localSheetId="7">#REF!</definedName>
    <definedName name="IntRate">#REF!</definedName>
    <definedName name="intrt2p" localSheetId="7">#REF!</definedName>
    <definedName name="intrt2p">#REF!</definedName>
    <definedName name="intrt2r" localSheetId="7">#REF!</definedName>
    <definedName name="intrt2r">#REF!</definedName>
    <definedName name="intwf9">#REF!</definedName>
    <definedName name="Inv_Pack">#REF!</definedName>
    <definedName name="invdr">#REF!</definedName>
    <definedName name="InvPrio">#REF!</definedName>
    <definedName name="Invst_Total_LY">#REF!</definedName>
    <definedName name="iop" localSheetId="7" hidden="1">{#N/A,#N/A,TRUE,"COVER";#N/A,#N/A,TRUE,"DETAILS";#N/A,#N/A,TRUE,"SUMMARY";#N/A,#N/A,TRUE,"EXP MON";#N/A,#N/A,TRUE,"APPENDIX A";#N/A,#N/A,TRUE,"APPENDIX B";#N/A,#N/A,TRUE,"APPENDIX C";#N/A,#N/A,TRUE,"APPENDIX D";#N/A,#N/A,TRUE,"APPENDIX E";#N/A,#N/A,TRUE,"APPENDIX F";#N/A,#N/A,TRUE,"APPENDIX G"}</definedName>
    <definedName name="iop" hidden="1">{#N/A,#N/A,TRUE,"COVER";#N/A,#N/A,TRUE,"DETAILS";#N/A,#N/A,TRUE,"SUMMARY";#N/A,#N/A,TRUE,"EXP MON";#N/A,#N/A,TRUE,"APPENDIX A";#N/A,#N/A,TRUE,"APPENDIX B";#N/A,#N/A,TRUE,"APPENDIX C";#N/A,#N/A,TRUE,"APPENDIX D";#N/A,#N/A,TRUE,"APPENDIX E";#N/A,#N/A,TRUE,"APPENDIX F";#N/A,#N/A,TRUE,"APPENDIX G"}</definedName>
    <definedName name="IPD_benchmark">#REF!</definedName>
    <definedName name="IPD_growth_Rate">#REF!</definedName>
    <definedName name="Ironomng">[38]BOQ!$C$381</definedName>
    <definedName name="irp" localSheetId="7">#REF!</definedName>
    <definedName name="irp">#REF!</definedName>
    <definedName name="irpd" localSheetId="7">#REF!</definedName>
    <definedName name="irpd">#REF!</definedName>
    <definedName name="IRR" localSheetId="7">#REF!</definedName>
    <definedName name="IRR">#REF!</definedName>
    <definedName name="issue">#REF!</definedName>
    <definedName name="Issue_Date">[4]Equip!#REF!</definedName>
    <definedName name="Issued_for">#REF!</definedName>
    <definedName name="IT">#REF!</definedName>
    <definedName name="ITALLOC">#REF!</definedName>
    <definedName name="ITEM_NOI2____DETAILS_OF_SAVINGS">'[89]FR-PROVSNL-SUM-DETAIL'!#REF!</definedName>
    <definedName name="ITEM4" localSheetId="7">#REF!</definedName>
    <definedName name="ITEM4">#REF!</definedName>
    <definedName name="ITEMI" localSheetId="7">#REF!</definedName>
    <definedName name="ITEMI">#REF!</definedName>
    <definedName name="Items_01" localSheetId="7">#REF!</definedName>
    <definedName name="Items_01">#REF!</definedName>
    <definedName name="ITL">#REF!</definedName>
    <definedName name="iutryu">#REF!</definedName>
    <definedName name="j" hidden="1">[6]PROGRESS!#REF!</definedName>
    <definedName name="J_Metalwork">#REF!</definedName>
    <definedName name="JBJKH">#REF!</definedName>
    <definedName name="JCT_WORDS">[59]Uniliever!#REF!</definedName>
    <definedName name="JCTCODE">[59]Uniliever!#REF!</definedName>
    <definedName name="JCTMENU">[59]Uniliever!#REF!</definedName>
    <definedName name="jekeel" hidden="1">[91]PRELIMIN!#REF!</definedName>
    <definedName name="jff">[44]INDEX!#REF!</definedName>
    <definedName name="jgf">[85]AREAS!$A$6:$I$47</definedName>
    <definedName name="jgfuygl" localSheetId="7">#REF!</definedName>
    <definedName name="jgfuygl">#REF!</definedName>
    <definedName name="jggkg">[44]INDEX!#REF!</definedName>
    <definedName name="JGHKGK">'[92]SALES &amp; RETURNS'!$A$1:$J$5</definedName>
    <definedName name="jgjg">[44]INDEX!#REF!</definedName>
    <definedName name="JHBJKG">[92]WORKINGS!$A$1:$Q$3</definedName>
    <definedName name="JHFFFK">[93]WORKINGS!$A$1:$O$3</definedName>
    <definedName name="jhfiyteiy5ej">[46]WORKINGS!$A$1:$N$3</definedName>
    <definedName name="jhfjf" localSheetId="7">#REF!</definedName>
    <definedName name="jhfjf">#REF!</definedName>
    <definedName name="JHFLYUF">[46]WORKINGS!$A$1:$N$3</definedName>
    <definedName name="jhfyukf">[45]AREAS!$A$1:$I$5</definedName>
    <definedName name="jhgfghdk">[46]AREAS!$A$6:$I$47</definedName>
    <definedName name="jhgjhfgl">[94]WORKINGS!$A$1:$N$3</definedName>
    <definedName name="jhgljyfly">[46]AREAS!$A$1:$I$5</definedName>
    <definedName name="JHH">'[93]SALES &amp; RETURNS'!$A$4:$I$39</definedName>
    <definedName name="jhhihy" localSheetId="7">#REF!</definedName>
    <definedName name="jhhihy">#REF!</definedName>
    <definedName name="jhjh">[44]INDEX!#REF!</definedName>
    <definedName name="jhjk" localSheetId="7">#REF!</definedName>
    <definedName name="jhjk">#REF!</definedName>
    <definedName name="JHJKL">'[92]SALES &amp; RETURNS'!$A$6:$J$44</definedName>
    <definedName name="jhyfhktfiytk">[86]AREAS!$A$6:$I$41</definedName>
    <definedName name="jj" localSheetId="7">#REF!</definedName>
    <definedName name="jj">#REF!</definedName>
    <definedName name="jjb3wdkjb" localSheetId="7">#REF!</definedName>
    <definedName name="jjb3wdkjb">#REF!</definedName>
    <definedName name="jjhh" localSheetId="7">[44]INDEX!#REF!</definedName>
    <definedName name="jjhh">[44]INDEX!#REF!</definedName>
    <definedName name="jkbkjgk">[45]AREAS!$A$6:$I$47</definedName>
    <definedName name="jkgjgk">[44]COVER!#REF!</definedName>
    <definedName name="jkglg">[79]AREAS!$A$6:$I$74</definedName>
    <definedName name="jkldasfowsfsdafosdf" localSheetId="7">#REF!</definedName>
    <definedName name="jkldasfowsfsdafosdf">#REF!</definedName>
    <definedName name="jo" hidden="1">[6]PROGRESS!#REF!</definedName>
    <definedName name="Job_No.">[4]Equip!#REF!</definedName>
    <definedName name="john" localSheetId="7" hidden="1">{#N/A,#N/A,TRUE,"COVER";#N/A,#N/A,TRUE,"DETAILS";#N/A,#N/A,TRUE,"SUMMARY";#N/A,#N/A,TRUE,"EXP MON";#N/A,#N/A,TRUE,"APPENDIX A";#N/A,#N/A,TRUE,"APPENDIX B";#N/A,#N/A,TRUE,"APPENDIX C";#N/A,#N/A,TRUE,"APPENDIX D";#N/A,#N/A,TRUE,"APPENDIX E";#N/A,#N/A,TRUE,"APPENDIX F";#N/A,#N/A,TRUE,"APPENDIX G"}</definedName>
    <definedName name="john" hidden="1">{#N/A,#N/A,TRUE,"COVER";#N/A,#N/A,TRUE,"DETAILS";#N/A,#N/A,TRUE,"SUMMARY";#N/A,#N/A,TRUE,"EXP MON";#N/A,#N/A,TRUE,"APPENDIX A";#N/A,#N/A,TRUE,"APPENDIX B";#N/A,#N/A,TRUE,"APPENDIX C";#N/A,#N/A,TRUE,"APPENDIX D";#N/A,#N/A,TRUE,"APPENDIX E";#N/A,#N/A,TRUE,"APPENDIX F";#N/A,#N/A,TRUE,"APPENDIX G"}</definedName>
    <definedName name="JOResProf">#REF!</definedName>
    <definedName name="JOSupProf">#REF!</definedName>
    <definedName name="JPY">#REF!</definedName>
    <definedName name="JYYFYR">#REF!</definedName>
    <definedName name="k">#REF!</definedName>
    <definedName name="K_Plastering">#REF!</definedName>
    <definedName name="Keith" localSheetId="7" hidden="1">{#N/A,#N/A,TRUE,"COVER";#N/A,#N/A,TRUE,"DETAILS";#N/A,#N/A,TRUE,"SUMMARY";#N/A,#N/A,TRUE,"EXP MON";#N/A,#N/A,TRUE,"APPENDIX A";#N/A,#N/A,TRUE,"APPENDIX B";#N/A,#N/A,TRUE,"APPENDIX C";#N/A,#N/A,TRUE,"APPENDIX D";#N/A,#N/A,TRUE,"APPENDIX E";#N/A,#N/A,TRUE,"APPENDIX F";#N/A,#N/A,TRUE,"APPENDIX G"}</definedName>
    <definedName name="Keith" hidden="1">{#N/A,#N/A,TRUE,"COVER";#N/A,#N/A,TRUE,"DETAILS";#N/A,#N/A,TRUE,"SUMMARY";#N/A,#N/A,TRUE,"EXP MON";#N/A,#N/A,TRUE,"APPENDIX A";#N/A,#N/A,TRUE,"APPENDIX B";#N/A,#N/A,TRUE,"APPENDIX C";#N/A,#N/A,TRUE,"APPENDIX D";#N/A,#N/A,TRUE,"APPENDIX E";#N/A,#N/A,TRUE,"APPENDIX F";#N/A,#N/A,TRUE,"APPENDIX G"}</definedName>
    <definedName name="Kerbs">#REF!</definedName>
    <definedName name="KeyCode">#REF!</definedName>
    <definedName name="keyworker_value_dv">[88]Sensitivities!#REF!</definedName>
    <definedName name="keyworker_value_dv_check">[88]Sensitivities!#REF!</definedName>
    <definedName name="kgg" localSheetId="7">#REF!</definedName>
    <definedName name="kgg">#REF!</definedName>
    <definedName name="kgkg" localSheetId="7">#REF!</definedName>
    <definedName name="kgkg">#REF!</definedName>
    <definedName name="kgytgyitg">[86]WORKINGS!$A$1:$N$3</definedName>
    <definedName name="khgjhfljfj">[46]AREAS!$A$1:$I$5</definedName>
    <definedName name="KHGVK.H">[46]AREAS!$A$6:$I$47</definedName>
    <definedName name="kjgj" localSheetId="7">#REF!</definedName>
    <definedName name="kjgj">#REF!</definedName>
    <definedName name="kjhkug">[45]WORKINGS!$A$1:$N$3</definedName>
    <definedName name="KJLKH">'[93]SALES &amp; RETURNS'!$A$1:$I$3</definedName>
    <definedName name="KK" localSheetId="7">#REF!</definedName>
    <definedName name="KK">#REF!</definedName>
    <definedName name="kkk">[43]AREAS!$A$1:$I$5</definedName>
    <definedName name="kllkh" localSheetId="7">#REF!</definedName>
    <definedName name="kllkh">#REF!</definedName>
    <definedName name="l" hidden="1">[10]PRELIMIN!#REF!</definedName>
    <definedName name="L.">#REF!</definedName>
    <definedName name="L_Tiling">#REF!</definedName>
    <definedName name="LabourApplyYronYr">'[33]Labour Efficiency'!$AM$5</definedName>
    <definedName name="LabourEffSourceSheet">'[33]Labour Efficiency'!$A$1</definedName>
    <definedName name="LabourPercentageGap">'[33]Labour Efficiency'!$A$2</definedName>
    <definedName name="LabourYronYr">'[33]Labour Efficiency'!$AM$6</definedName>
    <definedName name="LAND" localSheetId="7">#REF!</definedName>
    <definedName name="LAND">#REF!</definedName>
    <definedName name="LAND_" localSheetId="7">#REF!</definedName>
    <definedName name="LAND_">#REF!</definedName>
    <definedName name="land_cost">[95]Control!$K$15</definedName>
    <definedName name="land_rate" localSheetId="7">#REF!</definedName>
    <definedName name="land_rate">#REF!</definedName>
    <definedName name="land_value_switch">[95]Control!$K$18</definedName>
    <definedName name="LandArea" localSheetId="7">#REF!</definedName>
    <definedName name="LandArea">#REF!</definedName>
    <definedName name="LandCost" localSheetId="7">#REF!</definedName>
    <definedName name="LandCost">#REF!</definedName>
    <definedName name="Landings1" localSheetId="7">#REF!</definedName>
    <definedName name="Landings1">#REF!</definedName>
    <definedName name="Landings123">#REF!</definedName>
    <definedName name="Landings2">#REF!</definedName>
    <definedName name="Landings3">#REF!</definedName>
    <definedName name="LandRate">#REF!</definedName>
    <definedName name="Landscaping">[38]BOQ!$C$441</definedName>
    <definedName name="Landside_Airfield_Pvements" localSheetId="7">#REF!</definedName>
    <definedName name="Landside_Airfield_Pvements">#REF!</definedName>
    <definedName name="Landside_Baggage" localSheetId="7">#REF!</definedName>
    <definedName name="Landside_Baggage">#REF!</definedName>
    <definedName name="Landside_Envelope" localSheetId="7">#REF!</definedName>
    <definedName name="Landside_Envelope">#REF!</definedName>
    <definedName name="Landside_External_Services">#REF!</definedName>
    <definedName name="Landside_External_Structure">#REF!</definedName>
    <definedName name="Landside_Fees">#REF!</definedName>
    <definedName name="Landside_Furn_Fit">#REF!</definedName>
    <definedName name="Landside_Interiors">#REF!</definedName>
    <definedName name="Landside_Landscaping">#REF!</definedName>
    <definedName name="Landside_Logistics">#REF!</definedName>
    <definedName name="Landside_PAX_Transport">#REF!</definedName>
    <definedName name="Landside_Rail">#REF!</definedName>
    <definedName name="Landside_Services">#REF!</definedName>
    <definedName name="Landside_Site_Works">#REF!</definedName>
    <definedName name="Landside_Specialist_Electrical">#REF!</definedName>
    <definedName name="Landside_Substructure">#REF!</definedName>
    <definedName name="Landside_Superstructure">#REF!</definedName>
    <definedName name="Landside_Surface_Works">#REF!</definedName>
    <definedName name="Landside_TTS">#REF!</definedName>
    <definedName name="Lanside_Site_Works">#REF!</definedName>
    <definedName name="Last_Row" localSheetId="7">IF([96]!Values_Entered,Header_Row+[96]!Number_of_Payments,Header_Row)</definedName>
    <definedName name="Last_Row">IF([96]!Values_Entered,Header_Row+[96]!Number_of_Payments,Header_Row)</definedName>
    <definedName name="Legal_Fees" localSheetId="7">#REF!</definedName>
    <definedName name="Legal_Fees">#REF!</definedName>
    <definedName name="legal1">'[77]Sales Rates'!#REF!</definedName>
    <definedName name="legal11">'[77]Sales Rates'!#REF!</definedName>
    <definedName name="legal12a">'[77]Sales Rates'!#REF!</definedName>
    <definedName name="legal12b">'[77]Sales Rates'!#REF!</definedName>
    <definedName name="legal2">'[77]Sales Rates'!#REF!</definedName>
    <definedName name="legal5">'[77]Sales Rates'!#REF!</definedName>
    <definedName name="legal6">'[77]Sales Rates'!#REF!</definedName>
    <definedName name="legal7">'[77]Sales Rates'!#REF!</definedName>
    <definedName name="legal8">'[77]Sales Rates'!#REF!</definedName>
    <definedName name="legal910">'[77]Sales Rates'!#REF!</definedName>
    <definedName name="LegalFees" localSheetId="7">#REF!</definedName>
    <definedName name="LegalFees">#REF!</definedName>
    <definedName name="LegalFeesAmount" localSheetId="7">#REF!</definedName>
    <definedName name="LegalFeesAmount">#REF!</definedName>
    <definedName name="LENGTH__2_1_Bed" localSheetId="7">#REF!</definedName>
    <definedName name="LENGTH__2_1_Bed">#REF!</definedName>
    <definedName name="LENGTH__2_1_Bed_WC">#REF!</definedName>
    <definedName name="LENGTH__2_2_Bed">#REF!</definedName>
    <definedName name="LENGTH__2_2_Bed_WC">#REF!</definedName>
    <definedName name="LENGTH__2_3_Bed">#REF!</definedName>
    <definedName name="LENGTH__2_3_Bed_WC">#REF!</definedName>
    <definedName name="LENGTH__2_Clean_Utility_tTore">#REF!</definedName>
    <definedName name="LENGTH__2_Common_Area">#REF!</definedName>
    <definedName name="LENGTH__2_Ducts">#REF!</definedName>
    <definedName name="LENGTH__2_Duty_Station_Offices">#REF!</definedName>
    <definedName name="LENGTH__2_Elec___Data">#REF!</definedName>
    <definedName name="LENGTH__2_Equipment_Stores">#REF!</definedName>
    <definedName name="LENGTH__2_Female_WC">#REF!</definedName>
    <definedName name="LENGTH__2_Fire_Stair">#REF!</definedName>
    <definedName name="LENGTH__2_Fire_Stair_Passage">#REF!</definedName>
    <definedName name="LENGTH__2_Male_WC">#REF!</definedName>
    <definedName name="LENGTH__2_Paraplegic_WC">#REF!</definedName>
    <definedName name="LENGTH__2_Private_Lift_Lobby">#REF!</definedName>
    <definedName name="LENGTH__2_Private_Lifts">#REF!</definedName>
    <definedName name="LENGTH__2_Public_Lift_Lobby">#REF!</definedName>
    <definedName name="LENGTH__2_Public_Lifts">#REF!</definedName>
    <definedName name="LENGTH__2_Public_Ward_Female">#REF!</definedName>
    <definedName name="LENGTH__2_Public_Ward_Male">#REF!</definedName>
    <definedName name="LENGTH__2_Service_Lift">#REF!</definedName>
    <definedName name="LENGTH__2_Service_Lift_Lobby">#REF!</definedName>
    <definedName name="LENGTH__2_Sluice">#REF!</definedName>
    <definedName name="LENGTH__2_Ward_Kitchen">#REF!</definedName>
    <definedName name="LENGTH__3_Cleaners_Rooms">#REF!</definedName>
    <definedName name="LENGTH__3_Common_Area">#REF!</definedName>
    <definedName name="LENGTH__3_Ducts">#REF!</definedName>
    <definedName name="LENGTH__3_Elec___Data">#REF!</definedName>
    <definedName name="LENGTH__3_Female_Change_Room">#REF!</definedName>
    <definedName name="LENGTH__3_Female_WC">#REF!</definedName>
    <definedName name="LENGTH__3_Fire_Escape_Stairs">#REF!</definedName>
    <definedName name="LENGTH__3_Freezer">#REF!</definedName>
    <definedName name="LENGTH__3_GBA">#REF!</definedName>
    <definedName name="LENGTH__3_IT_Room">#REF!</definedName>
    <definedName name="LENGTH__3_Lifts">#REF!</definedName>
    <definedName name="LENGTH__3_Male_Changeroom">#REF!</definedName>
    <definedName name="LENGTH__3_Male_WC">#REF!</definedName>
    <definedName name="LENGTH__3_Mortuary">#REF!</definedName>
    <definedName name="LENGTH__3_Paraplegic_WC">#REF!</definedName>
    <definedName name="LENGTH__3_Passage">#REF!</definedName>
    <definedName name="LENGTH__3_Public_Lift_Lobby">#REF!</definedName>
    <definedName name="LENGTH__3_Public_Lifts">#REF!</definedName>
    <definedName name="LENGTH__3_Security_Room">#REF!</definedName>
    <definedName name="LENGTH__3_Server_Room">#REF!</definedName>
    <definedName name="LENGTH__3_Service_Lift_Lobby">#REF!</definedName>
    <definedName name="LENGTH__3_Service_Manager">#REF!</definedName>
    <definedName name="LENGTH__3_Staff_Dining___Kitchen">#REF!</definedName>
    <definedName name="LENGTH__3_Supervisor_Rooms">#REF!</definedName>
    <definedName name="LENGTH__3_Tech_Rooms">#REF!</definedName>
    <definedName name="LENGTH_00_Car_Port">#REF!</definedName>
    <definedName name="LENGTH_00_Dining_Room">#REF!</definedName>
    <definedName name="LENGTH_00_Foyer">#REF!</definedName>
    <definedName name="LENGTH_00_GBA">#REF!</definedName>
    <definedName name="LENGTH_00_GLA">#REF!</definedName>
    <definedName name="LENGTH_00_Kitchen">#REF!</definedName>
    <definedName name="LENGTH_00_Lounge">#REF!</definedName>
    <definedName name="LENGTH_00_Patio">#REF!</definedName>
    <definedName name="LENGTH_00_Stairs___Landing">#REF!</definedName>
    <definedName name="LENGTH_00_Water_Closet">#REF!</definedName>
    <definedName name="LENGTH_01_Balcony">#REF!</definedName>
    <definedName name="LENGTH_01_Balcony_2">#REF!</definedName>
    <definedName name="LENGTH_01_Bathrooms">#REF!</definedName>
    <definedName name="LENGTH_01_Bedroom_1">#REF!</definedName>
    <definedName name="LENGTH_01_Common_Area">#REF!</definedName>
    <definedName name="LENGTH_01_GBA">#REF!</definedName>
    <definedName name="LENGTH_01_GLA">#REF!</definedName>
    <definedName name="LENGTH_01_Stairs___Landing">#REF!</definedName>
    <definedName name="LENGTH_01_TV_Room_Study">#REF!</definedName>
    <definedName name="LENGTH_10F_110mm_internal_brickwalls">[28]X!#REF!</definedName>
    <definedName name="LENGTH_10F_230mm_Cavity_wall">[28]X!#REF!</definedName>
    <definedName name="LENGTH_10F_230mm_internal_brickwall">[28]X!#REF!</definedName>
    <definedName name="LENGTH_10F_300mm_internal_brickwall">[28]X!#REF!</definedName>
    <definedName name="LENGTH_10F_Carpet">[28]X!#REF!</definedName>
    <definedName name="LENGTH_10F_Doors">[28]X!#REF!</definedName>
    <definedName name="LENGTH_10F_Double_doors">[28]X!#REF!</definedName>
    <definedName name="LENGTH_10F_Duct">[28]X!#REF!</definedName>
    <definedName name="LENGTH_10F_Ebtrance_area">[28]X!#REF!</definedName>
    <definedName name="LENGTH_10F_HWB">[28]X!#REF!</definedName>
    <definedName name="LENGTH_10F_Tiles">[28]X!#REF!</definedName>
    <definedName name="LENGTH_10f_wc">[28]X!#REF!</definedName>
    <definedName name="LENGTH_11_F_Sink">[28]X!#REF!</definedName>
    <definedName name="LENGTH_110_brickwall" localSheetId="7">#REF!</definedName>
    <definedName name="LENGTH_110_brickwall">#REF!</definedName>
    <definedName name="LENGTH_110_ext" localSheetId="7">#REF!</definedName>
    <definedName name="LENGTH_110_ext">#REF!</definedName>
    <definedName name="LENGTH_110_int" localSheetId="7">#REF!</definedName>
    <definedName name="LENGTH_110_int">#REF!</definedName>
    <definedName name="LENGTH_110mm_internal_new_walls" localSheetId="7">[29]Summary!#REF!</definedName>
    <definedName name="LENGTH_110mm_internal_new_walls">[29]Summary!#REF!</definedName>
    <definedName name="LENGTH_110mm_Internal_wall" localSheetId="7">#REF!</definedName>
    <definedName name="LENGTH_110mm_Internal_wall">#REF!</definedName>
    <definedName name="LENGTH_110mm_internal_walls" localSheetId="7">#REF!</definedName>
    <definedName name="LENGTH_110mm_internal_walls">#REF!</definedName>
    <definedName name="LENGTH_115_internal_walls___existing___2nd_12th_Floor" localSheetId="7">#REF!</definedName>
    <definedName name="LENGTH_115_internal_walls___existing___2nd_12th_Floor">#REF!</definedName>
    <definedName name="LENGTH_115mm_internal_walls___New">#REF!</definedName>
    <definedName name="LENGTH_115mm_internal_walls___New___Penthouse_Floor">#REF!</definedName>
    <definedName name="LENGTH_115mm_internal_walls___New_2nd___12th_Floor">#REF!</definedName>
    <definedName name="LENGTH_11F_300mm_internal_wallls">[28]X!#REF!</definedName>
    <definedName name="LENGTH_11F_Carpet">[28]X!#REF!</definedName>
    <definedName name="LENGTH_11F_Doors">[28]X!#REF!</definedName>
    <definedName name="LENGTH_11f_Linoleum">[28]X!#REF!</definedName>
    <definedName name="LENGTH_12F_110mm_internal_walls">[28]X!#REF!</definedName>
    <definedName name="LENGTH_12F_300mm_internal_walls">[28]X!#REF!</definedName>
    <definedName name="LENGTH_12F_Carpet">[28]X!#REF!</definedName>
    <definedName name="LENGTH_12F_Doors">[28]X!#REF!</definedName>
    <definedName name="LENGTH_12F_Double_doors">[28]X!#REF!</definedName>
    <definedName name="LENGTH_12F_Duct_room">[28]X!#REF!</definedName>
    <definedName name="LENGTH_12F_Linoleum_Tiles">[28]X!#REF!</definedName>
    <definedName name="LENGTH_13F_110mm_internal_walls">[28]X!#REF!</definedName>
    <definedName name="LENGTH_13F_Carpet">[28]X!#REF!</definedName>
    <definedName name="LENGTH_13F_Doors">[28]X!#REF!</definedName>
    <definedName name="LENGTH_13f_hwb">[28]X!#REF!</definedName>
    <definedName name="LENGTH_13f_lINOLEUM_TILES">[28]X!#REF!</definedName>
    <definedName name="LENGTH_13F_toilets">[28]X!#REF!</definedName>
    <definedName name="LENGTH_13F_Urinals">[28]X!#REF!</definedName>
    <definedName name="LENGTH_15f_110mm_internal_walls">[28]X!#REF!</definedName>
    <definedName name="LENGTH_15F_Carpet">[28]X!#REF!</definedName>
    <definedName name="LENGTH_15F_Doors">[28]X!#REF!</definedName>
    <definedName name="LENGTH_15F_Double_doors">[28]X!#REF!</definedName>
    <definedName name="LENGTH_15F_Linoleum_tiles">[28]X!#REF!</definedName>
    <definedName name="LENGTH_16F_110mm_internal_walls">[28]X!#REF!</definedName>
    <definedName name="LENGTH_16F_Carpet">[28]X!#REF!</definedName>
    <definedName name="LENGTH_16F_Doors">[28]X!#REF!</definedName>
    <definedName name="LENGTH_16F_Linoleum_tiles">[28]X!#REF!</definedName>
    <definedName name="LENGTH_17F_110mm_internal_walls">[28]X!#REF!</definedName>
    <definedName name="LENGTH_17F_Carpet">[28]X!#REF!</definedName>
    <definedName name="LENGTH_17F_Doors">[28]X!#REF!</definedName>
    <definedName name="LENGTH_17F_Linoleum">[28]X!#REF!</definedName>
    <definedName name="LENGTH_17F_Sink">[28]X!#REF!</definedName>
    <definedName name="LENGTH_18F_110mm_internal_wall">[28]X!#REF!</definedName>
    <definedName name="LENGTH_18f_Carpet">[28]X!#REF!</definedName>
    <definedName name="LENGTH_18f_doors">[28]X!#REF!</definedName>
    <definedName name="LENGTH_18F_Linoleum_tiles">[28]X!#REF!</definedName>
    <definedName name="LENGTH_19F_110mm_internal_walls">[28]X!#REF!</definedName>
    <definedName name="LENGTH_19F_Carpet">[28]X!#REF!</definedName>
    <definedName name="LENGTH_19F_Doors">[28]X!#REF!</definedName>
    <definedName name="LENGTH_19F_HWB">[28]X!#REF!</definedName>
    <definedName name="LENGTH_19F_Linoleum_tiles">[28]X!#REF!</definedName>
    <definedName name="LENGTH_19f_sink">[28]X!#REF!</definedName>
    <definedName name="LENGTH_19F_Urinals">[28]X!#REF!</definedName>
    <definedName name="LENGTH_19F_WC">[28]X!#REF!</definedName>
    <definedName name="LENGTH_1st_Floor___115_internal_walls" localSheetId="7">#REF!</definedName>
    <definedName name="LENGTH_1st_Floor___115_internal_walls">#REF!</definedName>
    <definedName name="LENGTH_1st_Floor___230mm_Extenal_wall" localSheetId="7">#REF!</definedName>
    <definedName name="LENGTH_1st_Floor___230mm_Extenal_wall">#REF!</definedName>
    <definedName name="LENGTH_1st_Floor___230mm_internal_wall" localSheetId="7">#REF!</definedName>
    <definedName name="LENGTH_1st_Floor___230mm_internal_wall">#REF!</definedName>
    <definedName name="LENGTH_1st_Floor_Areas">#REF!</definedName>
    <definedName name="LENGTH_1st_Floor_GBA">#REF!</definedName>
    <definedName name="LENGTH_20f_110mm_internal_walls">[28]X!#REF!</definedName>
    <definedName name="LENGTH_20F_Carpet">[28]X!#REF!</definedName>
    <definedName name="LENGTH_20F_Doors">[28]X!#REF!</definedName>
    <definedName name="LENGTH_20F_HWB">[28]X!#REF!</definedName>
    <definedName name="LENGTH_20f_Linoleum_tiles">[28]X!#REF!</definedName>
    <definedName name="LENGTH_20F_Sink">[28]X!#REF!</definedName>
    <definedName name="LENGTH_20F_Urinals">[28]X!#REF!</definedName>
    <definedName name="LENGTH_20F_WC">[28]X!#REF!</definedName>
    <definedName name="LENGTH_21f_110mm_internal_walls">[28]X!#REF!</definedName>
    <definedName name="LENGTH_21F_220mm_internal_wall">[28]X!#REF!</definedName>
    <definedName name="LENGTH_21F_Carpet">[28]X!#REF!</definedName>
    <definedName name="LENGTH_21F_Doors">[28]X!#REF!</definedName>
    <definedName name="LENGTH_21F_Double_doors">[28]X!#REF!</definedName>
    <definedName name="LENGTH_21F_HWB">[28]X!#REF!</definedName>
    <definedName name="LENGTH_21f_Linoleum_tiles">[28]X!#REF!</definedName>
    <definedName name="LENGTH_21F_Sink">[28]X!#REF!</definedName>
    <definedName name="LENGTH_21F_toilet_tiles">[28]X!#REF!</definedName>
    <definedName name="LENGTH_21f_Urinals">[28]X!#REF!</definedName>
    <definedName name="LENGTH_21F_WC">[28]X!#REF!</definedName>
    <definedName name="LENGTH_220_ext_walls" localSheetId="7">#REF!</definedName>
    <definedName name="LENGTH_220_ext_walls">#REF!</definedName>
    <definedName name="LENGTH_220_int" localSheetId="7">#REF!</definedName>
    <definedName name="LENGTH_220_int">#REF!</definedName>
    <definedName name="LENGTH_220_int_walls" localSheetId="7">#REF!</definedName>
    <definedName name="LENGTH_220_int_walls">#REF!</definedName>
    <definedName name="LENGTH_220_walls">#REF!</definedName>
    <definedName name="LENGTH_220mm_external_wall">#REF!</definedName>
    <definedName name="LENGTH_220mm_External_walls">#REF!</definedName>
    <definedName name="LENGTH_220mm_external_walls___existing___Penthouse_Floor">#REF!</definedName>
    <definedName name="LENGTH_220mm_internal_walls___Existing___Penthouse_Floor">#REF!</definedName>
    <definedName name="LENGTH_220mm_internal_walls__New___Penthouse_Floor">#REF!</definedName>
    <definedName name="LENGTH_220mm_new_external_walls">[29]Summary!#REF!</definedName>
    <definedName name="LENGTH_230mm_Demising_walls" localSheetId="7">#REF!</definedName>
    <definedName name="LENGTH_230mm_Demising_walls">#REF!</definedName>
    <definedName name="LENGTH_230mm_external_brickwall" localSheetId="7">#REF!</definedName>
    <definedName name="LENGTH_230mm_external_brickwall">#REF!</definedName>
    <definedName name="LENGTH_230mm_External_Gable_end_at_10323" localSheetId="7">#REF!</definedName>
    <definedName name="LENGTH_230mm_External_Gable_end_at_10323">#REF!</definedName>
    <definedName name="LENGTH_230mm_external_Patio_Gable_ends">#REF!</definedName>
    <definedName name="LENGTH_230mm_external_wall">#REF!</definedName>
    <definedName name="LENGTH_230mm_external_wall___To_new_fire_escape_first_floor">#REF!</definedName>
    <definedName name="LENGTH_230mm_external_wall_Anchor">#REF!</definedName>
    <definedName name="LENGTH_230mm_external_wall_Gable_end_at_9855">#REF!</definedName>
    <definedName name="LENGTH_230mm_external_walls">#REF!</definedName>
    <definedName name="LENGTH_230mm_external_walls___existing___2nd_12th_Floor">#REF!</definedName>
    <definedName name="LENGTH_230mm_internal_Anchor_wall">#REF!</definedName>
    <definedName name="LENGTH_230mm_internal_brickwall">#REF!</definedName>
    <definedName name="LENGTH_230mm_internal_wall">#REF!</definedName>
    <definedName name="LENGTH_230mm_internal_walls">#REF!</definedName>
    <definedName name="LENGTH_230mm_internal_walls___existing___2nd_12th_Floor">#REF!</definedName>
    <definedName name="LENGTH_230mm_internal_walls___New">#REF!</definedName>
    <definedName name="LENGTH_230mm_internal_walls___New_2nd_12th_floor">#REF!</definedName>
    <definedName name="LENGTH_2F_110_walls">[28]X!#REF!</definedName>
    <definedName name="LENGTH_2F_Carpet">[28]X!#REF!</definedName>
    <definedName name="LENGTH_2f_doors">[28]X!#REF!</definedName>
    <definedName name="LENGTH_2F_HWB">[28]X!#REF!</definedName>
    <definedName name="LENGTH_2F_Linoleum">[28]X!#REF!</definedName>
    <definedName name="LENGTH_2f_Sink">[28]X!#REF!</definedName>
    <definedName name="LENGTH_2F_Urinal">[28]X!#REF!</definedName>
    <definedName name="LENGTH_2F_WC">[28]X!#REF!</definedName>
    <definedName name="LENGTH_2nd_Floor_GBA" localSheetId="7">#REF!</definedName>
    <definedName name="LENGTH_2nd_Floor_GBA">#REF!</definedName>
    <definedName name="LENGTH_330mm_external_wall" localSheetId="7">#REF!</definedName>
    <definedName name="LENGTH_330mm_external_wall">#REF!</definedName>
    <definedName name="LENGTH_330mm_external_wall_above_shopfront" localSheetId="7">#REF!</definedName>
    <definedName name="LENGTH_330mm_external_wall_above_shopfront">#REF!</definedName>
    <definedName name="LENGTH_330mm_internal_demising_walls">#REF!</definedName>
    <definedName name="LENGTH_330mm_internal_wall_above_shopfront">#REF!</definedName>
    <definedName name="LENGTH_345mm_external_wall___To_new_fire_escape___First_Floor">#REF!</definedName>
    <definedName name="LENGTH_3F_110mm_walls">[28]X!#REF!</definedName>
    <definedName name="LENGTH_3F_Carpet">[28]X!#REF!</definedName>
    <definedName name="LENGTH_3F_Doors">[28]X!#REF!</definedName>
    <definedName name="LENGTH_3f_hwb">[28]X!#REF!</definedName>
    <definedName name="LENGTH_3F_Linoleum">[28]X!#REF!</definedName>
    <definedName name="LENGTH_3f_sink">[28]X!#REF!</definedName>
    <definedName name="LENGTH_3f_urinals">[28]X!#REF!</definedName>
    <definedName name="LENGTH_3f_wc">[28]X!#REF!</definedName>
    <definedName name="LENGTH_4F_Carpet">[28]X!#REF!</definedName>
    <definedName name="LENGTH_4F_doors">[28]X!#REF!</definedName>
    <definedName name="LENGTH_4f_hwb">[28]X!#REF!</definedName>
    <definedName name="LENGTH_4f_sink">[28]X!#REF!</definedName>
    <definedName name="LENGTH_4f_urinal">[28]X!#REF!</definedName>
    <definedName name="LENGTH_4F_Walls">[28]X!#REF!</definedName>
    <definedName name="LENGTH_4f_wc">[28]X!#REF!</definedName>
    <definedName name="LENGTH_5f_Carpet">[28]X!#REF!</definedName>
    <definedName name="LENGTH_5F_Door">[28]X!#REF!</definedName>
    <definedName name="LENGTH_5F_internal_brickwalls">[28]X!#REF!</definedName>
    <definedName name="LENGTH_6F_110mm_internal_brick_walls">[28]X!#REF!</definedName>
    <definedName name="LENGTH_8F_110mm_brickwalls">[28]X!#REF!</definedName>
    <definedName name="LENGTH_8F_Carpet">[28]X!#REF!</definedName>
    <definedName name="LENGTH_8F_Doors">[28]X!#REF!</definedName>
    <definedName name="LENGTH_8F_Linoleum">[28]X!#REF!</definedName>
    <definedName name="LENGTH_9F_110mm_internal_brick_walls">[28]X!#REF!</definedName>
    <definedName name="LENGTH_9F_300mm_internal_brickwall">[28]X!#REF!</definedName>
    <definedName name="LENGTH_9F_Carpet">[28]X!#REF!</definedName>
    <definedName name="LENGTH_9F_Doors">[28]X!#REF!</definedName>
    <definedName name="LENGTH_9f_lINOLEUM">[28]X!#REF!</definedName>
    <definedName name="LENGTH_A1_220mm_internal_Wall" localSheetId="7">#REF!</definedName>
    <definedName name="LENGTH_A1_220mm_internal_Wall">#REF!</definedName>
    <definedName name="LENGTH_A1_FF_to_3F_110mm_internal_walls" localSheetId="7">#REF!</definedName>
    <definedName name="LENGTH_A1_FF_to_3F_110mm_internal_walls">#REF!</definedName>
    <definedName name="LENGTH_A1_FF_to_3F_220mm_internal_Walls" localSheetId="7">#REF!</definedName>
    <definedName name="LENGTH_A1_FF_to_3F_220mm_internal_Walls">#REF!</definedName>
    <definedName name="LENGTH_A1_FF_to_3F_Areas">#REF!</definedName>
    <definedName name="LENGTH_A1_GBA">#REF!</definedName>
    <definedName name="LENGTH_A1_GF_110mm_internal_walls">#REF!</definedName>
    <definedName name="LENGTH_A1_GF_Areas">#REF!</definedName>
    <definedName name="LENGTH_A1_No_of_beds_GF">#REF!</definedName>
    <definedName name="LENGTH_Affodable_1_80m2___Internal_Areas">#REF!</definedName>
    <definedName name="LENGTH_Affordable_1_60m2___110mm_internal_Walls">#REF!</definedName>
    <definedName name="LENGTH_Affordable_1_60m2___Internal_Areas">#REF!</definedName>
    <definedName name="LENGTH_Affordable_1_60m2_GBA">#REF!</definedName>
    <definedName name="LENGTH_Affordable_1_60m2_Roof_Area">#REF!</definedName>
    <definedName name="LENGTH_Affordable_1_80m2___110mm_internal_walls">#REF!</definedName>
    <definedName name="LENGTH_Affordable_1_80m2_GBA">#REF!</definedName>
    <definedName name="LENGTH_Affordable_2__60m2">#REF!</definedName>
    <definedName name="LENGTH_Affordable_2_60m2_110mm_internal_walls">#REF!</definedName>
    <definedName name="LENGTH_Affordable_2_60m2_Internal_Areas">#REF!</definedName>
    <definedName name="LENGTH_Affordable_2_60m2_Roof_Area">#REF!</definedName>
    <definedName name="LENGTH_Affordable_2_80m2_GBA">#REF!</definedName>
    <definedName name="LENGTH_Affordable_2_80m2_Internal_Areas">#REF!</definedName>
    <definedName name="LENGTH_Affordable_2_80m2_Roof_Area">#REF!</definedName>
    <definedName name="LENGTH_Affordable_2_80m2110mm_internal_walls">#REF!</definedName>
    <definedName name="LENGTH_Anchor_1___Pick__n_Pay">#REF!</definedName>
    <definedName name="LENGTH_Anchor_2___Cashbuild">#REF!</definedName>
    <definedName name="LENGTH_Anchor_3">#REF!</definedName>
    <definedName name="LENGTH_Anchor_4">#REF!</definedName>
    <definedName name="LENGTH_Anchor_no.5">#REF!</definedName>
    <definedName name="LENGTH_Asphalt_Roads___Parking">#REF!</definedName>
    <definedName name="LENGTH_Attenuation_Pond">#REF!</definedName>
    <definedName name="LENGTH_B1_External_Double_Door">[30]Summary!#REF!</definedName>
    <definedName name="LENGTH_B1_FF_to_3F_110mm_internal_Walls" localSheetId="7">#REF!</definedName>
    <definedName name="LENGTH_B1_FF_to_3F_110mm_internal_Walls">#REF!</definedName>
    <definedName name="LENGTH_B1_FF_to_3F_220mm_internal_Walls" localSheetId="7">#REF!</definedName>
    <definedName name="LENGTH_B1_FF_to_3F_220mm_internal_Walls">#REF!</definedName>
    <definedName name="LENGTH_B1_FF_to_3F_Areas" localSheetId="7">#REF!</definedName>
    <definedName name="LENGTH_B1_FF_to_3F_Areas">#REF!</definedName>
    <definedName name="LENGTH_B1_GBA">#REF!</definedName>
    <definedName name="LENGTH_B1_GF_110mm_internal_Walls">#REF!</definedName>
    <definedName name="LENGTH_B1_GF_220mm_internal_Wall">#REF!</definedName>
    <definedName name="LENGTH_B1_GF_Areas">#REF!</definedName>
    <definedName name="LENGTH_B1_Internal_Single_Doors">[30]Summary!#REF!</definedName>
    <definedName name="LENGTH_B1_Internal_Stacking_Doors">[30]Summary!#REF!</definedName>
    <definedName name="LENGTH_B1_No_of_Beds_FF_to_3F" localSheetId="7">#REF!</definedName>
    <definedName name="LENGTH_B1_No_of_Beds_FF_to_3F">#REF!</definedName>
    <definedName name="LENGTH_B1_No_Of_Beds_GF" localSheetId="7">#REF!</definedName>
    <definedName name="LENGTH_B1_No_Of_Beds_GF">#REF!</definedName>
    <definedName name="LENGTH_B1_Sink" localSheetId="7">[30]Summary!#REF!</definedName>
    <definedName name="LENGTH_B1_Sink">[30]Summary!#REF!</definedName>
    <definedName name="LENGTH_B1_WC_Shower_Bath" localSheetId="7">[30]Summary!#REF!</definedName>
    <definedName name="LENGTH_B1_WC_Shower_Bath">[30]Summary!#REF!</definedName>
    <definedName name="LENGTH_B1_Whb">[30]Summary!#REF!</definedName>
    <definedName name="LENGTH_B2_intenral_Stacking_Doors">[30]Summary!#REF!</definedName>
    <definedName name="LENGTH_B2_Internal_Double_Doors">[30]Summary!#REF!</definedName>
    <definedName name="LENGTH_B2_Internal_Single_Doors">[30]Summary!#REF!</definedName>
    <definedName name="LENGTH_B2_Sinks">[30]Summary!#REF!</definedName>
    <definedName name="LENGTH_B2_WC_Shower__Bath">[30]Summary!#REF!</definedName>
    <definedName name="LENGTH_B2_Whb">[30]Summary!#REF!</definedName>
    <definedName name="LENGTH_B2External_Glass_Doors">[30]Summary!#REF!</definedName>
    <definedName name="LENGTH_B3_External_Double_Glass_Doors">[30]Summary!#REF!</definedName>
    <definedName name="LENGTH_B3_internal_Single_Doors">[30]Summary!#REF!</definedName>
    <definedName name="LENGTH_B3_Sink">[30]Summary!#REF!</definedName>
    <definedName name="LENGTH_B3_WC_Shower">[30]Summary!#REF!</definedName>
    <definedName name="LENGTH_B3_Whb">[30]Summary!#REF!</definedName>
    <definedName name="LENGTH_B4_External_Double_Glass_Doors">[30]Summary!#REF!</definedName>
    <definedName name="LENGTH_B4_Internal_Single_Doors">[30]Summary!#REF!</definedName>
    <definedName name="LENGTH_B4_Sink">[30]Summary!#REF!</definedName>
    <definedName name="LENGTH_B4_WC_Shower_Bath">[30]Summary!#REF!</definedName>
    <definedName name="LENGTH_B4_Whb">[30]Summary!#REF!</definedName>
    <definedName name="LENGTH_Balustrade" localSheetId="7">#REF!</definedName>
    <definedName name="LENGTH_Balustrade">#REF!</definedName>
    <definedName name="LENGTH_Bathroom_vanities" localSheetId="7">#REF!</definedName>
    <definedName name="LENGTH_Bathroom_vanities">#REF!</definedName>
    <definedName name="LENGTH_BLOCK_A1_First_to_3_floor" localSheetId="7">#REF!</definedName>
    <definedName name="LENGTH_BLOCK_A1_First_to_3_floor">#REF!</definedName>
    <definedName name="LENGTH_Block_Tpye_3_Roof_Covering">#REF!</definedName>
    <definedName name="LENGTH_Block_Type_1__FF_GLA">#REF!</definedName>
    <definedName name="LENGTH_Block_Type_1_110mm_GF_internal_walls">#REF!</definedName>
    <definedName name="LENGTH_Block_Type_1_220mm_External_Wall">#REF!</definedName>
    <definedName name="LENGTH_Block_Type_1_220mm_internal_walls">#REF!</definedName>
    <definedName name="LENGTH_Block_Type_1_FF_GBA">#REF!</definedName>
    <definedName name="LENGTH_Block_Type_1_GF_GBA">#REF!</definedName>
    <definedName name="LENGTH_Block_Type_1_GF_GLA">#REF!</definedName>
    <definedName name="LENGTH_Block_Type_1_Roof_Area">#REF!</definedName>
    <definedName name="LENGTH_Block_Type_1_SF_GBA">#REF!</definedName>
    <definedName name="LENGTH_Block_Type_2_110mm_GF_internal_walls">#REF!</definedName>
    <definedName name="LENGTH_Block_Type_2_220mm_External_Wall">#REF!</definedName>
    <definedName name="LENGTH_Block_Type_2_220mm_internal_walls">#REF!</definedName>
    <definedName name="LENGTH_Block_Type_2_FF_GBA">#REF!</definedName>
    <definedName name="LENGTH_Block_Type_2_FF_GLA">#REF!</definedName>
    <definedName name="LENGTH_Block_Type_2_GF_GBA">#REF!</definedName>
    <definedName name="LENGTH_Block_Type_2_GF_GLA">#REF!</definedName>
    <definedName name="LENGTH_Block_Type_2_Roof_Area">#REF!</definedName>
    <definedName name="LENGTH_Block_Type_3_Court_yards">#REF!</definedName>
    <definedName name="LENGTH_Block_Type_3_FF_GBA">#REF!</definedName>
    <definedName name="LENGTH_Block_Type_3_FF_GLA">#REF!</definedName>
    <definedName name="LENGTH_Block_Type_3_GF_110mm_internal_Walls">#REF!</definedName>
    <definedName name="LENGTH_Block_Type_3_GF_220mm_External_Walls">#REF!</definedName>
    <definedName name="LENGTH_Block_Type_3_GF_220mm_internal_Walls">#REF!</definedName>
    <definedName name="LENGTH_Block_Type_3_GF_GBA">#REF!</definedName>
    <definedName name="LENGTH_Block_type_3_GF_GLA">#REF!</definedName>
    <definedName name="LENGTH_Block_Type_3_SF_Balconies">#REF!</definedName>
    <definedName name="LENGTH_Block_Type_3_SF_GBA">#REF!</definedName>
    <definedName name="LENGTH_Block_Type_3_SF_GLA">#REF!</definedName>
    <definedName name="LENGTH_BNG_1_110mm_Internal_walls">#REF!</definedName>
    <definedName name="LENGTH_BNG_1_GBA">#REF!</definedName>
    <definedName name="LENGTH_BNG_1_Internal_Areas">#REF!</definedName>
    <definedName name="LENGTH_BNG_2_110mm_internal_Wall">#REF!</definedName>
    <definedName name="LENGTH_BNG_2_GBA">#REF!</definedName>
    <definedName name="LENGTH_BNG_2_Internal_Areas">#REF!</definedName>
    <definedName name="LENGTH_Boundry_Wall">#REF!</definedName>
    <definedName name="LENGTH_Cantilever">#REF!</definedName>
    <definedName name="LENGTH_Centre_Offices">#REF!</definedName>
    <definedName name="LENGTH_Cladding">#REF!</definedName>
    <definedName name="LENGTH_Common_Area___Penthouse_Floor">#REF!</definedName>
    <definedName name="LENGTH_Commuter_Rank">#REF!</definedName>
    <definedName name="LENGTH_Covered_Walkway">#REF!</definedName>
    <definedName name="LENGTH_CRU">#REF!</definedName>
    <definedName name="LENGTH_CRU_110mm_internal_Wall">#REF!</definedName>
    <definedName name="LENGTH_CRU_internal_Areas">#REF!</definedName>
    <definedName name="LENGTH_Cuboards_opposite_Store_Room">#REF!</definedName>
    <definedName name="LENGTH_Cupboard_by_stairs">#REF!</definedName>
    <definedName name="LENGTH_Delivery_yard">#REF!</definedName>
    <definedName name="LENGTH_Demolish_115mm_internal_walls">#REF!</definedName>
    <definedName name="LENGTH_Demolish_115mm_internal_walls___Penthouse_Floor">#REF!</definedName>
    <definedName name="LENGTH_Demolish_220mm_internal_walls___Penthouse_Floor">#REF!</definedName>
    <definedName name="LENGTH_Demolish_230mm_internal_walls">#REF!</definedName>
    <definedName name="LENGTH_Demolish_and_remove_saniary_fittings">#REF!</definedName>
    <definedName name="LENGTH_Drainage_Duct">#REF!</definedName>
    <definedName name="LENGTH_Duct___Penthouse_Floor">#REF!</definedName>
    <definedName name="LENGTH_Electrical_DB_Cupboard">#REF!</definedName>
    <definedName name="LENGTH_Electrical_DB_Room">#REF!</definedName>
    <definedName name="LENGTH_Entrance_Doors___First_Floor">#REF!</definedName>
    <definedName name="LENGTH_Existing_115mm_internal_walls">#REF!</definedName>
    <definedName name="LENGTH_Existing_230mm_external_walls">#REF!</definedName>
    <definedName name="LENGTH_Existing_230mm_internal_walls">#REF!</definedName>
    <definedName name="LENGTH_Existing_Fire_Escape___First_Floor">#REF!</definedName>
    <definedName name="LENGTH_Existing_Fire_Escape_Staircase">#REF!</definedName>
    <definedName name="LENGTH_Existing_lift___2nd___6th_Floor">#REF!</definedName>
    <definedName name="LENGTH_Existing_lifts">#REF!</definedName>
    <definedName name="LENGTH_Existing_Lifts___Penthouse">#REF!</definedName>
    <definedName name="LENGTH_Existing_slabs">#REF!</definedName>
    <definedName name="LENGTH_Existing_Slabs__2nd_12th_floor">#REF!</definedName>
    <definedName name="LENGTH_Existing_Staircase">#REF!</definedName>
    <definedName name="LENGTH_ext_glass">#REF!</definedName>
    <definedName name="LENGTH_Externa___230mm_wall_at_Anchor">#REF!</definedName>
    <definedName name="LENGTH_External___230mm_wall_line_stores">#REF!</definedName>
    <definedName name="LENGTH_External___Parapet_wall">#REF!</definedName>
    <definedName name="LENGTH_External___Shopfront_panels">#REF!</definedName>
    <definedName name="LENGTH_External_Areas">#REF!</definedName>
    <definedName name="LENGTH_External_Columns">#REF!</definedName>
    <definedName name="LENGTH_External_Doors___Penthouse_Floor">#REF!</definedName>
    <definedName name="LENGTH_External_Double_Doors___Shopfront___Units">#REF!</definedName>
    <definedName name="LENGTH_External_paving">#REF!</definedName>
    <definedName name="LENGTH_External_Seating">#REF!</definedName>
    <definedName name="LENGTH_external_Terrace">#REF!</definedName>
    <definedName name="LENGTH_Facility_Manager">#REF!</definedName>
    <definedName name="LENGTH_FB_Boundary_wall">#REF!</definedName>
    <definedName name="LENGTH_Fence">#REF!</definedName>
    <definedName name="LENGTH_ff_110mm_internal_brickwalls">[28]X!#REF!</definedName>
    <definedName name="LENGTH_FF_115mm_external_brickwall">[31]COLLECTIONS!#REF!</definedName>
    <definedName name="LENGTH_FF_115mm_internal_brickwall">[31]COLLECTIONS!#REF!</definedName>
    <definedName name="LENGTH_FF_230m_internal_brickwall">[31]COLLECTIONS!#REF!</definedName>
    <definedName name="LENGTH_FF_230mm_external_wall">[31]COLLECTIONS!#REF!</definedName>
    <definedName name="LENGTH_FF_460mm_external_brickwall">[31]COLLECTIONS!#REF!</definedName>
    <definedName name="LENGTH_FF_Area_1">[31]COLLECTIONS!#REF!</definedName>
    <definedName name="LENGTH_FF_Area_2">[31]COLLECTIONS!#REF!</definedName>
    <definedName name="LENGTH_FF_Balcony">[31]COLLECTIONS!#REF!</definedName>
    <definedName name="LENGTH_FF_Balustrade">[31]COLLECTIONS!#REF!</definedName>
    <definedName name="LENGTH_FF_Bathroom">[31]COLLECTIONS!#REF!</definedName>
    <definedName name="LENGTH_FF_Bedroom_2" localSheetId="7">#REF!</definedName>
    <definedName name="LENGTH_FF_Bedroom_2">#REF!</definedName>
    <definedName name="LENGTH_FF_Bedroom_3">[31]COLLECTIONS!#REF!</definedName>
    <definedName name="LENGTH_FF_Carpet">[28]X!#REF!</definedName>
    <definedName name="LENGTH_FF_Carpet___Copy">[28]X!#REF!</definedName>
    <definedName name="LENGTH_FF_DOORS">[28]X!#REF!</definedName>
    <definedName name="LENGTH_FF_DOORS___Copy">[28]X!#REF!</definedName>
    <definedName name="LENGTH_FF_En_suite">[31]COLLECTIONS!#REF!</definedName>
    <definedName name="LENGTH_FF_GBA">[31]COLLECTIONS!#REF!</definedName>
    <definedName name="LENGTH_ff_glass">[31]COLLECTIONS!#REF!</definedName>
    <definedName name="LENGTH_FF_Handrail">[31]COLLECTIONS!#REF!</definedName>
    <definedName name="LENGTH_FF_HWB">[28]X!#REF!</definedName>
    <definedName name="LENGTH_FF_HWB___Copy">[28]X!#REF!</definedName>
    <definedName name="LENGTH_FF_Kitchen">[31]COLLECTIONS!#REF!</definedName>
    <definedName name="LENGTH_FF_Kitchen_Lounge">[31]COLLECTIONS!#REF!</definedName>
    <definedName name="LENGTH_FF_Linoleum_tiles">[28]X!#REF!</definedName>
    <definedName name="LENGTH_FF_Linoleum_tiles___Copy">[28]X!#REF!</definedName>
    <definedName name="LENGTH_FF_Scullery">[31]COLLECTIONS!#REF!</definedName>
    <definedName name="LENGTH_FF_Shower">[31]COLLECTIONS!#REF!</definedName>
    <definedName name="LENGTH_FF_Sink">[28]X!#REF!</definedName>
    <definedName name="LENGTH_FF_Sink___Copy">[28]X!#REF!</definedName>
    <definedName name="LENGTH_FF_Stairs">[31]COLLECTIONS!#REF!</definedName>
    <definedName name="LENGTH_FF_URINALS">[28]X!#REF!</definedName>
    <definedName name="LENGTH_FF_URINALS___Copy">[28]X!#REF!</definedName>
    <definedName name="LENGTH_FF_Vanity">[31]COLLECTIONS!#REF!</definedName>
    <definedName name="LENGTH_FF_Walkway">[31]COLLECTIONS!#REF!</definedName>
    <definedName name="LENGTH_FF_WC">[28]X!#REF!</definedName>
    <definedName name="LENGTH_FF_WC___Copy">[28]X!#REF!</definedName>
    <definedName name="LENGTH_Fice_a_Side_Field" localSheetId="7">#REF!</definedName>
    <definedName name="LENGTH_Fice_a_Side_Field">#REF!</definedName>
    <definedName name="LENGTH_Fire_Door___First_Floor" localSheetId="7">#REF!</definedName>
    <definedName name="LENGTH_Fire_Door___First_Floor">#REF!</definedName>
    <definedName name="LENGTH_Fire_Door___Penthouse" localSheetId="7">#REF!</definedName>
    <definedName name="LENGTH_Fire_Door___Penthouse">#REF!</definedName>
    <definedName name="LENGTH_Fire_Escape">#REF!</definedName>
    <definedName name="LENGTH_Fire_Escape___Penthouse_Floor">#REF!</definedName>
    <definedName name="LENGTH_Firehose_Cupboard">#REF!</definedName>
    <definedName name="LENGTH_First__Floor___Unit_1b_Kitchen_Lounge">#REF!</definedName>
    <definedName name="LENGTH_First_Floor">[29]Summary!#REF!</definedName>
    <definedName name="LENGTH_First_floor____Unit_1G_Kitchen_Lounge" localSheetId="7">#REF!</definedName>
    <definedName name="LENGTH_First_floor____Unit_1G_Kitchen_Lounge">#REF!</definedName>
    <definedName name="LENGTH_First_Floor___110mm_internal_walls" localSheetId="7">#REF!</definedName>
    <definedName name="LENGTH_First_Floor___110mm_internal_walls">#REF!</definedName>
    <definedName name="LENGTH_First_Floor___220mm_External_Walls" localSheetId="7">#REF!</definedName>
    <definedName name="LENGTH_First_Floor___220mm_External_Walls">#REF!</definedName>
    <definedName name="LENGTH_First_Floor___220mm_Internal_Walls">#REF!</definedName>
    <definedName name="LENGTH_First_Floor___Concrete_wall">#REF!</definedName>
    <definedName name="LENGTH_First_Floor___GBA">#REF!</definedName>
    <definedName name="LENGTH_First_Floor___Stair_Lift_Lobby">#REF!</definedName>
    <definedName name="LENGTH_First_Floor___Stairs_to_be_closed_up">#REF!</definedName>
    <definedName name="LENGTH_First_Floor___Unit_1a">#REF!</definedName>
    <definedName name="LENGTH_First_Floor___Unit_1a_Bathroom">#REF!</definedName>
    <definedName name="LENGTH_First_Floor___Unit_1a_Bedroom">#REF!</definedName>
    <definedName name="LENGTH_First_Floor___Unit_1a_Passage">#REF!</definedName>
    <definedName name="LENGTH_First_Floor___Unit_1b">#REF!</definedName>
    <definedName name="LENGTH_First_Floor___Unit_1b_Bathroom">#REF!</definedName>
    <definedName name="LENGTH_First_Floor___Unit_1b_Bedroom">#REF!</definedName>
    <definedName name="LENGTH_First_Floor___Unit_1b_Passage">#REF!</definedName>
    <definedName name="LENGTH_First_Floor___Unit_1c">#REF!</definedName>
    <definedName name="LENGTH_First_Floor___Unit_1c_Bathroom">#REF!</definedName>
    <definedName name="LENGTH_First_Floor___Unit_1c_Bedroom">#REF!</definedName>
    <definedName name="LENGTH_First_Floor___Unit_1c_Kitchen">#REF!</definedName>
    <definedName name="LENGTH_First_Floor___Unit_1d">#REF!</definedName>
    <definedName name="LENGTH_First_Floor___Unit_1d_Bedroom">#REF!</definedName>
    <definedName name="LENGTH_First_Floor___Unit_1D_Duct">#REF!</definedName>
    <definedName name="LENGTH_First_Floor___Unit_1D_Kitchen_Lounge">#REF!</definedName>
    <definedName name="LENGTH_First_Floor___Unit_1D_Passage">#REF!</definedName>
    <definedName name="LENGTH_First_Floor___Unit_1e">#REF!</definedName>
    <definedName name="LENGTH_First_Floor___Unit_1e_Bathroom">#REF!</definedName>
    <definedName name="LENGTH_First_Floor___Unit_1e_Bedroom">#REF!</definedName>
    <definedName name="LENGTH_First_Floor___Unit_1e_Kitchen_Lounge">#REF!</definedName>
    <definedName name="LENGTH_First_Floor___Unit_1e_Passage">#REF!</definedName>
    <definedName name="LENGTH_First_Floor___Unit_1f">#REF!</definedName>
    <definedName name="LENGTH_First_Floor___Unit_1f__Bedroom">#REF!</definedName>
    <definedName name="LENGTH_First_Floor___Unit_1f_Bathroom">#REF!</definedName>
    <definedName name="LENGTH_First_Floor___Unit_1f_Kitchen_Lounge">#REF!</definedName>
    <definedName name="LENGTH_First_Floor___Unit_1f_Passage">#REF!</definedName>
    <definedName name="LENGTH_First_Floor___Unit_1G">#REF!</definedName>
    <definedName name="LENGTH_First_Floor___Unit_1G_Balcony">#REF!</definedName>
    <definedName name="LENGTH_First_Floor___Unit_1G_Bathroom">#REF!</definedName>
    <definedName name="LENGTH_First_Floor___Unit_1G_Bedroom_1">#REF!</definedName>
    <definedName name="LENGTH_First_Floor___Unit_1G_Bedroom_2">#REF!</definedName>
    <definedName name="LENGTH_First_Floor___Unit_1G_Passage">#REF!</definedName>
    <definedName name="LENGTH_First_Floor___Unit_1H">#REF!</definedName>
    <definedName name="LENGTH_First_Floor___Unit_1H_Bathroom">#REF!</definedName>
    <definedName name="LENGTH_First_Floor___Unit_1H_Bedroom">#REF!</definedName>
    <definedName name="LENGTH_First_Floor___Unit_1H_Kitchen_Lounge">#REF!</definedName>
    <definedName name="LENGTH_First_Floor___Unit_1H_Passage">#REF!</definedName>
    <definedName name="LENGTH_First_Floor__110mm_internal_walls__Existing_">#REF!</definedName>
    <definedName name="LENGTH_First_Floor__110mm_internal_walls__New_">#REF!</definedName>
    <definedName name="LENGTH_First_Floor__220mm_external_walls__Existing_">#REF!</definedName>
    <definedName name="LENGTH_First_Floor__220mm_external_walls__New_">#REF!</definedName>
    <definedName name="LENGTH_First_Floor__D1__New_">#REF!</definedName>
    <definedName name="LENGTH_First_Floor__D2__New_">#REF!</definedName>
    <definedName name="LENGTH_First_Floor__Demolish_110mm_external_walls">#REF!</definedName>
    <definedName name="LENGTH_First_Floor__Demolish_110mm_internal_walls">#REF!</definedName>
    <definedName name="LENGTH_First_Floor__Demolish_220mm_external_walls">#REF!</definedName>
    <definedName name="LENGTH_First_Floor__Passage">#REF!</definedName>
    <definedName name="LENGTH_First_Floor__Remove_Existing_Windows">#REF!</definedName>
    <definedName name="LENGTH_First_Floor__Remove_Single_External_Glass_Door">#REF!</definedName>
    <definedName name="LENGTH_First_Floor__Remove_Single_External_Timber_Doors">#REF!</definedName>
    <definedName name="LENGTH_First_Floor__Remove_Single_Internal_Doors">#REF!</definedName>
    <definedName name="LENGTH_First_Floor__Stairs">#REF!</definedName>
    <definedName name="LENGTH_First_Floor__Unit_no._1___Bedroom_2">#REF!</definedName>
    <definedName name="LENGTH_First_Floor__Unit_no._3___Bedroom_2">#REF!</definedName>
    <definedName name="LENGTH_First_Floor__Unit_no.1">#REF!</definedName>
    <definedName name="LENGTH_First_Floor__Unit_no.1___Bathrooms">#REF!</definedName>
    <definedName name="LENGTH_First_Floor__Unit_no.1___Bedroom_1">#REF!</definedName>
    <definedName name="LENGTH_First_Floor__Unit_no.1___Open_Plan__Kitchen_Lounge">#REF!</definedName>
    <definedName name="LENGTH_First_Floor__Unit_no.2">#REF!</definedName>
    <definedName name="LENGTH_First_Floor__Unit_no.2___Bathroom">#REF!</definedName>
    <definedName name="LENGTH_First_Floor__Unit_no.2___Bedroom_1">#REF!</definedName>
    <definedName name="LENGTH_First_Floor__Unit_no.2___Bedroom_2">#REF!</definedName>
    <definedName name="LENGTH_First_Floor__Unit_no.2___Open_plan_Kitchen_Lounge">#REF!</definedName>
    <definedName name="LENGTH_First_Floor__Unit_no.3">#REF!</definedName>
    <definedName name="LENGTH_First_Floor__unit_no.3___Bathroom">#REF!</definedName>
    <definedName name="LENGTH_First_Floor__Unit_no.3___Bedroom_1">#REF!</definedName>
    <definedName name="LENGTH_First_Floor__Unit_no.3___Open_Plan_Kitchen_Lounge">#REF!</definedName>
    <definedName name="LENGTH_First_Floor__Unit_no.4">#REF!</definedName>
    <definedName name="LENGTH_First_Floor__Unit_no.4___Bathroom">#REF!</definedName>
    <definedName name="LENGTH_First_Floor__Unit_no.4___Bedroom_1">#REF!</definedName>
    <definedName name="LENGTH_First_Floor__Unit_no.4___Bedroom_2">#REF!</definedName>
    <definedName name="LENGTH_First_Floor__Unit_no.4___Open_Plan__Kitchen_Lounge">#REF!</definedName>
    <definedName name="LENGTH_First_Floor__W1__1200_x_1200_">#REF!</definedName>
    <definedName name="LENGTH_First_Floor__W2__1500_x_1200_">#REF!</definedName>
    <definedName name="LENGTH_First_Floor__W3__600_x_900_">#REF!</definedName>
    <definedName name="LENGTH_First_Floor__W4__600_x_1200_">#REF!</definedName>
    <definedName name="LENGTH_First_Floor_GBA">#REF!</definedName>
    <definedName name="LENGTH_First_Floor_Passage">#REF!</definedName>
    <definedName name="LENGTH_First_Floor_Unit_1a_Kitchen_Lounge">#REF!</definedName>
    <definedName name="LENGTH_First_Floor_Walls_to_be_demolished">#REF!</definedName>
    <definedName name="LENGTH_First_loor___Unit_1D_Bathroom">#REF!</definedName>
    <definedName name="LENGTH_Food_Court">#REF!</definedName>
    <definedName name="LENGTH_Gaurd_house">#REF!</definedName>
    <definedName name="LENGTH_GBA">#REF!</definedName>
    <definedName name="LENGTH_GBA_External">#REF!</definedName>
    <definedName name="LENGTH_GF_110mm_internal_Wall">[30]Summary!#REF!</definedName>
    <definedName name="LENGTH_GF_115mm_external_brickwall">[31]COLLECTIONS!#REF!</definedName>
    <definedName name="LENGTH_GF_115mm_internal_brickwall">[31]COLLECTIONS!#REF!</definedName>
    <definedName name="LENGTH_GF_220mm_Internal_walls">[30]Summary!#REF!</definedName>
    <definedName name="LENGTH_GF_230mm_external_brickwall">[31]COLLECTIONS!#REF!</definedName>
    <definedName name="LENGTH_GF_460mm_external_brickwall">[31]COLLECTIONS!#REF!</definedName>
    <definedName name="LENGTH_GF_Area_1">[31]COLLECTIONS!#REF!</definedName>
    <definedName name="LENGTH_GF_Balcony">[31]COLLECTIONS!#REF!</definedName>
    <definedName name="LENGTH_GF_Balustrades">[31]COLLECTIONS!#REF!</definedName>
    <definedName name="LENGTH_GF_Bathroom">[31]COLLECTIONS!#REF!</definedName>
    <definedName name="LENGTH_GF_Bedroom_2">[31]COLLECTIONS!#REF!</definedName>
    <definedName name="LENGTH_GF_Bedroom_3">[31]COLLECTIONS!#REF!</definedName>
    <definedName name="LENGTH_GF_En_suite">[31]COLLECTIONS!#REF!</definedName>
    <definedName name="LENGTH_GF_External_area" localSheetId="7">#REF!</definedName>
    <definedName name="LENGTH_GF_External_area">#REF!</definedName>
    <definedName name="LENGTH_GF_GBA" localSheetId="7">#REF!</definedName>
    <definedName name="LENGTH_GF_GBA">#REF!</definedName>
    <definedName name="LENGTH_GF_Glass" localSheetId="7">[31]COLLECTIONS!#REF!</definedName>
    <definedName name="LENGTH_GF_Glass">[31]COLLECTIONS!#REF!</definedName>
    <definedName name="LENGTH_GF_Handrails" localSheetId="7">[31]COLLECTIONS!#REF!</definedName>
    <definedName name="LENGTH_GF_Handrails">[31]COLLECTIONS!#REF!</definedName>
    <definedName name="LENGTH_GF_internal_110mm_walls">[28]X!#REF!</definedName>
    <definedName name="LENGTH_GF_Internal_area" localSheetId="7">#REF!</definedName>
    <definedName name="LENGTH_GF_Internal_area">#REF!</definedName>
    <definedName name="LENGTH_GF_Internal_Areas">[30]Summary!#REF!</definedName>
    <definedName name="LENGTH_GF_Kitchen">[31]COLLECTIONS!#REF!</definedName>
    <definedName name="LENGTH_GF_Lounge_Dining">[31]COLLECTIONS!#REF!</definedName>
    <definedName name="LENGTH_GF_Main_Bed">[31]COLLECTIONS!#REF!</definedName>
    <definedName name="LENGTH_GF_Scullery">[31]COLLECTIONS!#REF!</definedName>
    <definedName name="LENGTH_GF_Shower">[31]COLLECTIONS!#REF!</definedName>
    <definedName name="LENGTH_GF_Stairs">[31]COLLECTIONS!#REF!</definedName>
    <definedName name="LENGTH_GF_Vanities">[31]COLLECTIONS!#REF!</definedName>
    <definedName name="LENGTH_GF230mm_internal_brickwall">[31]COLLECTIONS!#REF!</definedName>
    <definedName name="LENGTH_GFA" localSheetId="7">#REF!</definedName>
    <definedName name="LENGTH_GFA">#REF!</definedName>
    <definedName name="LENGTH_GLA" localSheetId="7">#REF!</definedName>
    <definedName name="LENGTH_GLA">#REF!</definedName>
    <definedName name="LENGTH_Glass" localSheetId="7">#REF!</definedName>
    <definedName name="LENGTH_Glass">#REF!</definedName>
    <definedName name="LENGTH_Ground_Floor___220mm_external_walls">#REF!</definedName>
    <definedName name="LENGTH_Ground_Floor___230mm_External_walls">#REF!</definedName>
    <definedName name="LENGTH_Ground_Floor___230mm_external_walls___Existing">#REF!</definedName>
    <definedName name="LENGTH_Ground_Floor___230mm_internal_wall___New">#REF!</definedName>
    <definedName name="LENGTH_Ground_Floor___230mm_Internal_Walls">#REF!</definedName>
    <definedName name="LENGTH_Ground_Floor___230mm_Internal_walls___Existing">#REF!</definedName>
    <definedName name="LENGTH_Ground_Floor___Back_Entrance">#REF!</definedName>
    <definedName name="LENGTH_Ground_Floor___Concrete_wall">#REF!</definedName>
    <definedName name="LENGTH_Ground_Floor___Corridor">#REF!</definedName>
    <definedName name="LENGTH_Ground_Floor___Demolish_115mm_internal_walls">#REF!</definedName>
    <definedName name="LENGTH_Ground_Floor___Demolish_230mm_internal_wall">#REF!</definedName>
    <definedName name="LENGTH_Ground_Floor___Demolish_drywall">#REF!</definedName>
    <definedName name="LENGTH_Ground_Floor___Double_Doors___New_to_Lift_Lobby">#REF!</definedName>
    <definedName name="LENGTH_Ground_floor___Ducts">#REF!</definedName>
    <definedName name="LENGTH_Ground_Floor___Electrical_DB_Room">#REF!</definedName>
    <definedName name="LENGTH_Ground_Floor___Entrance_to_Madison_Lofts">#REF!</definedName>
    <definedName name="LENGTH_Ground_Floor___Existing_Electrical_Substation">#REF!</definedName>
    <definedName name="LENGTH_Ground_Floor___Existing_Fire_Escape">#REF!</definedName>
    <definedName name="LENGTH_Ground_Floor___Existing_Fire_Escape_Lobby">#REF!</definedName>
    <definedName name="LENGTH_Ground_Floor___Existing_Lifts">#REF!</definedName>
    <definedName name="LENGTH_Ground_Floor___Existing_Staff_Toilets">#REF!</definedName>
    <definedName name="LENGTH_Ground_Floor___Existing_Stairs">#REF!</definedName>
    <definedName name="LENGTH_Ground_Floor___External_Columns">#REF!</definedName>
    <definedName name="LENGTH_Ground_Floor___Fire_Double_Doors_to_Fire_Escape">#REF!</definedName>
    <definedName name="LENGTH_Ground_Floor___Fire_Escape">#REF!</definedName>
    <definedName name="LENGTH_Ground_Floor___GBA">#REF!</definedName>
    <definedName name="LENGTH_Ground_Floor___GBA1">#REF!</definedName>
    <definedName name="LENGTH_Ground_Floor___Internal_Columns">#REF!</definedName>
    <definedName name="LENGTH_Ground_Floor___internal_stairs">#REF!</definedName>
    <definedName name="LENGTH_Ground_Floor___Lift_Area">#REF!</definedName>
    <definedName name="LENGTH_Ground_Floor___Lift_Lobby">#REF!</definedName>
    <definedName name="LENGTH_Ground_Floor___New_Fire_Escape_Stairs">#REF!</definedName>
    <definedName name="LENGTH_Ground_Floor___Open_Refuse_Area">#REF!</definedName>
    <definedName name="LENGTH_Ground_Floor___Pep">#REF!</definedName>
    <definedName name="LENGTH_Ground_Floor___Pep_Entrance">#REF!</definedName>
    <definedName name="LENGTH_Ground_Floor___Remove_Demolish_doors">#REF!</definedName>
    <definedName name="LENGTH_Ground_Floor___Remove_Existing_geyser__seal_piping_">#REF!</definedName>
    <definedName name="LENGTH_Ground_Floor___Remove_existing_shopfront">#REF!</definedName>
    <definedName name="LENGTH_Ground_Floor___Remove_existing_window">#REF!</definedName>
    <definedName name="LENGTH_Ground_Floor___Security_Booth">#REF!</definedName>
    <definedName name="LENGTH_Ground_Floor___Stair_Lobby">#REF!</definedName>
    <definedName name="LENGTH_Ground_Floor___Stairs">#REF!</definedName>
    <definedName name="LENGTH_Ground_Floor___Telkom_Room">#REF!</definedName>
    <definedName name="LENGTH_Ground_Floor__110mm_external_walls__For_New_Porch_">#REF!</definedName>
    <definedName name="LENGTH_Ground_Floor__110mm_internal_walls__Existing_">#REF!</definedName>
    <definedName name="LENGTH_Ground_Floor__110mm_internal_walls__New_">#REF!</definedName>
    <definedName name="LENGTH_Ground_Floor__220mm_external_walls__Existing_">#REF!</definedName>
    <definedName name="LENGTH_Ground_Floor__220mm_external_walls__New_">#REF!</definedName>
    <definedName name="LENGTH_Ground_Floor__Brick_Piers__For_new_Porch_">#REF!</definedName>
    <definedName name="LENGTH_Ground_Floor__D1__New_">#REF!</definedName>
    <definedName name="LENGTH_Ground_Floor__D2__New_">#REF!</definedName>
    <definedName name="LENGTH_Ground_Floor__Demolish_110mm_external_walls">#REF!</definedName>
    <definedName name="LENGTH_Ground_Floor__Demolish_110mm_internal_walls">#REF!</definedName>
    <definedName name="LENGTH_Ground_Floor__Demolish_220mm_external_walls">#REF!</definedName>
    <definedName name="LENGTH_Ground_Floor__Entance_Double_Door">#REF!</definedName>
    <definedName name="LENGTH_Ground_Floor__New_Porch_Area">#REF!</definedName>
    <definedName name="LENGTH_Ground_Floor__Number_of_Brick_Piers__For_new_Porch_">#REF!</definedName>
    <definedName name="LENGTH_Ground_Floor__Passage">#REF!</definedName>
    <definedName name="LENGTH_Ground_Floor__Remove_Existing_Window">#REF!</definedName>
    <definedName name="LENGTH_Ground_Floor__Remove_Single_External_glass_door">#REF!</definedName>
    <definedName name="LENGTH_Ground_Floor__Remove_Single_External_Timber_Door">#REF!</definedName>
    <definedName name="LENGTH_Ground_Floor__Remove_Single_Internal_timber_door">#REF!</definedName>
    <definedName name="LENGTH_Ground_Floor__Roof_to_entrance_porch">#REF!</definedName>
    <definedName name="LENGTH_Ground_Floor__Unit__no.3___Bathroom">#REF!</definedName>
    <definedName name="LENGTH_Ground_Floor__Unit_1___Bedroom_2">#REF!</definedName>
    <definedName name="LENGTH_Ground_Floor__Unit_no.1">#REF!</definedName>
    <definedName name="LENGTH_Ground_Floor__Unit_no.1___Bathroom">#REF!</definedName>
    <definedName name="LENGTH_Ground_Floor__Unit_no.1___Open_plan_kitchen_lounge">#REF!</definedName>
    <definedName name="LENGTH_Ground_Floor__Unit_no.2">#REF!</definedName>
    <definedName name="LENGTH_Ground_Floor__Unit_no.2___Bathroom">#REF!</definedName>
    <definedName name="LENGTH_Ground_Floor__Unit_no.2___Bedroom_1">#REF!</definedName>
    <definedName name="LENGTH_Ground_Floor__Unit_no.2___Bedroom_2">#REF!</definedName>
    <definedName name="LENGTH_Ground_Floor__Unit_no.2___Open_plan_kitchen_lounge">#REF!</definedName>
    <definedName name="LENGTH_Ground_Floor__Unit_no.3">#REF!</definedName>
    <definedName name="LENGTH_Ground_Floor__Unit_no.3___Bedroom_1">#REF!</definedName>
    <definedName name="LENGTH_Ground_Floor__Unit_no.3___Bedroom_2">#REF!</definedName>
    <definedName name="LENGTH_Ground_Floor__Unit_no.3___Open_plan__Kitchen_Lounge">#REF!</definedName>
    <definedName name="LENGTH_Ground_Floor__Unit_no.4">#REF!</definedName>
    <definedName name="LENGTH_Ground_Floor__Unit_no.4___Bathrooms">#REF!</definedName>
    <definedName name="LENGTH_Ground_Floor__Unit_no.4___Bedroom_1">#REF!</definedName>
    <definedName name="LENGTH_Ground_Floor__Unit_no.4___Bedroom_2">#REF!</definedName>
    <definedName name="LENGTH_Ground_Floor__Unit_no.4___Open_plan__Kitchen_Lounge">#REF!</definedName>
    <definedName name="LENGTH_Ground_Floor__W1__1200x1200_">#REF!</definedName>
    <definedName name="LENGTH_Ground_Floor__W2__1500_x_1200_">#REF!</definedName>
    <definedName name="LENGTH_Ground_Floor__W3__600_x_900_">#REF!</definedName>
    <definedName name="LENGTH_Ground_Floor__W4__600_x_1200_">#REF!</definedName>
    <definedName name="LENGTH_Ground_Floor_Areas">#REF!</definedName>
    <definedName name="LENGTH_Ground_Floor_GBA">#REF!</definedName>
    <definedName name="LENGTH_Ground_Floor_Patios">#REF!</definedName>
    <definedName name="LENGTH_Ground_Floor_Stairs">#REF!</definedName>
    <definedName name="LENGTH_Ground_floor_Unit_1.">#REF!</definedName>
    <definedName name="LENGTH_Ground_Floor_Unit_1___Bedroom_1">#REF!</definedName>
    <definedName name="LENGTH_Ground_Floor_unit_2">#REF!</definedName>
    <definedName name="LENGTH_Ground_Floor_unit_3">#REF!</definedName>
    <definedName name="LENGTH_Ground_floor_unit_4">#REF!</definedName>
    <definedName name="LENGTH_Grounf_Floor_Unit_5">#REF!</definedName>
    <definedName name="LENGTH_Guard_House">#REF!</definedName>
    <definedName name="LENGTH_int_glass">#REF!</definedName>
    <definedName name="LENGTH_Internal">#REF!</definedName>
    <definedName name="LENGTH_Internal___115mm_walls">#REF!</definedName>
    <definedName name="LENGTH_Internal___230mm_Anchor_wall">#REF!</definedName>
    <definedName name="LENGTH_Internal___230mm_solid_internal_walls">#REF!</definedName>
    <definedName name="LENGTH_Internal___CM_drywall_partitions">#REF!</definedName>
    <definedName name="LENGTH_Internal___Demising_walls">#REF!</definedName>
    <definedName name="LENGTH_Internal___Shopfront">#REF!</definedName>
    <definedName name="LENGTH_Internal_220mm_brickwall">#REF!</definedName>
    <definedName name="LENGTH_Internal_Area">#REF!</definedName>
    <definedName name="LENGTH_Internal_Columns">#REF!</definedName>
    <definedName name="LENGTH_Internal_columns___Anchor_3">#REF!</definedName>
    <definedName name="LENGTH_Internal_columns___Anchor_4">#REF!</definedName>
    <definedName name="LENGTH_Internal_columns___Anchor_5">#REF!</definedName>
    <definedName name="LENGTH_Internal_columns___Grid">#REF!</definedName>
    <definedName name="LENGTH_Internal_columns___Line_shop_6">#REF!</definedName>
    <definedName name="LENGTH_Internal_columns___Main_Anchor_1">#REF!</definedName>
    <definedName name="LENGTH_Internal_columns___Main_Anchor_2">#REF!</definedName>
    <definedName name="LENGTH_Internal_Doors___Penthouse">#REF!</definedName>
    <definedName name="LENGTH_Internal_Double_Doors___First_Floor">#REF!</definedName>
    <definedName name="LENGTH_Internal_Paving">#REF!</definedName>
    <definedName name="LENGTH_Internal_Road_way">#REF!</definedName>
    <definedName name="LENGTH_Internal_Single_Doors___Entrance_Doors">#REF!</definedName>
    <definedName name="LENGTH_Internal_Single_Doors___First_Floor">#REF!</definedName>
    <definedName name="LENGTH_Internal_Single_Doors___First_Floor___Units">#REF!</definedName>
    <definedName name="LENGTH_Internal_Way__Roof_Light_above_">#REF!</definedName>
    <definedName name="LENGTH_Internlan_110mm_brick_wall">#REF!</definedName>
    <definedName name="LENGTH_KFC">#REF!</definedName>
    <definedName name="LENGTH_Kitchen_cupboards">#REF!</definedName>
    <definedName name="LENGTH_Ladies_toilet">#REF!</definedName>
    <definedName name="LENGTH_Lengh_for_columns___Line_shop_34_35_36_37">#REF!</definedName>
    <definedName name="LENGTH_Length_for_column___Anchor_4">#REF!</definedName>
    <definedName name="LENGTH_Length_for_columns___Anchor_5">#REF!</definedName>
    <definedName name="LENGTH_Length_for_columns___Centre_offices_Mens_Toilets_Ladies_Toilets">#REF!</definedName>
    <definedName name="LENGTH_Length_for_columns___Covered_Walkway">#REF!</definedName>
    <definedName name="LENGTH_Length_for_columns___Line_shop_1">#REF!</definedName>
    <definedName name="LENGTH_Length_for_columns___line_shop_11_12_13">#REF!</definedName>
    <definedName name="LENGTH_Length_for_columns___line_shop_14_15_16_17_18_19">#REF!</definedName>
    <definedName name="LENGTH_Length_for_columns___Line_shop_2">#REF!</definedName>
    <definedName name="LENGTH_Length_for_columns___line_shop_20_21_22_23">#REF!</definedName>
    <definedName name="LENGTH_Length_for_columns___line_shop_24_25_26_27">#REF!</definedName>
    <definedName name="LENGTH_Length_for_columns___Line_shop_28_29_30_31">#REF!</definedName>
    <definedName name="LENGTH_Length_for_columns___line_shop_32_33">#REF!</definedName>
    <definedName name="LENGTH_Length_for_columns___line_shop_38_39_40_41">#REF!</definedName>
    <definedName name="LENGTH_Length_for_columns___Line_shop_4">#REF!</definedName>
    <definedName name="LENGTH_Length_for_columns___line_shop_42_43_44_45">#REF!</definedName>
    <definedName name="LENGTH_Length_for_columns___Line_shop_46_47_48_49">#REF!</definedName>
    <definedName name="LENGTH_Length_for_columns___Line_shop_5">#REF!</definedName>
    <definedName name="LENGTH_Length_for_columns___Line_shop_50_51_52_53_54">#REF!</definedName>
    <definedName name="LENGTH_Length_for_columns___line_shop_55_56_57">#REF!</definedName>
    <definedName name="LENGTH_Length_for_columns___Line_shop_58">#REF!</definedName>
    <definedName name="LENGTH_Length_for_columns___line_shop_6">#REF!</definedName>
    <definedName name="LENGTH_Length_for_columns___Line_shopp7_8_9_10">#REF!</definedName>
    <definedName name="LENGTH_Length_for_columns___Main_Anchor_2">#REF!</definedName>
    <definedName name="LENGTH_Length_for_strip_footings">#REF!</definedName>
    <definedName name="LENGTH_Lengths_for_columns___Anchor_3">#REF!</definedName>
    <definedName name="LENGTH_Lengths_for_columns___Main_Anchor_1">#REF!</definedName>
    <definedName name="LENGTH_Lift_Lobby">#REF!</definedName>
    <definedName name="LENGTH_Lift_Lobby___2nd_12th_floor">#REF!</definedName>
    <definedName name="LENGTH_Lift_Motor_Room">#REF!</definedName>
    <definedName name="LENGTH_Lift_Motor_Room_Length_East_Elevation">#REF!</definedName>
    <definedName name="LENGTH_Line_Shop_no.1">#REF!</definedName>
    <definedName name="LENGTH_Line_Shop_no.10">#REF!</definedName>
    <definedName name="LENGTH_Line_Shop_no.11">#REF!</definedName>
    <definedName name="LENGTH_Line_Shop_no.12">#REF!</definedName>
    <definedName name="LENGTH_Line_Shop_no.13">#REF!</definedName>
    <definedName name="LENGTH_Line_Shop_no.14">#REF!</definedName>
    <definedName name="LENGTH_Line_Shop_no.15">#REF!</definedName>
    <definedName name="LENGTH_Line_Shop_no.16">#REF!</definedName>
    <definedName name="LENGTH_Line_Shop_no.17">#REF!</definedName>
    <definedName name="LENGTH_Line_Shop_no.18">#REF!</definedName>
    <definedName name="LENGTH_Line_Shop_no.19">#REF!</definedName>
    <definedName name="LENGTH_Line_Shop_no.2">#REF!</definedName>
    <definedName name="LENGTH_Line_Shop_no.20">#REF!</definedName>
    <definedName name="LENGTH_Line_Shop_no.21">#REF!</definedName>
    <definedName name="LENGTH_Line_Shop_no.22">#REF!</definedName>
    <definedName name="LENGTH_Line_Shop_no.23">#REF!</definedName>
    <definedName name="LENGTH_Line_Shop_no.24">#REF!</definedName>
    <definedName name="LENGTH_Line_Shop_no.25">#REF!</definedName>
    <definedName name="LENGTH_Line_Shop_no.26">#REF!</definedName>
    <definedName name="LENGTH_Line_Shop_no.27">#REF!</definedName>
    <definedName name="LENGTH_Line_Shop_no.28">#REF!</definedName>
    <definedName name="LENGTH_Line_Shop_no.29">#REF!</definedName>
    <definedName name="LENGTH_Line_Shop_no.3">#REF!</definedName>
    <definedName name="LENGTH_Line_Shop_no.30">#REF!</definedName>
    <definedName name="LENGTH_Line_Shop_no.31">#REF!</definedName>
    <definedName name="LENGTH_Line_Shop_no.32">#REF!</definedName>
    <definedName name="LENGTH_Line_Shop_no.33">#REF!</definedName>
    <definedName name="LENGTH_Line_Shop_no.34">#REF!</definedName>
    <definedName name="LENGTH_Line_Shop_no.35">#REF!</definedName>
    <definedName name="LENGTH_Line_Shop_no.36">#REF!</definedName>
    <definedName name="LENGTH_Line_Shop_no.37">#REF!</definedName>
    <definedName name="LENGTH_Line_Shop_no.38">#REF!</definedName>
    <definedName name="LENGTH_Line_Shop_no.39">#REF!</definedName>
    <definedName name="LENGTH_Line_Shop_no.4">#REF!</definedName>
    <definedName name="LENGTH_Line_Shop_no.40">#REF!</definedName>
    <definedName name="LENGTH_Line_Shop_no.41">#REF!</definedName>
    <definedName name="LENGTH_Line_Shop_no.42">#REF!</definedName>
    <definedName name="LENGTH_Line_Shop_no.43">#REF!</definedName>
    <definedName name="LENGTH_Line_Shop_no.44">#REF!</definedName>
    <definedName name="LENGTH_Line_Shop_no.45">#REF!</definedName>
    <definedName name="LENGTH_Line_Shop_no.46">#REF!</definedName>
    <definedName name="LENGTH_Line_Shop_no.47">#REF!</definedName>
    <definedName name="LENGTH_Line_Shop_no.48">#REF!</definedName>
    <definedName name="LENGTH_Line_Shop_no.49">#REF!</definedName>
    <definedName name="LENGTH_Line_Shop_no.5">#REF!</definedName>
    <definedName name="LENGTH_Line_Shop_no.50">#REF!</definedName>
    <definedName name="LENGTH_Line_Shop_no.51">#REF!</definedName>
    <definedName name="LENGTH_Line_Shop_no.52">#REF!</definedName>
    <definedName name="LENGTH_Line_Shop_no.53">#REF!</definedName>
    <definedName name="LENGTH_Line_Shop_no.54">#REF!</definedName>
    <definedName name="LENGTH_Line_Shop_no.55">#REF!</definedName>
    <definedName name="LENGTH_Line_Shop_no.56">#REF!</definedName>
    <definedName name="LENGTH_Line_Shop_no.57">#REF!</definedName>
    <definedName name="LENGTH_Line_Shop_no.58">#REF!</definedName>
    <definedName name="LENGTH_Line_Shop_no.59">#REF!</definedName>
    <definedName name="LENGTH_Line_Shop_no.6">#REF!</definedName>
    <definedName name="LENGTH_Line_Shop_no.60">#REF!</definedName>
    <definedName name="LENGTH_Line_Shop_no.7">#REF!</definedName>
    <definedName name="LENGTH_Line_Shop_no.8">#REF!</definedName>
    <definedName name="LENGTH_Line_Shop_no.9">#REF!</definedName>
    <definedName name="LENGTH_Main_Anchor_1">#REF!</definedName>
    <definedName name="LENGTH_Main_Anchor_2">#REF!</definedName>
    <definedName name="LENGTH_Main_bed">[31]COLLECTIONS!#REF!</definedName>
    <definedName name="LENGTH_Mall_Parking" localSheetId="7">#REF!</definedName>
    <definedName name="LENGTH_Mall_Parking">#REF!</definedName>
    <definedName name="LENGTH_Management_Office" localSheetId="7">#REF!</definedName>
    <definedName name="LENGTH_Management_Office">#REF!</definedName>
    <definedName name="LENGTH_Mens_toilet" localSheetId="7">#REF!</definedName>
    <definedName name="LENGTH_Mens_toilet">#REF!</definedName>
    <definedName name="LENGTH_New_Balustrades">#REF!</definedName>
    <definedName name="LENGTH_new_drywalls">[29]Summary!#REF!</definedName>
    <definedName name="LENGTH_No._of_Parking_Bays" localSheetId="7">#REF!</definedName>
    <definedName name="LENGTH_No._of_Parking_Bays">#REF!</definedName>
    <definedName name="LENGTH_No_Of__Beds">[29]Summary!#REF!</definedName>
    <definedName name="LENGTH_No_of_parking_Bays" localSheetId="7">#REF!</definedName>
    <definedName name="LENGTH_No_of_parking_Bays">#REF!</definedName>
    <definedName name="LENGTH_No_of_Rooms">[30]Summary!#REF!</definedName>
    <definedName name="LENGTH_Parapet_wall" localSheetId="7">#REF!</definedName>
    <definedName name="LENGTH_Parapet_wall">#REF!</definedName>
    <definedName name="LENGTH_Parking___230mm_External_Concrete_Wall" localSheetId="7">#REF!</definedName>
    <definedName name="LENGTH_Parking___230mm_External_Concrete_Wall">#REF!</definedName>
    <definedName name="LENGTH_Parking___230mm_External_walls" localSheetId="7">#REF!</definedName>
    <definedName name="LENGTH_Parking___230mm_External_walls">#REF!</definedName>
    <definedName name="LENGTH_Parking___230mm_internal_walls">#REF!</definedName>
    <definedName name="LENGTH_Parking_and_acces_roads">#REF!</definedName>
    <definedName name="LENGTH_Parking_Area">#REF!</definedName>
    <definedName name="LENGTH_Parking_Areas">#REF!</definedName>
    <definedName name="LENGTH_Parking_Bays">#REF!</definedName>
    <definedName name="LENGTH_Parking_Bays_No">#REF!</definedName>
    <definedName name="LENGTH_Parking_GBA">#REF!</definedName>
    <definedName name="LENGTH_Passage">#REF!</definedName>
    <definedName name="LENGTH_Passage___2nd_12th_Floor">#REF!</definedName>
    <definedName name="LENGTH_Passage___Penthouse_Floor">#REF!</definedName>
    <definedName name="LENGTH_Patio_and_Braai">#REF!</definedName>
    <definedName name="LENGTH_Paved_Driveway">#REF!</definedName>
    <definedName name="LENGTH_Pavement">#REF!</definedName>
    <definedName name="LENGTH_Paving">#REF!</definedName>
    <definedName name="LENGTH_Paving_apron">#REF!</definedName>
    <definedName name="LENGTH_Penthouse___GBA">#REF!</definedName>
    <definedName name="LENGTH_Pergola">#REF!</definedName>
    <definedName name="LENGTH_Pick_it_up_yard">#REF!</definedName>
    <definedName name="LENGTH_Planters">#REF!</definedName>
    <definedName name="LENGTH_Play_Areas">#REF!</definedName>
    <definedName name="LENGTH_Prking_and_Roadways">#REF!</definedName>
    <definedName name="LENGTH_Public_Toilets">#REF!</definedName>
    <definedName name="LENGTH_Refuse">#REF!</definedName>
    <definedName name="LENGTH_Refuse_Room">#REF!</definedName>
    <definedName name="LENGTH_Remove_100mm_high_steel_balustrade">#REF!</definedName>
    <definedName name="LENGTH_Remove_Double_Doors___Penthouse_Floor">#REF!</definedName>
    <definedName name="LENGTH_Remove_internal_doors">#REF!</definedName>
    <definedName name="LENGTH_Remove_Sanitary_Fittings___Penthouse_Floor">#REF!</definedName>
    <definedName name="LENGTH_Remove_Single_Doors___Penthouse_Floor">#REF!</definedName>
    <definedName name="LENGTH_Roads____Parking">#REF!</definedName>
    <definedName name="LENGTH_Roads___Parking">#REF!</definedName>
    <definedName name="LENGTH_Roads_and_Parking">#REF!</definedName>
    <definedName name="LENGTH_Rof_Plan___110mm_internal_walls">#REF!</definedName>
    <definedName name="LENGTH_Roof">#REF!</definedName>
    <definedName name="LENGTH_Roof___Plan___Unit_7b">#REF!</definedName>
    <definedName name="LENGTH_Roof_Area">#REF!</definedName>
    <definedName name="LENGTH_Roof_Plan___220mm_external_wall">#REF!</definedName>
    <definedName name="LENGTH_Roof_Plan___220mm_internal_walls">#REF!</definedName>
    <definedName name="LENGTH_Roof_Plan___Ablution_Block">#REF!</definedName>
    <definedName name="LENGTH_Roof_Plan___Concrete_wall">#REF!</definedName>
    <definedName name="LENGTH_Roof_Plan___Corridor_Passage">#REF!</definedName>
    <definedName name="LENGTH_Roof_Plan___Ducts">#REF!</definedName>
    <definedName name="LENGTH_Roof_Plan___Unit_7a">#REF!</definedName>
    <definedName name="LENGTH_Roof_Plan___Unit_7c">#REF!</definedName>
    <definedName name="LENGTH_Roof_Plan___Unit_7d">#REF!</definedName>
    <definedName name="LENGTH_Roof_Plan___Unit_7e">#REF!</definedName>
    <definedName name="LENGTH_Roof_Plan___Unit_7f">#REF!</definedName>
    <definedName name="LENGTH_Roof_Plan___Unit_7g">#REF!</definedName>
    <definedName name="LENGTH_Roof_Plan___Unit_7h">#REF!</definedName>
    <definedName name="LENGTH_Roof_Plan___Unit_7i">#REF!</definedName>
    <definedName name="LENGTH_Roof_Plan___Unit_7i__single_room_">#REF!</definedName>
    <definedName name="LENGTH_Roof_Plan___unit_7i_Bathroom">#REF!</definedName>
    <definedName name="LENGTH_Roof_Plan___Unit_7i_Bedroom">#REF!</definedName>
    <definedName name="LENGTH_Roof_Plan___Unit_7i_Duct">#REF!</definedName>
    <definedName name="LENGTH_Roof_Plan___unit_7i_Kitcthen_Lounge">#REF!</definedName>
    <definedName name="LENGTH_Roof_Plan___Unit_7i_Passage">#REF!</definedName>
    <definedName name="LENGTH_Roof_Plan___Unit_7k">#REF!</definedName>
    <definedName name="LENGTH_Roof_Plan___Unit_7k_Bathroom">#REF!</definedName>
    <definedName name="LENGTH_Roof_Plan___unit_7k_Bedroom">#REF!</definedName>
    <definedName name="LENGTH_Roof_Plan___Unit_7k_Kitche_Lounge">#REF!</definedName>
    <definedName name="LENGTH_Roof_Plan___unit_7k_Passage">#REF!</definedName>
    <definedName name="LENGTH_Roof_Plan___Unit_7L">#REF!</definedName>
    <definedName name="LENGTH_Roof_Plan___Unit_7L_Bathroom">#REF!</definedName>
    <definedName name="LENGTH_Roof_Plan___Unit_7L_Bedroom">#REF!</definedName>
    <definedName name="LENGTH_Roof_Plan___Unit_7L_Kitchen_Lounge">#REF!</definedName>
    <definedName name="LENGTH_Roof_Plan___Unit_7L_Passage">#REF!</definedName>
    <definedName name="LENGTH_Roof_Plan___Washing_area">#REF!</definedName>
    <definedName name="LENGTH_Roofv_Area">#REF!</definedName>
    <definedName name="LENGTH_SC_Areas">#REF!</definedName>
    <definedName name="LENGTH_Secomd___Sixth_Floor___Unit_1b_Bedroom_2">#REF!</definedName>
    <definedName name="LENGTH_Second___Sixth_Floor___110mm_internal_walls">#REF!</definedName>
    <definedName name="LENGTH_Second___Sixth_Floor___1e_Bathroom">#REF!</definedName>
    <definedName name="LENGTH_Second___Sixth_Floor___1G_Kitchen_Lounge">#REF!</definedName>
    <definedName name="LENGTH_Second___Sixth_Floor___220mm_external_walls">#REF!</definedName>
    <definedName name="LENGTH_Second___Sixth_Floor___220mm_internal_walls">#REF!</definedName>
    <definedName name="LENGTH_Second___Sixth_Floor___Allowance_for_beam">#REF!</definedName>
    <definedName name="LENGTH_Second___Sixth_Floor___Bedroom">#REF!</definedName>
    <definedName name="LENGTH_Second___Sixth_Floor___Concrete_Wall">#REF!</definedName>
    <definedName name="LENGTH_Second___Sixth_Floor___External_walls_to_be_demolished">#REF!</definedName>
    <definedName name="LENGTH_Second___Sixth_Floor___Passage">#REF!</definedName>
    <definedName name="LENGTH_Second___Sixth_Floor___Slabs_to_be_demolished">#REF!</definedName>
    <definedName name="LENGTH_Second___Sixth_Floor___Stair_Lift_Lobby">#REF!</definedName>
    <definedName name="LENGTH_Second___Sixth_Floor___Unit_1a">#REF!</definedName>
    <definedName name="LENGTH_Second___Sixth_Floor___Unit_1a_Bathroom">#REF!</definedName>
    <definedName name="LENGTH_Second___Sixth_Floor___Unit_1a_Bedroom">#REF!</definedName>
    <definedName name="LENGTH_Second___Sixth_Floor___Unit_1a_Kitchen_Lounge">#REF!</definedName>
    <definedName name="LENGTH_Second___Sixth_Floor___Unit_1a_Passage">#REF!</definedName>
    <definedName name="LENGTH_Second___Sixth_Floor___Unit_1b">#REF!</definedName>
    <definedName name="LENGTH_Second___Sixth_Floor___Unit_1b_Bathroom">#REF!</definedName>
    <definedName name="LENGTH_Second___Sixth_Floor___Unit_1b_Bedroom_1">#REF!</definedName>
    <definedName name="LENGTH_Second___Sixth_Floor___Unit_1b_Kitchen_Lounge">#REF!</definedName>
    <definedName name="LENGTH_Second___Sixth_Floor___Unit_1b_Passage">#REF!</definedName>
    <definedName name="LENGTH_Second___Sixth_Floor___Unit_1c">#REF!</definedName>
    <definedName name="LENGTH_Second___Sixth_Floor___Unit_1c_Bathroom">#REF!</definedName>
    <definedName name="LENGTH_Second___Sixth_Floor___Unit_1c_Bedroom_Kitchen">#REF!</definedName>
    <definedName name="LENGTH_Second___Sixth_Floor___Unit_1d">#REF!</definedName>
    <definedName name="LENGTH_Second___Sixth_Floor___Unit_1d_Bathroom">#REF!</definedName>
    <definedName name="LENGTH_Second___Sixth_Floor___Unit_1d_Bedroom">#REF!</definedName>
    <definedName name="LENGTH_Second___Sixth_Floor___Unit_1d_Kitchen_Lounge">#REF!</definedName>
    <definedName name="LENGTH_Second___Sixth_Floor___Unit_1d_Passage">#REF!</definedName>
    <definedName name="LENGTH_Second___Sixth_Floor___Unit_1e">#REF!</definedName>
    <definedName name="LENGTH_Second___Sixth_Floor___Unit_1e_Kitchen_Lounge">#REF!</definedName>
    <definedName name="LENGTH_Second___Sixth_Floor___Unit_1e_Passage">#REF!</definedName>
    <definedName name="LENGTH_Second___Sixth_Floor___Unit_1f_Bathroom">#REF!</definedName>
    <definedName name="LENGTH_Second___Sixth_Floor___Unit_1f_Bedroom">#REF!</definedName>
    <definedName name="LENGTH_Second___Sixth_Floor___Unit_1f_Kitchen_Lounge">#REF!</definedName>
    <definedName name="LENGTH_Second___Sixth_Floor___Unit_1f_Passage">#REF!</definedName>
    <definedName name="LENGTH_Second___Sixth_Floor___Unit_1g">#REF!</definedName>
    <definedName name="LENGTH_Second___Sixth_Floor___Unit_1G_Balcony">#REF!</definedName>
    <definedName name="LENGTH_Second___Sixth_Floor___Unit_1G_Bathroom">#REF!</definedName>
    <definedName name="LENGTH_Second___Sixth_Floor___Unit_1G_Bedroom_1">#REF!</definedName>
    <definedName name="LENGTH_Second___Sixth_Floor___Unit_1G_Bedroom_2">#REF!</definedName>
    <definedName name="LENGTH_Second___Sixth_Floor___Unit_1G_Passage">#REF!</definedName>
    <definedName name="LENGTH_Second___Sixth_Floor___Unit_1h">#REF!</definedName>
    <definedName name="LENGTH_Second___Sixth_Floor___Unit_1h_Bathroom">#REF!</definedName>
    <definedName name="LENGTH_Second___Sixth_Floor___Unit_1h_Bedroom">#REF!</definedName>
    <definedName name="LENGTH_Second___Sixth_Floor___Unit_1h_Kitchen_Lounge">#REF!</definedName>
    <definedName name="LENGTH_Second___Sixth_Floor___Unit_1h_Passage">#REF!</definedName>
    <definedName name="LENGTH_Second___Sixth_Floor__Unit_1f">#REF!</definedName>
    <definedName name="LENGTH_Second___Sixth_Floor_Ducts">#REF!</definedName>
    <definedName name="LENGTH_Second___Twelfth_Floor_GBA">#REF!</definedName>
    <definedName name="LENGTH_Service_Access_Road">#REF!</definedName>
    <definedName name="LENGTH_Service_Roads">#REF!</definedName>
    <definedName name="LENGTH_Service_Walkways__Corridors_">#REF!</definedName>
    <definedName name="LENGTH_Services_roads">#REF!</definedName>
    <definedName name="LENGTH_Sewer_line_110">#REF!</definedName>
    <definedName name="LENGTH_Sewer_Line_160mm">#REF!</definedName>
    <definedName name="LENGTH_Shop_no._17">#REF!</definedName>
    <definedName name="LENGTH_Shop_no._2___Lewis">#REF!</definedName>
    <definedName name="LENGTH_Shop_no._4">#REF!</definedName>
    <definedName name="LENGTH_Shop_no._5___Joshua_Door">#REF!</definedName>
    <definedName name="LENGTH_Shop_no.1___Fun_for_u">#REF!</definedName>
    <definedName name="LENGTH_Shop_no.10">#REF!</definedName>
    <definedName name="LENGTH_Shop_no.11___OK_Furniture">#REF!</definedName>
    <definedName name="LENGTH_Shop_no.12">#REF!</definedName>
    <definedName name="LENGTH_Shop_no.13___Ellerines">#REF!</definedName>
    <definedName name="LENGTH_Shop_no.14">#REF!</definedName>
    <definedName name="LENGTH_Shop_no.15___Musica">#REF!</definedName>
    <definedName name="LENGTH_Shop_no.16">#REF!</definedName>
    <definedName name="LENGTH_Shop_no.18___Fish___Chips">#REF!</definedName>
    <definedName name="LENGTH_Shop_no.19___Dunns">#REF!</definedName>
    <definedName name="LENGTH_Shop_no.20___Shoe_Zone">#REF!</definedName>
    <definedName name="LENGTH_Shop_no.21___Express_Store">#REF!</definedName>
    <definedName name="LENGTH_Shop_no.22___John_Craig">#REF!</definedName>
    <definedName name="LENGTH_Shop_no.23___FNB">#REF!</definedName>
    <definedName name="LENGTH_Shop_no.24">#REF!</definedName>
    <definedName name="LENGTH_Shop_no.25">#REF!</definedName>
    <definedName name="LENGTH_Shop_no.26___Gallitos">#REF!</definedName>
    <definedName name="LENGTH_Shop_no.27___Markham">#REF!</definedName>
    <definedName name="LENGTH_Shop_no.28___Truworths_Man">#REF!</definedName>
    <definedName name="LENGTH_Shop_no.29_30___Ackermans">#REF!</definedName>
    <definedName name="LENGTH_Shop_no.3">#REF!</definedName>
    <definedName name="LENGTH_Shop_no.32">#REF!</definedName>
    <definedName name="LENGTH_Shop_no.33___Post_Office">#REF!</definedName>
    <definedName name="LENGTH_Shop_no.34___ATM_s">#REF!</definedName>
    <definedName name="LENGTH_Shop_no.35">#REF!</definedName>
    <definedName name="LENGTH_Shop_no.36___Pharmacy">#REF!</definedName>
    <definedName name="LENGTH_Shop_no.37_44___Pep">#REF!</definedName>
    <definedName name="LENGTH_Shop_no.38___Doctor">#REF!</definedName>
    <definedName name="LENGTH_Shop_no.39___Fashion_World">#REF!</definedName>
    <definedName name="LENGTH_Shop_no.40">#REF!</definedName>
    <definedName name="LENGTH_Shop_no.41">#REF!</definedName>
    <definedName name="LENGTH_Shop_no.42">#REF!</definedName>
    <definedName name="LENGTH_Shop_no.43___Roots_Butchery">#REF!</definedName>
    <definedName name="LENGTH_Shop_no.6">#REF!</definedName>
    <definedName name="LENGTH_Shop_no.7">#REF!</definedName>
    <definedName name="LENGTH_Shop_no.8___King_Pie">#REF!</definedName>
    <definedName name="LENGTH_Shop_no.9">#REF!</definedName>
    <definedName name="LENGTH_Shopfront___External">#REF!</definedName>
    <definedName name="LENGTH_Shopfront___internal">#REF!</definedName>
    <definedName name="LENGTH_Shopping_Court">#REF!</definedName>
    <definedName name="LENGTH_Sink__WC___WHB">#REF!</definedName>
    <definedName name="LENGTH_Site_Area">#REF!</definedName>
    <definedName name="LENGTH_Site_Perimeter">#REF!</definedName>
    <definedName name="LENGTH_Social_Housing_32_110mm_internal_Walls">#REF!</definedName>
    <definedName name="LENGTH_Social_Housing_32_GBA">#REF!</definedName>
    <definedName name="LENGTH_Social_Housing_32_Internal_Areas">#REF!</definedName>
    <definedName name="LENGTH_Social_Housing_45_110mm_Walls">#REF!</definedName>
    <definedName name="LENGTH_Social_Housing_45_GBA">#REF!</definedName>
    <definedName name="LENGTH_Social_Housing_45_Internal_Areas">#REF!</definedName>
    <definedName name="LENGTH_Stair_Lobby">#REF!</definedName>
    <definedName name="LENGTH_Stair_Lobby_to_existing_fire_escape">#REF!</definedName>
    <definedName name="LENGTH_Stair_lobby_to_existing_fire_escape___First_Floor">#REF!</definedName>
    <definedName name="LENGTH_Stair_Lobby_to_existing_staircase">#REF!</definedName>
    <definedName name="LENGTH_Stairs">#REF!</definedName>
    <definedName name="LENGTH_Stairs___New___First_Floor">#REF!</definedName>
    <definedName name="LENGTH_Stairs___Penthouse_Floor">#REF!</definedName>
    <definedName name="LENGTH_Steel_structure_for_wooden_cladding">#REF!</definedName>
    <definedName name="LENGTH_Store">#REF!</definedName>
    <definedName name="LENGTH_Store_Room">#REF!</definedName>
    <definedName name="LENGTH_Store_Room___2nd_12th_Floor">#REF!</definedName>
    <definedName name="LENGTH_Store_Room___Box_room">#REF!</definedName>
    <definedName name="LENGTH_Stormwater_Channel">#REF!</definedName>
    <definedName name="LENGTH_Swimming_Pool">#REF!</definedName>
    <definedName name="LENGTH_Taxi_Bays">#REF!</definedName>
    <definedName name="LENGTH_Taxi_Rank">#REF!</definedName>
    <definedName name="LENGTH_Tentant_Parking_Bays">#REF!</definedName>
    <definedName name="LENGTH_Terrace">#REF!</definedName>
    <definedName name="LENGTH_toilet_walls">#REF!</definedName>
    <definedName name="LENGTH_Unit_101">#REF!</definedName>
    <definedName name="LENGTH_Unit_101___Bathroom">#REF!</definedName>
    <definedName name="LENGTH_Unit_101___Bedroom">#REF!</definedName>
    <definedName name="LENGTH_Unit_101___Kitchen">#REF!</definedName>
    <definedName name="LENGTH_Unit_101___Living_Room">#REF!</definedName>
    <definedName name="LENGTH_Unit_102">#REF!</definedName>
    <definedName name="LENGTH_Unit_102___Bathroom">#REF!</definedName>
    <definedName name="LENGTH_Unit_102___Bedroom">#REF!</definedName>
    <definedName name="LENGTH_Unit_102___Kitchen">#REF!</definedName>
    <definedName name="LENGTH_Unit_102___Living_Room">#REF!</definedName>
    <definedName name="LENGTH_Unit_103">#REF!</definedName>
    <definedName name="LENGTH_Unit_103___Bathroom">#REF!</definedName>
    <definedName name="LENGTH_Unit_103___Kitchen">#REF!</definedName>
    <definedName name="LENGTH_Unit_103___Living_Room">#REF!</definedName>
    <definedName name="LENGTH_Unit_104">#REF!</definedName>
    <definedName name="LENGTH_Unit_104___Bathroom">#REF!</definedName>
    <definedName name="LENGTH_Unit_104___Kitchen">#REF!</definedName>
    <definedName name="LENGTH_Unit_104___Living_Room_Bedroom___Copy">#REF!</definedName>
    <definedName name="LENGTH_Unit_105">#REF!</definedName>
    <definedName name="LENGTH_Unit_105___Bathroom">#REF!</definedName>
    <definedName name="LENGTH_Unit_105___Duct">#REF!</definedName>
    <definedName name="LENGTH_Unit_105___Entrance_Foyer">#REF!</definedName>
    <definedName name="LENGTH_Unit_105___Kitchen">#REF!</definedName>
    <definedName name="LENGTH_Unit_105___Living_Room_Bedroom">#REF!</definedName>
    <definedName name="LENGTH_Unit_106">#REF!</definedName>
    <definedName name="LENGTH_Unit_106___Bathroom">#REF!</definedName>
    <definedName name="LENGTH_Unit_106___Duct">#REF!</definedName>
    <definedName name="LENGTH_Unit_106___Kitchen">#REF!</definedName>
    <definedName name="LENGTH_Unit_106___Lounge_Bedroom">#REF!</definedName>
    <definedName name="LENGTH_Unit_107">#REF!</definedName>
    <definedName name="LENGTH_Unit_107___Bathroom">#REF!</definedName>
    <definedName name="LENGTH_Unit_107___Kitchen">#REF!</definedName>
    <definedName name="LENGTH_Unit_107___Lounge_Bedroom">#REF!</definedName>
    <definedName name="LENGTH_Unit_108">#REF!</definedName>
    <definedName name="LENGTH_Unit_108___Bathroom">#REF!</definedName>
    <definedName name="LENGTH_Unit_108___Bedroom">#REF!</definedName>
    <definedName name="LENGTH_Unit_108___Duct">#REF!</definedName>
    <definedName name="LENGTH_Unit_108__Kitchen">#REF!</definedName>
    <definedName name="LENGTH_Unit_108__Living_Room">#REF!</definedName>
    <definedName name="LENGTH_Unit_1301">#REF!</definedName>
    <definedName name="LENGTH_Unit_1301___Bathroom">#REF!</definedName>
    <definedName name="LENGTH_Unit_1301___Bedroom">#REF!</definedName>
    <definedName name="LENGTH_Unit_1301___Kitchen">#REF!</definedName>
    <definedName name="LENGTH_Unit_1301___Living_Room">#REF!</definedName>
    <definedName name="LENGTH_Unit_1302">#REF!</definedName>
    <definedName name="LENGTH_Unit_1302___Bathroom">#REF!</definedName>
    <definedName name="LENGTH_Unit_1302___Duct">#REF!</definedName>
    <definedName name="LENGTH_Unit_1302___Kitchen">#REF!</definedName>
    <definedName name="LENGTH_Unit_1302___Living_Room_Bedroom">#REF!</definedName>
    <definedName name="LENGTH_Unit_1303">#REF!</definedName>
    <definedName name="LENGTH_Unit_1303___Bathroom">#REF!</definedName>
    <definedName name="LENGTH_Unit_1303___Duct">#REF!</definedName>
    <definedName name="LENGTH_Unit_1303___Kitchen">#REF!</definedName>
    <definedName name="LENGTH_Unit_1303___Living_Room_Bedroom">#REF!</definedName>
    <definedName name="LENGTH_Unit_1304">#REF!</definedName>
    <definedName name="LENGTH_Unit_1304___Bathroom">#REF!</definedName>
    <definedName name="LENGTH_Unit_1304___Kitchen">#REF!</definedName>
    <definedName name="LENGTH_Unit_1304___Living_Room_Bedroom">#REF!</definedName>
    <definedName name="LENGTH_Unit_1305">#REF!</definedName>
    <definedName name="LENGTH_Unit_1305___Bathroom">#REF!</definedName>
    <definedName name="LENGTH_Unit_1305___Bedroom">#REF!</definedName>
    <definedName name="LENGTH_Unit_1305___Kitchen">#REF!</definedName>
    <definedName name="LENGTH_Unit_1305___Living_Room">#REF!</definedName>
    <definedName name="LENGTH_Unit_601">#REF!</definedName>
    <definedName name="LENGTH_Unit_601___Bathroom">#REF!</definedName>
    <definedName name="LENGTH_Unit_601___Bedroom">#REF!</definedName>
    <definedName name="LENGTH_Unit_601___Kitchen">#REF!</definedName>
    <definedName name="LENGTH_Unit_601___Living_Room">#REF!</definedName>
    <definedName name="LENGTH_Unit_602">#REF!</definedName>
    <definedName name="LENGTH_Unit_602___Bathroom">#REF!</definedName>
    <definedName name="LENGTH_Unit_602___Bedroom">#REF!</definedName>
    <definedName name="LENGTH_Unit_602___Kitchen">#REF!</definedName>
    <definedName name="LENGTH_Unit_602___Living_Room">#REF!</definedName>
    <definedName name="LENGTH_Unit_603">#REF!</definedName>
    <definedName name="LENGTH_Unit_603___Bathroom">#REF!</definedName>
    <definedName name="LENGTH_Unit_603___Bedroom">#REF!</definedName>
    <definedName name="LENGTH_Unit_603___Kitchen">#REF!</definedName>
    <definedName name="LENGTH_Unit_603___Living_Room">#REF!</definedName>
    <definedName name="LENGTH_Unit_604">#REF!</definedName>
    <definedName name="LENGTH_Unit_604___Bathroom">#REF!</definedName>
    <definedName name="LENGTH_Unit_604___Bedroom">#REF!</definedName>
    <definedName name="LENGTH_Unit_604___Kitchen">#REF!</definedName>
    <definedName name="LENGTH_Unit_604___Living_Room">#REF!</definedName>
    <definedName name="LENGTH_Unit_605">#REF!</definedName>
    <definedName name="LENGTH_Unit_605___Bathroom">#REF!</definedName>
    <definedName name="LENGTH_Unit_605___Duct">#REF!</definedName>
    <definedName name="LENGTH_Unit_605___Kitchen">#REF!</definedName>
    <definedName name="LENGTH_Unit_605___Living_Room_Bedroom">#REF!</definedName>
    <definedName name="LENGTH_Unit_606">#REF!</definedName>
    <definedName name="LENGTH_Unit_606___Bathroom">#REF!</definedName>
    <definedName name="LENGTH_Unit_606___Duct">#REF!</definedName>
    <definedName name="LENGTH_Unit_606___Kitchen">#REF!</definedName>
    <definedName name="LENGTH_Unit_606___Lounge_Bedroom">#REF!</definedName>
    <definedName name="LENGTH_Unit_607">#REF!</definedName>
    <definedName name="LENGTH_Unit_607___Bathroom">#REF!</definedName>
    <definedName name="LENGTH_Unit_607___Kitchen">#REF!</definedName>
    <definedName name="LENGTH_Unit_607__Lounge_Bedroom">#REF!</definedName>
    <definedName name="LENGTH_Unit_608">#REF!</definedName>
    <definedName name="LENGTH_Unit_608___Bathroom">#REF!</definedName>
    <definedName name="LENGTH_Unit_608___Bedroom">#REF!</definedName>
    <definedName name="LENGTH_Unit_608___Duct">#REF!</definedName>
    <definedName name="LENGTH_Unit_608___Kitchen">#REF!</definedName>
    <definedName name="LENGTH_Unit_608__Lounge">#REF!</definedName>
    <definedName name="LENGTH_Unleased_Areas">#REF!</definedName>
    <definedName name="LENGTH_Ventilation_Louvres">#REF!</definedName>
    <definedName name="LENGTH_Walkways">#REF!</definedName>
    <definedName name="LENGTH_Window___Unit_102___Bedroom_Window">#REF!</definedName>
    <definedName name="LENGTH_Window___Unit_102___Living_Room">#REF!</definedName>
    <definedName name="LENGTH_Window___Unit_104_Bedroom_Living_Room">#REF!</definedName>
    <definedName name="LENGTH_Windows">#REF!</definedName>
    <definedName name="LENGTH_Windows___Unit_1_Corner_Bedroom_Window">#REF!</definedName>
    <definedName name="LENGTH_Windows___Unit_1_Lounge">#REF!</definedName>
    <definedName name="LENGTH_Windows___Unit_101">#REF!</definedName>
    <definedName name="LENGTH_Windows___Unit_101_Second_Window">#REF!</definedName>
    <definedName name="LENGTH_Windows___Unit_103___Kitchen">#REF!</definedName>
    <definedName name="LENGTH_Windows___Unit_103_living_Room">#REF!</definedName>
    <definedName name="LENGTH_Windows___Unit_1035_Bedroom">#REF!</definedName>
    <definedName name="LENGTH_Windows___Unit_105___Lounge">#REF!</definedName>
    <definedName name="LENGTH_Windows___Unit_105_Bedroom_Living_Room">#REF!</definedName>
    <definedName name="LENGTH_Windows___Unit_106___Bedroom">#REF!</definedName>
    <definedName name="LENGTH_Windows___Unit_106_Kitchen">#REF!</definedName>
    <definedName name="LENGTH_Windows___Unit_106_Lounge_Corner_Window">#REF!</definedName>
    <definedName name="LENGTH_Windows___Unit_107_Lounge_Bedroom_Window">#REF!</definedName>
    <definedName name="LENGTH_Windows___Unit_108_Bedroom">#REF!</definedName>
    <definedName name="LENGTH_Windows___Unit_108_Corner_Window_Lounge">#REF!</definedName>
    <definedName name="LENGTH_Windows___Unit_108_Lounge">#REF!</definedName>
    <definedName name="LENGTH_Windows___Unit_1301_Bedroom">#REF!</definedName>
    <definedName name="LENGTH_Windows___Unit_1301_Bedroom_Corner">#REF!</definedName>
    <definedName name="LENGTH_Windows___Unit_1302_Bedroom_Lounge">#REF!</definedName>
    <definedName name="LENGTH_Windows___Unit_1303_Bedroom">#REF!</definedName>
    <definedName name="LENGTH_Windows___Unit_1303_Lounge">#REF!</definedName>
    <definedName name="LENGTH_Windows___Unit_1304_Lounge_Bedroom_Corner_window">#REF!</definedName>
    <definedName name="LENGTH_Windows___Unit_1305_Lounge">#REF!</definedName>
    <definedName name="LENGTH_Windows___Unit_2_Bedroom_Corner_Window">#REF!</definedName>
    <definedName name="LENGTH_Windows___Unit_2_Lounge">#REF!</definedName>
    <definedName name="LENGTH_Windows___Unit_3_Bedroom_Lounge">#REF!</definedName>
    <definedName name="LENGTH_Windows___Unit_4_Bedroom_Lounge">#REF!</definedName>
    <definedName name="LENGTH_Windows___Unit_5_Bedroom_Lounge">#REF!</definedName>
    <definedName name="LENGTH_Windows___Unit_6_Bedroom">#REF!</definedName>
    <definedName name="LENGTH_Windows___Unit_6_Corner_Lounge_Window">#REF!</definedName>
    <definedName name="LENGTH_Windows___Unit_6_Kitchen">#REF!</definedName>
    <definedName name="LENGTH_Windows___Unit_7_Bedroom_Lounge">#REF!</definedName>
    <definedName name="LENGTH_Windows___Unit_8_Corner_Lounge_Window">#REF!</definedName>
    <definedName name="LENGTH_Windows___Unit_8_Lounge">#REF!</definedName>
    <definedName name="LENGTH_Windows__Unit_108_Bedroom">#REF!</definedName>
    <definedName name="LENGTH_Windows_1950mm">#REF!</definedName>
    <definedName name="LENGTH_Wood_cladding">#REF!</definedName>
    <definedName name="LENGTH_Yard">#REF!</definedName>
    <definedName name="Life_Grp">#REF!</definedName>
    <definedName name="LiftArc">[38]BOQ!$C$429</definedName>
    <definedName name="Lifts">[38]BOQ!$C$427</definedName>
    <definedName name="LINTEL" localSheetId="7">#REF!</definedName>
    <definedName name="LINTEL">#REF!</definedName>
    <definedName name="LIRA" localSheetId="7">#REF!</definedName>
    <definedName name="LIRA">#REF!</definedName>
    <definedName name="LiveWork_Area" localSheetId="7">#REF!</definedName>
    <definedName name="LiveWork_Area">#REF!</definedName>
    <definedName name="LiveWork_Rate">#REF!</definedName>
    <definedName name="ll">#REF!</definedName>
    <definedName name="lle">#REF!</definedName>
    <definedName name="LLE_Holding">#REF!</definedName>
    <definedName name="LLE_Lease">#REF!</definedName>
    <definedName name="LLE_NPV">#REF!</definedName>
    <definedName name="LLE_post_tax_irr">#REF!</definedName>
    <definedName name="LLE_Pre_Tax_IRR">#REF!</definedName>
    <definedName name="LLEH">#REF!</definedName>
    <definedName name="llel">#REF!</definedName>
    <definedName name="LLFixFeei">#REF!</definedName>
    <definedName name="LLFixFeeii">#REF!</definedName>
    <definedName name="lll">#REF!</definedName>
    <definedName name="lllll">[97]CAPEX!#REF!</definedName>
    <definedName name="lllllllllllll" localSheetId="7">#REF!</definedName>
    <definedName name="lllllllllllll">#REF!</definedName>
    <definedName name="llllllllllllllllllll" localSheetId="7">#REF!</definedName>
    <definedName name="llllllllllllllllllll">#REF!</definedName>
    <definedName name="lllllllllllllllllllllll" localSheetId="7">#REF!</definedName>
    <definedName name="lllllllllllllllllllllll">#REF!</definedName>
    <definedName name="lllllllllllllllllllllllllllll">#REF!</definedName>
    <definedName name="llllllllllllllllllllllllllllll">#REF!</definedName>
    <definedName name="lllllllllllllllllllllllllllllllllllll">#REF!</definedName>
    <definedName name="LLResProf">#REF!</definedName>
    <definedName name="LLSupProf">#REF!</definedName>
    <definedName name="Loan">#REF!</definedName>
    <definedName name="Loan_A_margins">[34]Assumptions!#REF!</definedName>
    <definedName name="Loan_Amount" localSheetId="7">#REF!</definedName>
    <definedName name="Loan_Amount">#REF!</definedName>
    <definedName name="Loan_Start" localSheetId="7">#REF!</definedName>
    <definedName name="Loan_Start">#REF!</definedName>
    <definedName name="Loan_Years" localSheetId="7">#REF!</definedName>
    <definedName name="Loan_Years">#REF!</definedName>
    <definedName name="Location" localSheetId="7">[4]Equip!#REF!</definedName>
    <definedName name="Location">[4]Equip!#REF!</definedName>
    <definedName name="Loss_of_income" localSheetId="7">#REF!</definedName>
    <definedName name="Loss_of_income">#REF!</definedName>
    <definedName name="Loss_of_income_Pack1">#REF!</definedName>
    <definedName name="Loss_of_income_Pack2">#REF!</definedName>
    <definedName name="Loss_of_income_Pack3">#REF!</definedName>
    <definedName name="Lux">#REF!</definedName>
    <definedName name="LWConstruction">#REF!</definedName>
    <definedName name="LWOCost">#REF!</definedName>
    <definedName name="LWRCost">#REF!</definedName>
    <definedName name="LWSales">#REF!</definedName>
    <definedName name="LWValue">#REF!</definedName>
    <definedName name="m" hidden="1">[9]PRELIMIN!#REF!</definedName>
    <definedName name="M_Paintwork">#REF!</definedName>
    <definedName name="MACROS">#REF!</definedName>
    <definedName name="MainHeading">#REF!</definedName>
    <definedName name="major">[69]VIABILITY!#REF!</definedName>
    <definedName name="MAKEBILLPAGE" localSheetId="7">#REF!</definedName>
    <definedName name="MAKEBILLPAGE">#REF!</definedName>
    <definedName name="man" localSheetId="7">#REF!</definedName>
    <definedName name="man">#REF!</definedName>
    <definedName name="MANMENU" localSheetId="7">[59]Uniliever!#REF!</definedName>
    <definedName name="MANMENU">[59]Uniliever!#REF!</definedName>
    <definedName name="manual_comm">[95]Control!$F$128</definedName>
    <definedName name="margin" localSheetId="7">#REF!</definedName>
    <definedName name="margin">#REF!</definedName>
    <definedName name="MARK_UP" localSheetId="7">#REF!</definedName>
    <definedName name="MARK_UP">#REF!</definedName>
    <definedName name="MarketingAndPromotionAmount" localSheetId="7">#REF!</definedName>
    <definedName name="MarketingAndPromotionAmount">#REF!</definedName>
    <definedName name="MarketingPromotion">#REF!</definedName>
    <definedName name="MASONRYDIMS">#REF!</definedName>
    <definedName name="Materials">[38]BOQ!$C$464</definedName>
    <definedName name="MATERIALS_ON_SITE">'[89]FR-SUMMERY'!#REF!</definedName>
    <definedName name="MaxLotsPerPeriod" localSheetId="7">#REF!</definedName>
    <definedName name="MaxLotsPerPeriod">#REF!</definedName>
    <definedName name="maxmonth">OFFSET([20]Cashflow!$B$3,0,0,MATCH([20]Cashflow!$I$4,[20]Cashflow!$B$3:$B$40,0),1)</definedName>
    <definedName name="mbg" localSheetId="7">#REF!</definedName>
    <definedName name="mbg">#REF!</definedName>
    <definedName name="MC" localSheetId="7">'[17]SUPPLEMENTARY SHEETS'!#REF!</definedName>
    <definedName name="MC">'[17]SUPPLEMENTARY SHEETS'!#REF!</definedName>
    <definedName name="MCtrades">[89]Trades!$A$9:$A$32</definedName>
    <definedName name="Mcurry" localSheetId="7">#REF!</definedName>
    <definedName name="Mcurry">#REF!</definedName>
    <definedName name="MECH">[26]SUMMARY!$AA$17</definedName>
    <definedName name="Mechanical">[38]BOQ!$C$431</definedName>
    <definedName name="MECHFIRE" localSheetId="7">#REF!</definedName>
    <definedName name="MECHFIRE">#REF!</definedName>
    <definedName name="Metalwork">[38]BOQ!$C$385</definedName>
    <definedName name="mgjh">[44]INDEX!#REF!</definedName>
    <definedName name="mkey" localSheetId="7">#REF!</definedName>
    <definedName name="mkey">#REF!</definedName>
    <definedName name="mm" localSheetId="7">#REF!</definedName>
    <definedName name="mm">#REF!</definedName>
    <definedName name="MmExcelLinker_48EFC9ED_A550_40C1_A2F7_886170168388" localSheetId="12">idea [0]!gen&amp;[23]eval!$C$15:$C$234</definedName>
    <definedName name="MmExcelLinker_48EFC9ED_A550_40C1_A2F7_886170168388" localSheetId="7">idea 'Centurion Elec'!gen&amp;[23]eval!$C$15:$C$234</definedName>
    <definedName name="MmExcelLinker_48EFC9ED_A550_40C1_A2F7_886170168388">idea gen&amp;[23]eval!$C$15:$C$234</definedName>
    <definedName name="mmm">[43]AREAS!$A$6:$I$41</definedName>
    <definedName name="MMMMMM" localSheetId="7">#REF!</definedName>
    <definedName name="MMMMMM">#REF!</definedName>
    <definedName name="MNBG">[86]AREAS!$A$1:$I$5</definedName>
    <definedName name="mnbgkfk">[86]AREAS!$A$1:$I$5</definedName>
    <definedName name="mnkl">[85]WORKINGS!$A$1:$N$3</definedName>
    <definedName name="MNTHS" localSheetId="7">#REF!</definedName>
    <definedName name="MNTHS">#REF!</definedName>
    <definedName name="month1">OFFSET([20]Cashflow!$B$3,0,0,COUNTA([20]Cashflow!$B$1:$B$65536),1)</definedName>
    <definedName name="Month1_Ending_Bal">'[98]Cash Flow Forecast'!$C$47</definedName>
    <definedName name="Moreletta_Equipment" localSheetId="7">#REF!</definedName>
    <definedName name="Moreletta_Equipment">#REF!</definedName>
    <definedName name="MOVETITLE" localSheetId="7">#REF!</definedName>
    <definedName name="MOVETITLE">#REF!</definedName>
    <definedName name="MPI" localSheetId="7">[4]Equip!#REF!</definedName>
    <definedName name="MPI">[4]Equip!#REF!</definedName>
    <definedName name="MW" localSheetId="7">#REF!</definedName>
    <definedName name="MW">#REF!</definedName>
    <definedName name="MWS" localSheetId="7">#REF!</definedName>
    <definedName name="MWS">#REF!</definedName>
    <definedName name="n">#REF!</definedName>
    <definedName name="N_ExternalWork">#REF!</definedName>
    <definedName name="name">#REF!</definedName>
    <definedName name="nbfkhgdjydkj">[46]AREAS!$A$6:$I$47</definedName>
    <definedName name="nbhjfl">[46]WORKINGS!$A$1:$N$3</definedName>
    <definedName name="nbkb">[44]COVER!#REF!</definedName>
    <definedName name="NDDEV" localSheetId="7">#REF!</definedName>
    <definedName name="NDDEV">#REF!</definedName>
    <definedName name="NDSTOPE" localSheetId="7">#REF!</definedName>
    <definedName name="NDSTOPE">#REF!</definedName>
    <definedName name="Neels" localSheetId="7" hidden="1">{#N/A,#N/A,TRUE,"COVER";#N/A,#N/A,TRUE,"DETAILS";#N/A,#N/A,TRUE,"SUMMARY";#N/A,#N/A,TRUE,"EXP MON";#N/A,#N/A,TRUE,"APPENDIX A";#N/A,#N/A,TRUE,"APPENDIX B";#N/A,#N/A,TRUE,"APPENDIX C";#N/A,#N/A,TRUE,"APPENDIX D";#N/A,#N/A,TRUE,"APPENDIX E";#N/A,#N/A,TRUE,"APPENDIX F";#N/A,#N/A,TRUE,"APPENDIX G"}</definedName>
    <definedName name="Neels" hidden="1">{#N/A,#N/A,TRUE,"COVER";#N/A,#N/A,TRUE,"DETAILS";#N/A,#N/A,TRUE,"SUMMARY";#N/A,#N/A,TRUE,"EXP MON";#N/A,#N/A,TRUE,"APPENDIX A";#N/A,#N/A,TRUE,"APPENDIX B";#N/A,#N/A,TRUE,"APPENDIX C";#N/A,#N/A,TRUE,"APPENDIX D";#N/A,#N/A,TRUE,"APPENDIX E";#N/A,#N/A,TRUE,"APPENDIX F";#N/A,#N/A,TRUE,"APPENDIX G"}</definedName>
    <definedName name="NegotiationValue">#REF!</definedName>
    <definedName name="Net_Profit_HY">#REF!</definedName>
    <definedName name="Net_Profit_LY">#REF!</definedName>
    <definedName name="Net_sale_proceeds">#REF!</definedName>
    <definedName name="Net_Sales_Area">#REF!</definedName>
    <definedName name="NetOpeningCash">'[21]Opening Cash Position'!$D$24</definedName>
    <definedName name="nettoday" localSheetId="7">#REF!</definedName>
    <definedName name="nettoday">#REF!</definedName>
    <definedName name="NEW" localSheetId="7">#REF!</definedName>
    <definedName name="NEW">#REF!</definedName>
    <definedName name="NEWBILLSHEET" localSheetId="7">#REF!</definedName>
    <definedName name="NEWBILLSHEET">#REF!</definedName>
    <definedName name="NewRoad">#REF!</definedName>
    <definedName name="NewSanitaryWare">#REF!</definedName>
    <definedName name="nfchdf">[85]AREAS!$A$1:$I$5</definedName>
    <definedName name="nffgl" localSheetId="7">#REF!</definedName>
    <definedName name="nffgl">#REF!</definedName>
    <definedName name="ngfvmgf">[86]AREAS!$A$6:$I$41</definedName>
    <definedName name="NGN">'[42]5.0 INCOME'!$X$16</definedName>
    <definedName name="nh" localSheetId="7" hidden="1">{#N/A,#N/A,TRUE,"COVER";#N/A,#N/A,TRUE,"DETAILS";#N/A,#N/A,TRUE,"SUMMARY";#N/A,#N/A,TRUE,"EXP MON";#N/A,#N/A,TRUE,"APPENDIX A";#N/A,#N/A,TRUE,"APPENDIX B";#N/A,#N/A,TRUE,"APPENDIX C";#N/A,#N/A,TRUE,"APPENDIX D";#N/A,#N/A,TRUE,"APPENDIX E";#N/A,#N/A,TRUE,"APPENDIX F";#N/A,#N/A,TRUE,"APPENDIX G"}</definedName>
    <definedName name="nh" hidden="1">{#N/A,#N/A,TRUE,"COVER";#N/A,#N/A,TRUE,"DETAILS";#N/A,#N/A,TRUE,"SUMMARY";#N/A,#N/A,TRUE,"EXP MON";#N/A,#N/A,TRUE,"APPENDIX A";#N/A,#N/A,TRUE,"APPENDIX B";#N/A,#N/A,TRUE,"APPENDIX C";#N/A,#N/A,TRUE,"APPENDIX D";#N/A,#N/A,TRUE,"APPENDIX E";#N/A,#N/A,TRUE,"APPENDIX F";#N/A,#N/A,TRUE,"APPENDIX G"}</definedName>
    <definedName name="Nicol">#REF!</definedName>
    <definedName name="NINE">#REF!</definedName>
    <definedName name="NINEM">#REF!</definedName>
    <definedName name="NINENTN">#REF!</definedName>
    <definedName name="NINENTNW">#REF!</definedName>
    <definedName name="NINETNM">#REF!</definedName>
    <definedName name="NINETY">#REF!</definedName>
    <definedName name="NINETY1">#REF!</definedName>
    <definedName name="NINETY1M">#REF!</definedName>
    <definedName name="NINETY1W">#REF!</definedName>
    <definedName name="NINETYM">#REF!</definedName>
    <definedName name="NINETYW">#REF!</definedName>
    <definedName name="NINEW">#REF!</definedName>
    <definedName name="Nira">[72]INFO!$D$81</definedName>
    <definedName name="NLG" localSheetId="7">#REF!</definedName>
    <definedName name="NLG">#REF!</definedName>
    <definedName name="nmbkjgk" localSheetId="7">#REF!</definedName>
    <definedName name="nmbkjgk">#REF!</definedName>
    <definedName name="nmchgf">[85]AREAS!$A$1:$I$5</definedName>
    <definedName name="nn">[44]INDEX!#REF!</definedName>
    <definedName name="nnn">[99]AREAS!$A$1:$I$5</definedName>
    <definedName name="NNNNN">[86]WORKINGS!$A$1:$N$3</definedName>
    <definedName name="nnnnnn" localSheetId="7">#REF!</definedName>
    <definedName name="nnnnnn">#REF!</definedName>
    <definedName name="NNNOPOOP">[46]AREAS!$A$1:$I$5</definedName>
    <definedName name="Non_tA1_Anchor" localSheetId="7">#REF!</definedName>
    <definedName name="Non_tA1_Anchor">#REF!</definedName>
    <definedName name="NonRecoverableOperatingExpenses" localSheetId="7">#REF!</definedName>
    <definedName name="NonRecoverableOperatingExpenses">#REF!</definedName>
    <definedName name="NPV" localSheetId="7">#REF!</definedName>
    <definedName name="NPV">#REF!</definedName>
    <definedName name="Num_Pmt_Per_Year">#REF!</definedName>
    <definedName name="Number_of_Payments">MATCH(0.01,[96]!End_Bal,-1)+1</definedName>
    <definedName name="nv">#REF!</definedName>
    <definedName name="o">[100]BREAKDOWN!$AS$13</definedName>
    <definedName name="OB_4" localSheetId="7">#REF!</definedName>
    <definedName name="OB_4">#REF!</definedName>
    <definedName name="OB2P2">'[101]FORM OB 2'!#REF!</definedName>
    <definedName name="OB2P3">'[101]FORM OB 2'!#REF!</definedName>
    <definedName name="OB2P4">'[101]FORM OB 2'!#REF!</definedName>
    <definedName name="OB2P5">'[101]FORM OB 2'!#REF!</definedName>
    <definedName name="OB2P6">'[101]FORM OB 2'!#REF!</definedName>
    <definedName name="Office">[4]Equip!#REF!</definedName>
    <definedName name="Office_Rate">#REF!</definedName>
    <definedName name="OfficeConstruction">#REF!</definedName>
    <definedName name="OfficeCost">#REF!</definedName>
    <definedName name="offices">'[77]Summary of Areas'!#REF!</definedName>
    <definedName name="OfficeSales" localSheetId="7">#REF!</definedName>
    <definedName name="OfficeSales">#REF!</definedName>
    <definedName name="OfficeValue" localSheetId="7">#REF!</definedName>
    <definedName name="OfficeValue">#REF!</definedName>
    <definedName name="OHS">[26]SUMMARY!$AJ$17</definedName>
    <definedName name="omm" localSheetId="7">#REF!</definedName>
    <definedName name="omm">#REF!</definedName>
    <definedName name="ONCOST1" localSheetId="7">#REF!</definedName>
    <definedName name="ONCOST1">#REF!</definedName>
    <definedName name="ONCOST2" localSheetId="7">#REF!</definedName>
    <definedName name="ONCOST2">#REF!</definedName>
    <definedName name="ONE">#REF!</definedName>
    <definedName name="onebed_area">#REF!</definedName>
    <definedName name="Onebed_rate">#REF!</definedName>
    <definedName name="ONEM">#REF!</definedName>
    <definedName name="ONEW">#REF!</definedName>
    <definedName name="oooo">#REF!</definedName>
    <definedName name="oopeer">[70]AREAS!$A$6:$I$50</definedName>
    <definedName name="OPEX_Sens">[50]Sensitivity!$C$12</definedName>
    <definedName name="OpportunityCostsTotalAmount" localSheetId="7">#REF!</definedName>
    <definedName name="OpportunityCostsTotalAmount">#REF!</definedName>
    <definedName name="OPS">'[1]INC-PH3 (4)'!#REF!</definedName>
    <definedName name="ops_hide_flag">[62]Operations!$CP$21:$CP$34,[62]Operations!$CP$38:$CP$57,[62]Operations!$CP$61:$CP$62,[62]Operations!$CP$61:$CP$66,[62]Operations!$CP$77:$CP$90,[62]Operations!$CP$101:$CP$120,[62]Operations!$CP$124:$CP$129</definedName>
    <definedName name="OPST" localSheetId="7">#REF!</definedName>
    <definedName name="OPST">#REF!</definedName>
    <definedName name="ord" localSheetId="7">#REF!</definedName>
    <definedName name="ord">#REF!</definedName>
    <definedName name="OrderTable" hidden="1">#REF!</definedName>
    <definedName name="Other_serv_LY">#REF!</definedName>
    <definedName name="OtherApplyYronYr">'[33]Other Efficiency'!$AM$5</definedName>
    <definedName name="OtherEffSourceSheet">'[33]Other Efficiency'!$A$1</definedName>
    <definedName name="OtherPercentageGap">'[33]Other Efficiency'!$A$2</definedName>
    <definedName name="Others" localSheetId="7">#REF!</definedName>
    <definedName name="Others">#REF!</definedName>
    <definedName name="OtherYronYr">'[33]Other Efficiency'!$AM$6</definedName>
    <definedName name="outputs_dv">[88]Sensitivities!#REF!</definedName>
    <definedName name="outputs_dv_check">[88]Sensitivities!#REF!</definedName>
    <definedName name="outputs_value_dv">[88]Sensitivities!#REF!</definedName>
    <definedName name="outputs_value_dv_check">[88]Sensitivities!#REF!</definedName>
    <definedName name="outputs_value_dv_check_house">[88]Sensitivities!#REF!</definedName>
    <definedName name="outputs_value_dv_check_salary">[88]Sensitivities!#REF!</definedName>
    <definedName name="outputs_value_dv_house">[88]Sensitivities!#REF!</definedName>
    <definedName name="outputs_value_dv_keyworker_salary">[88]Sensitivities!#REF!</definedName>
    <definedName name="overage_value_dv">[88]Sensitivities!#REF!</definedName>
    <definedName name="overage_value_dv_check">[88]Sensitivities!#REF!</definedName>
    <definedName name="P" localSheetId="7" hidden="1">{#N/A,#N/A,TRUE,"COVER";#N/A,#N/A,TRUE,"DETAILS";#N/A,#N/A,TRUE,"SUMMARY";#N/A,#N/A,TRUE,"EXP MON";#N/A,#N/A,TRUE,"APPENDIX A";#N/A,#N/A,TRUE,"APPENDIX B";#N/A,#N/A,TRUE,"APPENDIX C";#N/A,#N/A,TRUE,"APPENDIX D";#N/A,#N/A,TRUE,"APPENDIX E";#N/A,#N/A,TRUE,"APPENDIX F";#N/A,#N/A,TRUE,"APPENDIX G"}</definedName>
    <definedName name="P" hidden="1">{#N/A,#N/A,TRUE,"COVER";#N/A,#N/A,TRUE,"DETAILS";#N/A,#N/A,TRUE,"SUMMARY";#N/A,#N/A,TRUE,"EXP MON";#N/A,#N/A,TRUE,"APPENDIX A";#N/A,#N/A,TRUE,"APPENDIX B";#N/A,#N/A,TRUE,"APPENDIX C";#N/A,#N/A,TRUE,"APPENDIX D";#N/A,#N/A,TRUE,"APPENDIX E";#N/A,#N/A,TRUE,"APPENDIX F";#N/A,#N/A,TRUE,"APPENDIX G"}</definedName>
    <definedName name="P_G">#REF!</definedName>
    <definedName name="PA">'[17]SUPPLEMENTARY SHEETS'!#REF!</definedName>
    <definedName name="Pack1POST" localSheetId="7">#REF!</definedName>
    <definedName name="Pack1POST">#REF!</definedName>
    <definedName name="Pack1PRE" localSheetId="7">#REF!</definedName>
    <definedName name="Pack1PRE">#REF!</definedName>
    <definedName name="Pack2POST" localSheetId="7">#REF!</definedName>
    <definedName name="Pack2POST">#REF!</definedName>
    <definedName name="Pack2PRE">#REF!</definedName>
    <definedName name="Pack3POST">#REF!</definedName>
    <definedName name="Pack3PRE">#REF!</definedName>
    <definedName name="Pack4POST">#REF!</definedName>
    <definedName name="Pack4PRE">#REF!</definedName>
    <definedName name="Pack5POST">#REF!</definedName>
    <definedName name="Pack5POSTPark">#REF!</definedName>
    <definedName name="Pack6POST">#REF!</definedName>
    <definedName name="Pack8POST">#REF!</definedName>
    <definedName name="Pack8POSTPark">#REF!</definedName>
    <definedName name="Page">#REF!</definedName>
    <definedName name="Page_total" localSheetId="7">MAX(Page)</definedName>
    <definedName name="Page_total">MAX(Page)</definedName>
    <definedName name="PAGE2" localSheetId="7">#REF!</definedName>
    <definedName name="PAGE2">#REF!</definedName>
    <definedName name="PAGE3" localSheetId="7">#REF!</definedName>
    <definedName name="PAGE3">#REF!</definedName>
    <definedName name="PAGE5" localSheetId="7">#REF!</definedName>
    <definedName name="PAGE5">#REF!</definedName>
    <definedName name="Paint">#REF!</definedName>
    <definedName name="PARAMETERS">#REF!</definedName>
    <definedName name="PARAMETIRS">#REF!</definedName>
    <definedName name="parking">'[77]Summary of Areas'!#REF!</definedName>
    <definedName name="ParkingCost" localSheetId="7">#REF!</definedName>
    <definedName name="ParkingCost">#REF!</definedName>
    <definedName name="PasteinADSCR">'[36]Calculations main'!#REF!</definedName>
    <definedName name="Pay_Date" localSheetId="7">#REF!</definedName>
    <definedName name="Pay_Date">#REF!</definedName>
    <definedName name="Pay_Num" localSheetId="7">#REF!</definedName>
    <definedName name="Pay_Num">#REF!</definedName>
    <definedName name="Payment_Date" localSheetId="12">DATE(YEAR([0]!Loan_Start),MONTH([0]!Loan_Start)+Payment_Number,DAY([0]!Loan_Start))</definedName>
    <definedName name="Payment_Date" localSheetId="7">DATE(YEAR('Centurion Elec'!Loan_Start),MONTH('Centurion Elec'!Loan_Start)+Payment_Number,DAY('Centurion Elec'!Loan_Start))</definedName>
    <definedName name="Payment_Date">DATE(YEAR(Loan_Start),MONTH(Loan_Start)+Payment_Number,DAY(Loan_Start))</definedName>
    <definedName name="Payments" localSheetId="7">#REF!</definedName>
    <definedName name="Payments">#REF!</definedName>
    <definedName name="Payments1" localSheetId="7">#REF!</definedName>
    <definedName name="Payments1">#REF!</definedName>
    <definedName name="pc" localSheetId="7">#REF!</definedName>
    <definedName name="pc">#REF!</definedName>
    <definedName name="PCDate">#REF!</definedName>
    <definedName name="PCforecastfinal">#REF!</definedName>
    <definedName name="Pcurry">#REF!</definedName>
    <definedName name="pcv">#REF!</definedName>
    <definedName name="PD">'[17]SUPPLEMENTARY SHEETS'!#REF!</definedName>
    <definedName name="PER" localSheetId="7">#REF!</definedName>
    <definedName name="PER">#REF!</definedName>
    <definedName name="Percentage" localSheetId="7">#REF!</definedName>
    <definedName name="Percentage">#REF!</definedName>
    <definedName name="Performance_Fee" localSheetId="7">#REF!</definedName>
    <definedName name="Performance_Fee">#REF!</definedName>
    <definedName name="Performance_Fee_Cap">#REF!</definedName>
    <definedName name="PERIOD">[102]Viability!#REF!</definedName>
    <definedName name="pf" localSheetId="7">#REF!</definedName>
    <definedName name="pf">#REF!</definedName>
    <definedName name="pgone" localSheetId="7">#REF!</definedName>
    <definedName name="pgone">#REF!</definedName>
    <definedName name="pgtwo" localSheetId="7">#REF!</definedName>
    <definedName name="pgtwo">#REF!</definedName>
    <definedName name="PH" localSheetId="7">'[17]SUPPLEMENTARY SHEETS'!#REF!</definedName>
    <definedName name="PH">'[17]SUPPLEMENTARY SHEETS'!#REF!</definedName>
    <definedName name="phil">[103]OB2!$A$42:$G$49</definedName>
    <definedName name="Phone" localSheetId="7">#REF!</definedName>
    <definedName name="Phone">#REF!</definedName>
    <definedName name="Pier_External_Services" localSheetId="7">#REF!</definedName>
    <definedName name="Pier_External_Services">#REF!</definedName>
    <definedName name="Pier_TTS" localSheetId="7">#REF!</definedName>
    <definedName name="Pier_TTS">#REF!</definedName>
    <definedName name="Piers_Airfield_Pavements">#REF!</definedName>
    <definedName name="Piers_Bag_System">#REF!</definedName>
    <definedName name="Piers_Envelope">#REF!</definedName>
    <definedName name="Piers_External_Structures">#REF!</definedName>
    <definedName name="Piers_Fees_Supplier_Costs">#REF!</definedName>
    <definedName name="Piers_Furn_Fit">#REF!</definedName>
    <definedName name="Piers_Interiors">#REF!</definedName>
    <definedName name="Piers_Landscaping">#REF!</definedName>
    <definedName name="Piers_Logistics">#REF!</definedName>
    <definedName name="Piers_PAX_Transportation">#REF!</definedName>
    <definedName name="Piers_Preliminaries">#REF!</definedName>
    <definedName name="Piers_Rail">#REF!</definedName>
    <definedName name="Piers_Services">#REF!</definedName>
    <definedName name="Piers_Site_Works">#REF!</definedName>
    <definedName name="Piers_Specialist_Electrical">#REF!</definedName>
    <definedName name="Piers_Substructure">#REF!</definedName>
    <definedName name="Piers_Superstructure">#REF!</definedName>
    <definedName name="Piers_Surface_Works">#REF!</definedName>
    <definedName name="Pipe">#REF!</definedName>
    <definedName name="PITS">#REF!</definedName>
    <definedName name="Pivot">#REF!</definedName>
    <definedName name="pkey">#REF!</definedName>
    <definedName name="PL">'[17]SUPPLEMENTARY SHEETS'!#REF!</definedName>
    <definedName name="PLAIN">[63]Cover!#REF!</definedName>
    <definedName name="PlanScrutiny" localSheetId="7">#REF!</definedName>
    <definedName name="PlanScrutiny">#REF!</definedName>
    <definedName name="PlanScrutinyFeesAmount" localSheetId="7">#REF!</definedName>
    <definedName name="PlanScrutinyFeesAmount">#REF!</definedName>
    <definedName name="PLASTS" localSheetId="7">#REF!</definedName>
    <definedName name="PLASTS">#REF!</definedName>
    <definedName name="Plumbing">[38]BOQ!$C$419</definedName>
    <definedName name="PLUMBING_INSTAL" localSheetId="7">#REF!</definedName>
    <definedName name="PLUMBING_INSTAL">#REF!</definedName>
    <definedName name="PM">[26]SUMMARY!$H$17</definedName>
    <definedName name="PM_Fee" localSheetId="7">#REF!</definedName>
    <definedName name="PM_Fee">#REF!</definedName>
    <definedName name="PMB" localSheetId="7">#REF!</definedName>
    <definedName name="PMB">#REF!</definedName>
    <definedName name="PMT___Cap_Date" localSheetId="7">#REF!</definedName>
    <definedName name="PMT___Cap_Date">#REF!</definedName>
    <definedName name="PO">#REF!</definedName>
    <definedName name="PONE">#REF!</definedName>
    <definedName name="pool">#REF!</definedName>
    <definedName name="Pools">[38]BOQ!$C$447</definedName>
    <definedName name="portion1">'[104]ANNEXURE A'!$J$77</definedName>
    <definedName name="portion2">'[104]ANNEXURE A'!$J$78</definedName>
    <definedName name="portion3">'[104]ANNEXURE A'!$J$79</definedName>
    <definedName name="portion4">'[104]ANNEXURE A'!$J$80</definedName>
    <definedName name="portion5">'[104]ANNEXURE A'!$J$81</definedName>
    <definedName name="Post_Area" localSheetId="7">#REF!</definedName>
    <definedName name="Post_Area">#REF!</definedName>
    <definedName name="Post_DirectERV" localSheetId="7">#REF!</definedName>
    <definedName name="Post_DirectERV">#REF!</definedName>
    <definedName name="Post_ERV" localSheetId="7">#REF!</definedName>
    <definedName name="Post_ERV">#REF!</definedName>
    <definedName name="Post_Fish">#REF!</definedName>
    <definedName name="Post_GIA">#REF!</definedName>
    <definedName name="Post_Gross_sales">#REF!</definedName>
    <definedName name="Post_IndirectERV">#REF!</definedName>
    <definedName name="Post_Inv_Package">#REF!</definedName>
    <definedName name="post_net_sales">#REF!</definedName>
    <definedName name="Post_Occ">#REF!</definedName>
    <definedName name="Post_Prod">#REF!</definedName>
    <definedName name="Post_Rent">#REF!</definedName>
    <definedName name="Post_Sales">#REF!</definedName>
    <definedName name="post_tax_cf">#REF!</definedName>
    <definedName name="Post10_Sales">#REF!</definedName>
    <definedName name="Post2_Sales">#REF!</definedName>
    <definedName name="Post5_Sales">#REF!</definedName>
    <definedName name="PostContractEscalationPercentPerMonth">#REF!</definedName>
    <definedName name="PostContractPeriod">#REF!</definedName>
    <definedName name="PostTen">[38]BOQ!$C$341</definedName>
    <definedName name="pp" localSheetId="7">#REF!</definedName>
    <definedName name="pp">#REF!</definedName>
    <definedName name="pr" localSheetId="7">#REF!</definedName>
    <definedName name="pr">#REF!</definedName>
    <definedName name="Pre_Area" localSheetId="7">#REF!</definedName>
    <definedName name="Pre_Area">#REF!</definedName>
    <definedName name="pre_design">#REF!</definedName>
    <definedName name="Pre_DirectERV">#REF!</definedName>
    <definedName name="Pre_DirectRent">#REF!</definedName>
    <definedName name="Pre_ERV">#REF!</definedName>
    <definedName name="Pre_Fish">#REF!</definedName>
    <definedName name="Pre_GIA">#REF!</definedName>
    <definedName name="Pre_Gross_Sales">#REF!</definedName>
    <definedName name="Pre_IndirectERV">#REF!</definedName>
    <definedName name="Pre_IndirectRent">#REF!</definedName>
    <definedName name="Pre_Inv_Package">#REF!</definedName>
    <definedName name="Pre_net_sales">#REF!</definedName>
    <definedName name="Pre_Net_Sales_area">#REF!</definedName>
    <definedName name="Pre_Occ">#REF!</definedName>
    <definedName name="Pre_Prod">#REF!</definedName>
    <definedName name="Pre_project_ERVs">#REF!</definedName>
    <definedName name="Pre_Rent">#REF!</definedName>
    <definedName name="Pre_sales">#REF!</definedName>
    <definedName name="Pre_Sold_Perc">#REF!</definedName>
    <definedName name="pre_tax_cf">#REF!</definedName>
    <definedName name="PreContractEscalationAmount">#REF!</definedName>
    <definedName name="PreContractEscalationPercentPerMonth">#REF!</definedName>
    <definedName name="PreContractPeriod">#REF!</definedName>
    <definedName name="Prefix">[4]Equip!#REF!</definedName>
    <definedName name="Prelims_A">#REF!</definedName>
    <definedName name="Prelims_B">#REF!</definedName>
    <definedName name="Prelims_C">#REF!</definedName>
    <definedName name="Prelims_D">#REF!</definedName>
    <definedName name="Prelims_E">#REF!</definedName>
    <definedName name="Prelims_F">#REF!</definedName>
    <definedName name="Prelims_G">#REF!</definedName>
    <definedName name="Prelims_H">#REF!</definedName>
    <definedName name="Prelims_I">#REF!</definedName>
    <definedName name="Prelims_J">#REF!</definedName>
    <definedName name="Prelims_Total">#REF!</definedName>
    <definedName name="Prem_Rate">#REF!</definedName>
    <definedName name="PreProj_ERV">#REF!</definedName>
    <definedName name="PreProjRent">#REF!</definedName>
    <definedName name="PREVAL">[59]Uniliever!#REF!</definedName>
    <definedName name="PREWKS">[59]Uniliever!#REF!</definedName>
    <definedName name="price">'[47]Cash Flows'!$D$8</definedName>
    <definedName name="Price_Fix_Fee" localSheetId="7">#REF!</definedName>
    <definedName name="Price_Fix_Fee">#REF!</definedName>
    <definedName name="PriceBasis">[4]Equip!#REF!</definedName>
    <definedName name="PriceCode">#REF!</definedName>
    <definedName name="Princ">#REF!</definedName>
    <definedName name="print">#REF!</definedName>
    <definedName name="_xlnm.Print_Area" localSheetId="2">'ADMIN OFFICE'!$A$1:$J$199</definedName>
    <definedName name="_xlnm.Print_Area" localSheetId="13">'Annex C'!$B$1:$S$332</definedName>
    <definedName name="_xlnm.Print_Area" localSheetId="15">'Annex D'!$A$1:$Q$61</definedName>
    <definedName name="_xlnm.Print_Area" localSheetId="16">'Annex E'!$A$1:$L$45</definedName>
    <definedName name="_xlnm.Print_Area" localSheetId="12">'C PROV SUMS + FINAL SUMMARY '!$A$1:$I$28</definedName>
    <definedName name="_xlnm.Print_Area" localSheetId="7">'Centurion Elec'!$A$1:$K$200</definedName>
    <definedName name="_xlnm.Print_Area" localSheetId="0">COVER!$A$1:$B$60</definedName>
    <definedName name="_xlnm.Print_Area" localSheetId="10">'DRAINAGE '!$A$1:$J$37</definedName>
    <definedName name="_xlnm.Print_Area" localSheetId="9">'FIRE PROTECTION '!$A$1:$J$48</definedName>
    <definedName name="_xlnm.Print_Area" localSheetId="8">'HOT &amp; COLD WATER '!$A$1:$J$42</definedName>
    <definedName name="_xlnm.Print_Area" localSheetId="6">'MAIN BUILDING'!$A$1:$J$202</definedName>
    <definedName name="_xlnm.Print_Area" localSheetId="5">'MAINTENANCE WC'!$A$1:$J$194</definedName>
    <definedName name="_xlnm.Print_Area" localSheetId="11">'MECH SUMMARY '!$A$1:$E$11</definedName>
    <definedName name="_xlnm.Print_Area" localSheetId="4">'PLATFORM WC &amp; ENT_EXIT HOUSING'!$A$1:$J$199</definedName>
    <definedName name="_xlnm.Print_Area" localSheetId="1">'SECURITY OFFICE BUILDING'!$A$1:$J$208</definedName>
    <definedName name="_xlnm.Print_Area" localSheetId="3">'SIGNAL RM, ENT &amp; EXIT HOUSING'!$A$1:$J$122</definedName>
    <definedName name="_xlnm.Print_Area">#REF!</definedName>
    <definedName name="Print_Area_Assmptns" localSheetId="7">#REF!,#REF!</definedName>
    <definedName name="Print_Area_Assmptns">#REF!,#REF!</definedName>
    <definedName name="Print_Area_Costs" localSheetId="7">#REF!,#REF!,#REF!</definedName>
    <definedName name="Print_Area_Costs">#REF!,#REF!,#REF!</definedName>
    <definedName name="Print_Area_DLP" localSheetId="7">#REF!,#REF!,#REF!</definedName>
    <definedName name="Print_Area_DLP">#REF!,#REF!,#REF!</definedName>
    <definedName name="Print_Area_Earnout" localSheetId="7">#REF!,#REF!</definedName>
    <definedName name="Print_Area_Earnout">#REF!,#REF!</definedName>
    <definedName name="Print_Area_Funding">#REF!,#REF!</definedName>
    <definedName name="Print_Area_MI">#REF!</definedName>
    <definedName name="Print_Area_MI_12">"$#REF!.$A$2:$M$487"</definedName>
    <definedName name="Print_Area_MI_18">"$#REF!.$A$1:$N$465"</definedName>
    <definedName name="Print_Area_MI_2">"$#REF!.$A$2:$M$487"</definedName>
    <definedName name="Print_Area_MI_3">"$#REF!.$A$2:$M$487"</definedName>
    <definedName name="Print_Area_MI_38">"$#REF!.$A$2:$L$37"</definedName>
    <definedName name="Print_Area_MI_4">"$#REF!.$A$2:$M$487"</definedName>
    <definedName name="Print_Area_MI_5">"$#REF!.$A$2:$M$487"</definedName>
    <definedName name="Print_Area_MI_6">"$#REF!.$A$2:$M$487"</definedName>
    <definedName name="Print_Area_MI_7">"$#REF!.$A$2:$M$487"</definedName>
    <definedName name="Print_Area_MI_8">"$#REF!.$A$2:$M$487"</definedName>
    <definedName name="Print_Area_MI1">[105]ESTIMATE!$A$1:$M$613</definedName>
    <definedName name="Print_Area_Reset" localSheetId="7">OFFSET(Full_Print,0,0,[96]!Last_Row)</definedName>
    <definedName name="Print_Area_Reset">OFFSET(Full_Print,0,0,[96]!Last_Row)</definedName>
    <definedName name="Print_Area_Summary" localSheetId="7">#REF!,#REF!,#REF!</definedName>
    <definedName name="Print_Area_Summary">#REF!,#REF!,#REF!</definedName>
    <definedName name="print_area2_mi" localSheetId="7">#REF!</definedName>
    <definedName name="print_area2_mi">#REF!</definedName>
    <definedName name="_xlnm.Print_Titles" localSheetId="2">'ADMIN OFFICE'!$4:$6</definedName>
    <definedName name="_xlnm.Print_Titles" localSheetId="12">'C PROV SUMS + FINAL SUMMARY '!$4:$6</definedName>
    <definedName name="_xlnm.Print_Titles" localSheetId="7">#REF!</definedName>
    <definedName name="_xlnm.Print_Titles" localSheetId="9">'FIRE PROTECTION '!$3:$3</definedName>
    <definedName name="_xlnm.Print_Titles" localSheetId="6">'MAIN BUILDING'!$4:$6</definedName>
    <definedName name="_xlnm.Print_Titles" localSheetId="5">'MAINTENANCE WC'!$4:$6</definedName>
    <definedName name="_xlnm.Print_Titles" localSheetId="4">'PLATFORM WC &amp; ENT_EXIT HOUSING'!$4:$6</definedName>
    <definedName name="_xlnm.Print_Titles" localSheetId="1">'SECURITY OFFICE BUILDING'!$4:$6</definedName>
    <definedName name="_xlnm.Print_Titles">#REF!</definedName>
    <definedName name="Print_Titles_Costs" localSheetId="7">#REF!,#REF!</definedName>
    <definedName name="Print_Titles_Costs">#REF!,#REF!</definedName>
    <definedName name="Print_Titles_Costs_Mthly">#REF!,#REF!</definedName>
    <definedName name="Print_Titles_DLP">#REF!,#REF!</definedName>
    <definedName name="Print_Titles_Earnout">#REF!,#REF!</definedName>
    <definedName name="Print_Titles_Funding">#REF!,#REF!</definedName>
    <definedName name="Print_Titles_InterimFund">#REF!,#REF!</definedName>
    <definedName name="PRINT_TITLES_MI">#REF!</definedName>
    <definedName name="Print_Titles_Rentroll">#REF!,#REF!</definedName>
    <definedName name="Print_Titles2">#REF!</definedName>
    <definedName name="PRINT1">#REF!</definedName>
    <definedName name="print2">'[90]BYLAAE K EN L'!#REF!</definedName>
    <definedName name="PRINTALL" localSheetId="7">#REF!</definedName>
    <definedName name="PRINTALL">#REF!</definedName>
    <definedName name="PrintLifeCycle">'[36]Calculations main'!#REF!</definedName>
    <definedName name="PrintTermCalc">'[36]Calculations main'!#REF!</definedName>
    <definedName name="PrintTitles" localSheetId="7">#REF!</definedName>
    <definedName name="PrintTitles">#REF!</definedName>
    <definedName name="Prior_yr_actual" localSheetId="7">#REF!</definedName>
    <definedName name="Prior_yr_actual">#REF!</definedName>
    <definedName name="PRNOV" localSheetId="7">#REF!</definedName>
    <definedName name="PRNOV">#REF!</definedName>
    <definedName name="Prod_Cat">#REF!</definedName>
    <definedName name="Prof">#REF!</definedName>
    <definedName name="Prof_fees">#REF!</definedName>
    <definedName name="Prof_fees_12">"$#REF!.$F$31"</definedName>
    <definedName name="Prof_fees_18">"$#REF!.$F$36"</definedName>
    <definedName name="Prof_fees_2">"$#REF!.$F$31"</definedName>
    <definedName name="Prof_fees_38">"$#REF!.$F$34"</definedName>
    <definedName name="Prof_fees_4">"$#REF!.$F$31"</definedName>
    <definedName name="Prof_fees_5">"$#REF!.$F$31"</definedName>
    <definedName name="Prof_fees_6">"$#REF!.$F$31"</definedName>
    <definedName name="Prof_fees_7">"$#REF!.$F$31"</definedName>
    <definedName name="Prof_fees_8">"$#REF!.$F$31"</definedName>
    <definedName name="Prof_fees1">#REF!</definedName>
    <definedName name="Profees">'[106]Storage Units'!$F$48</definedName>
    <definedName name="ProfeesionalFeesAmount" localSheetId="7">#REF!</definedName>
    <definedName name="ProfeesionalFeesAmount">#REF!</definedName>
    <definedName name="ProfFees" localSheetId="7">#REF!</definedName>
    <definedName name="ProfFees">#REF!</definedName>
    <definedName name="ProfFeesAmount" localSheetId="7">#REF!</definedName>
    <definedName name="ProfFeesAmount">#REF!</definedName>
    <definedName name="Profit">#REF!</definedName>
    <definedName name="Profit_Loss">#REF!</definedName>
    <definedName name="ProfitMargin">#REF!</definedName>
    <definedName name="Proj_curr">#REF!</definedName>
    <definedName name="Proj_Spec_Airfield_Pavements">#REF!</definedName>
    <definedName name="Proj_Spec_Baggage_Systems">#REF!</definedName>
    <definedName name="Proj_Spec_Envelope">#REF!</definedName>
    <definedName name="Proj_Spec_External_Services">#REF!</definedName>
    <definedName name="Proj_Spec_Furn_Fit">#REF!</definedName>
    <definedName name="Proj_Spec_Interiors">#REF!</definedName>
    <definedName name="Proj_Spec_Landscaping">#REF!</definedName>
    <definedName name="Proj_Spec_Logistics">#REF!</definedName>
    <definedName name="Proj_Spec_PAX_Transportation">#REF!</definedName>
    <definedName name="Proj_Spec_Preliminaries">#REF!</definedName>
    <definedName name="Proj_Spec_Rail">#REF!</definedName>
    <definedName name="Proj_Spec_Services_Prim_Second">#REF!</definedName>
    <definedName name="Proj_Spec_Site_Works">#REF!</definedName>
    <definedName name="Proj_Spec_Specialist_Electrical">#REF!</definedName>
    <definedName name="Proj_Spec_Substructure">#REF!</definedName>
    <definedName name="Proj_Spec_Superstructure">#REF!</definedName>
    <definedName name="Proj_Spec_Surface_Works">#REF!</definedName>
    <definedName name="Proj_Spec_TTS">#REF!</definedName>
    <definedName name="Proj_SpecFees_Costs">#REF!</definedName>
    <definedName name="Proj_Unit">#REF!</definedName>
    <definedName name="projcum">OFFSET(#REF!,0,0,COUNTA(#REF!),1)</definedName>
    <definedName name="projcum1">OFFSET([20]Cashflow!$D$3,0,0,COUNTA([20]Cashflow!$D$1:$D$65536),1)</definedName>
    <definedName name="project" localSheetId="7">#REF!</definedName>
    <definedName name="project">#REF!</definedName>
    <definedName name="Project_Name">'[107]Project Directory'!$D$5</definedName>
    <definedName name="projectedmonthly">OFFSET('[108]Cash Flow'!$D$53,0,0,COUNTA('[108]Cash Flow'!$D$1:$D$65536),1)</definedName>
    <definedName name="ProjectManagementFee" localSheetId="7">#REF!</definedName>
    <definedName name="ProjectManagementFee">#REF!</definedName>
    <definedName name="ProjectManagementFeesAmount">#REF!</definedName>
    <definedName name="ProjMgt">#REF!</definedName>
    <definedName name="projmonthly">OFFSET(#REF!,0,0,COUNTA(#REF!),1)</definedName>
    <definedName name="projmonthly1">OFFSET([20]Cashflow!$C$3,0,0,COUNTA([20]Cashflow!$C$1:$C$65536),1)</definedName>
    <definedName name="projmonthmax" localSheetId="7">OFFSET(#REF!,0,0,MATCH(#REF!,#REF!,0),1)</definedName>
    <definedName name="projmonthmax">OFFSET(#REF!,0,0,MATCH(#REF!,#REF!,0),1)</definedName>
    <definedName name="PROP">#REF!</definedName>
    <definedName name="Provforecastfinal">#REF!</definedName>
    <definedName name="ps">#REF!</definedName>
    <definedName name="PSFSTB">#REF!</definedName>
    <definedName name="Pst_Gross_sales">#REF!</definedName>
    <definedName name="PTWO">#REF!</definedName>
    <definedName name="PUMPEST">#REF!</definedName>
    <definedName name="PUMPM3">#REF!</definedName>
    <definedName name="PUMPMIX">#REF!</definedName>
    <definedName name="purchasecost">'[54]1a'!#REF!</definedName>
    <definedName name="PurchaseOrders">'[66]Purchase Orders'!$B$1:$V$2246</definedName>
    <definedName name="Purchaser_costs" localSheetId="7">#REF!</definedName>
    <definedName name="Purchaser_costs">#REF!</definedName>
    <definedName name="PW">'[17]SUPPLEMENTARY SHEETS'!#REF!</definedName>
    <definedName name="q">[88]Sensitivities!#REF!</definedName>
    <definedName name="QS" localSheetId="7">#REF!</definedName>
    <definedName name="QS">#REF!</definedName>
    <definedName name="QT" localSheetId="7">#REF!</definedName>
    <definedName name="QT">#REF!</definedName>
    <definedName name="Qtr_NPV" localSheetId="7">#REF!</definedName>
    <definedName name="Qtr_NPV">#REF!</definedName>
    <definedName name="Quantities">#REF!</definedName>
    <definedName name="Quantities1">#REF!</definedName>
    <definedName name="qw">#REF!</definedName>
    <definedName name="qweisdmafsdmgaasdfsdhkfgdfg" localSheetId="12">idea [0]!gen&amp;[23]eval!$C$15:$C$234</definedName>
    <definedName name="qweisdmafsdmgaasdfsdhkfgdfg" localSheetId="7">idea 'Centurion Elec'!gen&amp;[23]eval!$C$15:$C$234</definedName>
    <definedName name="qweisdmafsdmgaasdfsdhkfgdfg">idea gen&amp;[23]eval!$C$15:$C$234</definedName>
    <definedName name="qwer" localSheetId="7" hidden="1">{#N/A,#N/A,FALSE,"SUBS";#N/A,#N/A,FALSE,"SUPERS";#N/A,#N/A,FALSE,"FINISHES";#N/A,#N/A,FALSE,"FITTINGS";#N/A,#N/A,FALSE,"SERVICES";#N/A,#N/A,FALSE,"SITEWORKS"}</definedName>
    <definedName name="qwer" hidden="1">{#N/A,#N/A,FALSE,"SUBS";#N/A,#N/A,FALSE,"SUPERS";#N/A,#N/A,FALSE,"FINISHES";#N/A,#N/A,FALSE,"FITTINGS";#N/A,#N/A,FALSE,"SERVICES";#N/A,#N/A,FALSE,"SITEWORKS"}</definedName>
    <definedName name="RAIL">[26]SUMMARY!$BB$17</definedName>
    <definedName name="RANew">[58]Income!$P$26</definedName>
    <definedName name="RATE">[102]Viability!#REF!</definedName>
    <definedName name="Rates" localSheetId="7">#REF!</definedName>
    <definedName name="Rates">#REF!</definedName>
    <definedName name="RatesAndTaxesTotalAmount" localSheetId="7">#REF!</definedName>
    <definedName name="RatesAndTaxesTotalAmount">#REF!</definedName>
    <definedName name="Rateschedule" localSheetId="7">#REF!</definedName>
    <definedName name="Rateschedule">#REF!</definedName>
    <definedName name="RatesTaxes">#REF!</definedName>
    <definedName name="RCArea" hidden="1">#REF!</definedName>
    <definedName name="RCOV">#REF!</definedName>
    <definedName name="re">[44]INDEX!#REF!</definedName>
    <definedName name="realrtnreq">'[36]Calculations main'!#REF!</definedName>
    <definedName name="Reasons">[53]Summary!$N$143:$N$150</definedName>
    <definedName name="Record1" localSheetId="7">#REF!</definedName>
    <definedName name="Record1">#REF!</definedName>
    <definedName name="Recover">[109]Macro1!$A$247</definedName>
    <definedName name="RecoverableOperatingExpenses" localSheetId="7">#REF!</definedName>
    <definedName name="RecoverableOperatingExpenses">#REF!</definedName>
    <definedName name="Redarea">'[47]Cash Flows'!$U$28</definedName>
    <definedName name="Reduce">[110]Sheet1!$A$1:$A$11</definedName>
    <definedName name="REF" localSheetId="7">#REF!</definedName>
    <definedName name="REF">#REF!</definedName>
    <definedName name="REI_Act" localSheetId="7">#REF!</definedName>
    <definedName name="REI_Act">#REF!</definedName>
    <definedName name="REINF" localSheetId="7">#REF!</definedName>
    <definedName name="REINF">#REF!</definedName>
    <definedName name="Reinforcing_22Jan04">#REF!</definedName>
    <definedName name="Reinforcing_Schedules">#REF!</definedName>
    <definedName name="Reinforcing_Schedules_Update">#REF!</definedName>
    <definedName name="RemoveGeyser">#REF!</definedName>
    <definedName name="RENE">#REF!</definedName>
    <definedName name="rent">#REF!</definedName>
    <definedName name="rent_review_fee__new_passing">#REF!</definedName>
    <definedName name="RentalEscalationPercentPerAnnum">#REF!</definedName>
    <definedName name="rentgrowth">'[47]Cash Flows'!#REF!</definedName>
    <definedName name="report" localSheetId="7">#REF!</definedName>
    <definedName name="report">#REF!</definedName>
    <definedName name="reportno" localSheetId="7">#REF!</definedName>
    <definedName name="reportno">#REF!</definedName>
    <definedName name="Req" localSheetId="7">[4]Equip!#REF!</definedName>
    <definedName name="Req">[4]Equip!#REF!</definedName>
    <definedName name="rer" localSheetId="7" hidden="1">[6]PROGRESS!#REF!</definedName>
    <definedName name="rer" hidden="1">[6]PROGRESS!#REF!</definedName>
    <definedName name="Res_Costs" localSheetId="7">#REF!</definedName>
    <definedName name="Res_Costs">#REF!</definedName>
    <definedName name="Res_Income1" localSheetId="7">#REF!</definedName>
    <definedName name="Res_Income1">#REF!</definedName>
    <definedName name="Res_Income2">#REF!</definedName>
    <definedName name="Res_Income3">#REF!</definedName>
    <definedName name="Res_IncomeG">#REF!</definedName>
    <definedName name="ResConstruction">#REF!</definedName>
    <definedName name="ResCost">#REF!</definedName>
    <definedName name="ResDisp">#REF!</definedName>
    <definedName name="residential">'[77]Summary of Areas'!#REF!</definedName>
    <definedName name="ResidualLandValueInclInterest" localSheetId="7">#REF!</definedName>
    <definedName name="ResidualLandValueInclInterest">#REF!</definedName>
    <definedName name="ResSales" localSheetId="7">#REF!</definedName>
    <definedName name="ResSales">#REF!</definedName>
    <definedName name="REST" localSheetId="7">#REF!</definedName>
    <definedName name="REST">#REF!</definedName>
    <definedName name="ResValue">#REF!</definedName>
    <definedName name="RETAILARCH">[26]SUMMARY!$M$17</definedName>
    <definedName name="Retention_percentage">[64]Cashflow!$E$13</definedName>
    <definedName name="Retention_percentage1" localSheetId="7">#REF!</definedName>
    <definedName name="Retention_percentage1">#REF!</definedName>
    <definedName name="Retention_period">[64]Cashflow!$E$14</definedName>
    <definedName name="Retention_period1" localSheetId="7">#REF!</definedName>
    <definedName name="Retention_period1">#REF!</definedName>
    <definedName name="Rev" localSheetId="7">#REF!</definedName>
    <definedName name="Rev">#REF!</definedName>
    <definedName name="ReviewDate_Text" localSheetId="7">#REF!</definedName>
    <definedName name="ReviewDate_Text">#REF!</definedName>
    <definedName name="Revision">#REF!</definedName>
    <definedName name="Revolving">[38]BOQ!$C$439</definedName>
    <definedName name="Rezoning" localSheetId="7">#REF!</definedName>
    <definedName name="Rezoning">#REF!</definedName>
    <definedName name="RFP" localSheetId="7">#REF!</definedName>
    <definedName name="RFP">#REF!</definedName>
    <definedName name="RISK" localSheetId="7">#REF!</definedName>
    <definedName name="RISK">#REF!</definedName>
    <definedName name="RiskAutoStopPercChange">1.5</definedName>
    <definedName name="RiskCollectDistributionSamples">2</definedName>
    <definedName name="RiskExcelReportsGoInNewWorkbook">TRUE</definedName>
    <definedName name="RiskExcelReportsToGenerate">0</definedName>
    <definedName name="RiskFixedSeed">1</definedName>
    <definedName name="RiskGenerateExcelReportsAtEndOfSimulation">FALSE</definedName>
    <definedName name="RiskHasSettings">TRUE</definedName>
    <definedName name="RiskMinimizeOnStart">FALSE</definedName>
    <definedName name="RiskMonitorConvergence">FALSE</definedName>
    <definedName name="RiskNumIterations">1000</definedName>
    <definedName name="RiskNumSimulations">1</definedName>
    <definedName name="RiskPauseOnError">FALSE</definedName>
    <definedName name="RiskRealTimeResults">FALSE</definedName>
    <definedName name="RiskReportGraphFormat">0</definedName>
    <definedName name="RiskResultsUpdateFreq">100</definedName>
    <definedName name="RiskRunAfterRecalcMacro">FALSE</definedName>
    <definedName name="RiskRunAfterSimMacro">FALSE</definedName>
    <definedName name="RiskRunBeforeRecalcMacro">FALSE</definedName>
    <definedName name="RiskRunBeforeSimMacro">FALSE</definedName>
    <definedName name="RiskSamplingType">2</definedName>
    <definedName name="RiskShowRiskWindowAtEndOfSimulation">TRUE</definedName>
    <definedName name="RiskStandardRecalc">2</definedName>
    <definedName name="RiskStatFunctionsUpdateFreq">1</definedName>
    <definedName name="RiskTemplateSheetName">"myTemplate"</definedName>
    <definedName name="RiskUpdateDisplay">FALSE</definedName>
    <definedName name="RiskUpdateStatFunctions">TRUE</definedName>
    <definedName name="RiskUseDifferentSeedForEachSim">FALSE</definedName>
    <definedName name="RiskUseFixedSeed">FALSE</definedName>
    <definedName name="RiskUseMultipleCPUs">FALSE</definedName>
    <definedName name="RIVERS">#REF!</definedName>
    <definedName name="RIY">#REF!</definedName>
    <definedName name="rl" localSheetId="7" hidden="1">{#N/A,#N/A,TRUE,"COVER";#N/A,#N/A,TRUE,"DETAILS";#N/A,#N/A,TRUE,"SUMMARY";#N/A,#N/A,TRUE,"EXP MON";#N/A,#N/A,TRUE,"APPENDIX A";#N/A,#N/A,TRUE,"APPENDIX B";#N/A,#N/A,TRUE,"APPENDIX C";#N/A,#N/A,TRUE,"APPENDIX D";#N/A,#N/A,TRUE,"APPENDIX E";#N/A,#N/A,TRUE,"APPENDIX F";#N/A,#N/A,TRUE,"APPENDIX G"}</definedName>
    <definedName name="rl" hidden="1">{#N/A,#N/A,TRUE,"COVER";#N/A,#N/A,TRUE,"DETAILS";#N/A,#N/A,TRUE,"SUMMARY";#N/A,#N/A,TRUE,"EXP MON";#N/A,#N/A,TRUE,"APPENDIX A";#N/A,#N/A,TRUE,"APPENDIX B";#N/A,#N/A,TRUE,"APPENDIX C";#N/A,#N/A,TRUE,"APPENDIX D";#N/A,#N/A,TRUE,"APPENDIX E";#N/A,#N/A,TRUE,"APPENDIX F";#N/A,#N/A,TRUE,"APPENDIX G"}</definedName>
    <definedName name="roads">[57]hoarding!#REF!</definedName>
    <definedName name="ROC" localSheetId="7">#REF!</definedName>
    <definedName name="ROC">#REF!</definedName>
    <definedName name="RoE">[66]RoE!$A$4:$D$8</definedName>
    <definedName name="RoE_USD">[66]RoE!$A$17:$B$21</definedName>
    <definedName name="RoE_ZMK">[66]RoE!$A$24:$B$28</definedName>
    <definedName name="rooms">'[111]SECTION B'!$G$144</definedName>
    <definedName name="RowIndex" localSheetId="7">#REF!</definedName>
    <definedName name="RowIndex">#REF!</definedName>
    <definedName name="rp" localSheetId="7">#REF!</definedName>
    <definedName name="rp">#REF!</definedName>
    <definedName name="rpd" localSheetId="7">#REF!</definedName>
    <definedName name="rpd">#REF!</definedName>
    <definedName name="RR">#REF!</definedName>
    <definedName name="RSL_VAL">#REF!</definedName>
    <definedName name="rws">#REF!</definedName>
    <definedName name="s">#REF!</definedName>
    <definedName name="sadfsdfasdgdf">[4]Equip!#REF!</definedName>
    <definedName name="salecost1">#REF!</definedName>
    <definedName name="Sales_Cat">#REF!</definedName>
    <definedName name="sales_income">'[49]Devco Cashflow'!#REF!</definedName>
    <definedName name="SAR" localSheetId="7">#REF!</definedName>
    <definedName name="SAR">#REF!</definedName>
    <definedName name="SARCC">'[112]2410-15'!#REF!</definedName>
    <definedName name="SBalustrade">'[38]Val breakdown'!$C$27</definedName>
    <definedName name="SBuilderWork">'[38]Val breakdown'!$C$57</definedName>
    <definedName name="SBW">'[17]SUPPLEMENTARY SHEETS'!#REF!</definedName>
    <definedName name="sc" localSheetId="7">#REF!</definedName>
    <definedName name="sc">#REF!</definedName>
    <definedName name="scaffold">[57]plant!#REF!</definedName>
    <definedName name="SCarpentry">'[38]Val breakdown'!$C$21</definedName>
    <definedName name="SCeilings">'[38]Val breakdown'!$C$22</definedName>
    <definedName name="Scenario" localSheetId="7">#REF!</definedName>
    <definedName name="Scenario">#REF!</definedName>
    <definedName name="Sched_Pay" localSheetId="7">#REF!</definedName>
    <definedName name="Sched_Pay">#REF!</definedName>
    <definedName name="SCHEDA" localSheetId="7">#REF!</definedName>
    <definedName name="SCHEDA">#REF!</definedName>
    <definedName name="Scheduled_Extra_Payments">#REF!</definedName>
    <definedName name="Scheduled_Interest_Rate">#REF!</definedName>
    <definedName name="Scheduled_Monthly_Payment">#REF!</definedName>
    <definedName name="schemeland">#REF!</definedName>
    <definedName name="SConc">'[38]Val breakdown'!$C$13</definedName>
    <definedName name="Scurry" localSheetId="7">#REF!</definedName>
    <definedName name="Scurry">#REF!</definedName>
    <definedName name="SDrainage">'[38]Val breakdown'!$C$16</definedName>
    <definedName name="SEarthworks">'[38]Val breakdown'!$C$12</definedName>
    <definedName name="second" localSheetId="7">#REF!</definedName>
    <definedName name="second">#REF!</definedName>
    <definedName name="SECT">[4]Equip!#REF!</definedName>
    <definedName name="SECTP">#REF!</definedName>
    <definedName name="SECTY">#REF!</definedName>
    <definedName name="SEDR">[44]INDEX!#REF!</definedName>
    <definedName name="sef" localSheetId="7" hidden="1">{#N/A,#N/A,TRUE,"COVER";#N/A,#N/A,TRUE,"DETAILS";#N/A,#N/A,TRUE,"SUMMARY";#N/A,#N/A,TRUE,"EXP MON";#N/A,#N/A,TRUE,"APPENDIX A";#N/A,#N/A,TRUE,"APPENDIX B";#N/A,#N/A,TRUE,"APPENDIX C";#N/A,#N/A,TRUE,"APPENDIX D";#N/A,#N/A,TRUE,"APPENDIX E";#N/A,#N/A,TRUE,"APPENDIX F";#N/A,#N/A,TRUE,"APPENDIX G"}</definedName>
    <definedName name="sef" hidden="1">{#N/A,#N/A,TRUE,"COVER";#N/A,#N/A,TRUE,"DETAILS";#N/A,#N/A,TRUE,"SUMMARY";#N/A,#N/A,TRUE,"EXP MON";#N/A,#N/A,TRUE,"APPENDIX A";#N/A,#N/A,TRUE,"APPENDIX B";#N/A,#N/A,TRUE,"APPENDIX C";#N/A,#N/A,TRUE,"APPENDIX D";#N/A,#N/A,TRUE,"APPENDIX E";#N/A,#N/A,TRUE,"APPENDIX F";#N/A,#N/A,TRUE,"APPENDIX G"}</definedName>
    <definedName name="SElectrical">'[38]Val breakdown'!$C$32</definedName>
    <definedName name="SElectronic">'[38]Val breakdown'!$C$33</definedName>
    <definedName name="Seller_Costs" localSheetId="7">#REF!</definedName>
    <definedName name="Seller_Costs">#REF!</definedName>
    <definedName name="SellExp" localSheetId="7">#REF!</definedName>
    <definedName name="SellExp">#REF!</definedName>
    <definedName name="SEMFACE" localSheetId="7">#REF!</definedName>
    <definedName name="SEMFACE">#REF!</definedName>
    <definedName name="sencount" hidden="1">1</definedName>
    <definedName name="Serv">#REF!</definedName>
    <definedName name="ServiceBrassware">#REF!</definedName>
    <definedName name="ServiceClean">#REF!</definedName>
    <definedName name="ServiceConstruction">#REF!</definedName>
    <definedName name="ServiceCost">#REF!</definedName>
    <definedName name="Servplan">#REF!</definedName>
    <definedName name="settingout">[57]hoarding!#REF!</definedName>
    <definedName name="SetUpCosts" localSheetId="7">#REF!</definedName>
    <definedName name="SetUpCosts">#REF!</definedName>
    <definedName name="SETWIDTHS" localSheetId="7">#REF!</definedName>
    <definedName name="SETWIDTHS">#REF!</definedName>
    <definedName name="SEVEN" localSheetId="7">#REF!</definedName>
    <definedName name="SEVEN">#REF!</definedName>
    <definedName name="SEVENM">#REF!</definedName>
    <definedName name="SEVENTN">#REF!</definedName>
    <definedName name="SEVENTNM">#REF!</definedName>
    <definedName name="SEVENTNW">#REF!</definedName>
    <definedName name="SEVENTY">#REF!</definedName>
    <definedName name="SEVENTY1">#REF!</definedName>
    <definedName name="SEVENTY1M">#REF!</definedName>
    <definedName name="SEVENTY1W">#REF!</definedName>
    <definedName name="SEVENTY2">#REF!</definedName>
    <definedName name="SEVENTY2M">#REF!</definedName>
    <definedName name="SEVENTY2W">#REF!</definedName>
    <definedName name="SEVENTY3">#REF!</definedName>
    <definedName name="SEVENTY3M">#REF!</definedName>
    <definedName name="SEVENTY3W">#REF!</definedName>
    <definedName name="SEVENTY4">#REF!</definedName>
    <definedName name="SEVENTY4M">#REF!</definedName>
    <definedName name="SEVENTY4W">#REF!</definedName>
    <definedName name="SEVENTY5">#REF!</definedName>
    <definedName name="SEVENTY5M">#REF!</definedName>
    <definedName name="SEVENTY5W">#REF!</definedName>
    <definedName name="SEVENTY6">#REF!</definedName>
    <definedName name="SEVENTY6M">#REF!</definedName>
    <definedName name="SEVENTY6W">#REF!</definedName>
    <definedName name="SEVENTY7">#REF!</definedName>
    <definedName name="SEVENTY7M">#REF!</definedName>
    <definedName name="SEVENTY7W">#REF!</definedName>
    <definedName name="SEVENTY8">#REF!</definedName>
    <definedName name="SEVENTY8M">#REF!</definedName>
    <definedName name="SEVENTY8W">#REF!</definedName>
    <definedName name="SEVENTY9">#REF!</definedName>
    <definedName name="SEVENTY9M">#REF!</definedName>
    <definedName name="SEVENTY9W">#REF!</definedName>
    <definedName name="SEVENTYM">#REF!</definedName>
    <definedName name="SEVENTYW">#REF!</definedName>
    <definedName name="SEVENW">#REF!</definedName>
    <definedName name="sevycf">#REF!</definedName>
    <definedName name="SExternal">'[38]Val breakdown'!$C$42</definedName>
    <definedName name="SF" localSheetId="7">#REF!</definedName>
    <definedName name="SF">#REF!</definedName>
    <definedName name="SFire">'[38]Val breakdown'!$C$38</definedName>
    <definedName name="SFloorCov">'[38]Val breakdown'!$C$23</definedName>
    <definedName name="SG">'[17]SUPPLEMENTARY SHEETS'!#REF!</definedName>
    <definedName name="SGarage">'[38]Val breakdown'!$C$28</definedName>
    <definedName name="SGlazing">'[38]Val breakdown'!$C$39</definedName>
    <definedName name="SheetNames">OFFSET([50]Login!$Q$8,,,COUNTA([50]Login!$Q$8:$Q$1000))</definedName>
    <definedName name="shoops" localSheetId="7">'[77]Summary of Areas'!#REF!</definedName>
    <definedName name="shoops">'[77]Summary of Areas'!#REF!</definedName>
    <definedName name="ShopConstruction" localSheetId="7">#REF!</definedName>
    <definedName name="ShopConstruction">#REF!</definedName>
    <definedName name="ShopCost" localSheetId="7">#REF!</definedName>
    <definedName name="ShopCost">#REF!</definedName>
    <definedName name="ShopRent" localSheetId="7">#REF!</definedName>
    <definedName name="ShopRent">#REF!</definedName>
    <definedName name="shops" localSheetId="7">'[77]Summary of Areas'!#REF!</definedName>
    <definedName name="shops">'[77]Summary of Areas'!#REF!</definedName>
    <definedName name="ShopValue" localSheetId="7">#REF!</definedName>
    <definedName name="ShopValue">#REF!</definedName>
    <definedName name="ShopYield" localSheetId="7">#REF!</definedName>
    <definedName name="ShopYield">#REF!</definedName>
    <definedName name="ShopYieldValue" localSheetId="7">#REF!</definedName>
    <definedName name="ShopYieldValue">#REF!</definedName>
    <definedName name="SHORE" localSheetId="7">[4]Equip!#REF!</definedName>
    <definedName name="SHORE">[4]Equip!#REF!</definedName>
    <definedName name="SHORE_LU" localSheetId="7">#REF!</definedName>
    <definedName name="SHORE_LU">#REF!</definedName>
    <definedName name="SHOREB">#REF!</definedName>
    <definedName name="SHOREC">#REF!</definedName>
    <definedName name="ShoreCode">#REF!</definedName>
    <definedName name="SHOREE">#REF!</definedName>
    <definedName name="SHOREI">#REF!</definedName>
    <definedName name="SHOREN">#REF!</definedName>
    <definedName name="shorep">#REF!</definedName>
    <definedName name="SHORER">#REF!</definedName>
    <definedName name="SHORES">#REF!</definedName>
    <definedName name="SHORET">#REF!</definedName>
    <definedName name="SHOREV">#REF!</definedName>
    <definedName name="Showers">[38]BOQ!$C$421</definedName>
    <definedName name="Signage">[38]BOQ!$C$445</definedName>
    <definedName name="SIronmong">'[38]Val breakdown'!$C$24</definedName>
    <definedName name="SiteParkingAreaRentable" localSheetId="7">#REF!</definedName>
    <definedName name="SiteParkingAreaRentable">#REF!</definedName>
    <definedName name="SiteParkingGrossRentOccupation" localSheetId="7">#REF!</definedName>
    <definedName name="SiteParkingGrossRentOccupation">#REF!</definedName>
    <definedName name="SiteParkingNetRentOccupation" localSheetId="7">#REF!</definedName>
    <definedName name="SiteParkingNetRentOccupation">#REF!</definedName>
    <definedName name="SiteParkingVacancyFactor">#REF!</definedName>
    <definedName name="SIX">#REF!</definedName>
    <definedName name="SIXM">#REF!</definedName>
    <definedName name="SIXTN">#REF!</definedName>
    <definedName name="SIXTNM">#REF!</definedName>
    <definedName name="SIXTNW">#REF!</definedName>
    <definedName name="SIXTY">#REF!</definedName>
    <definedName name="SIXTY1">#REF!</definedName>
    <definedName name="SIXTY1M">#REF!</definedName>
    <definedName name="SIXTY1W">#REF!</definedName>
    <definedName name="SIXTY2">#REF!</definedName>
    <definedName name="SIXTY2M">#REF!</definedName>
    <definedName name="SIXTY2W">#REF!</definedName>
    <definedName name="SIXTY3">#REF!</definedName>
    <definedName name="SIXTY3M">#REF!</definedName>
    <definedName name="SIXTY3W">#REF!</definedName>
    <definedName name="SIXTY4">#REF!</definedName>
    <definedName name="SIXTY4M">#REF!</definedName>
    <definedName name="SIXTY4W">#REF!</definedName>
    <definedName name="SIXTY5">#REF!</definedName>
    <definedName name="SIXTY5M">#REF!</definedName>
    <definedName name="SIXTY5W">#REF!</definedName>
    <definedName name="SIXTY6">#REF!</definedName>
    <definedName name="SIXTY6M">#REF!</definedName>
    <definedName name="SIXTY6W">#REF!</definedName>
    <definedName name="SIXTY7">#REF!</definedName>
    <definedName name="SIXTY7M">#REF!</definedName>
    <definedName name="SIXTY7W">#REF!</definedName>
    <definedName name="SIXTY8">#REF!</definedName>
    <definedName name="SIXTY8M">#REF!</definedName>
    <definedName name="SIXTY8W">#REF!</definedName>
    <definedName name="SIXTY9">#REF!</definedName>
    <definedName name="SIXTY9M">#REF!</definedName>
    <definedName name="SIXTY9W">#REF!</definedName>
    <definedName name="SIXTYM">#REF!</definedName>
    <definedName name="SIXTYW">#REF!</definedName>
    <definedName name="SIXW">#REF!</definedName>
    <definedName name="SJ">#REF!</definedName>
    <definedName name="skey">#REF!</definedName>
    <definedName name="SL">'[17]SUPPLEMENTARY SHEETS'!#REF!</definedName>
    <definedName name="SLandscaping">'[38]Val breakdown'!$C$41</definedName>
    <definedName name="SLDir" localSheetId="7">#REF!</definedName>
    <definedName name="SLDir">#REF!</definedName>
    <definedName name="SLiftArc">'[38]Val breakdown'!$C$35</definedName>
    <definedName name="SLifts">'[38]Val breakdown'!$C$34</definedName>
    <definedName name="SM" localSheetId="7">#REF!</definedName>
    <definedName name="SM">#REF!</definedName>
    <definedName name="SMasonry">'[38]Val breakdown'!$C$14</definedName>
    <definedName name="SMaterials">'[38]Val breakdown'!$C$60</definedName>
    <definedName name="SMech">'[38]Val breakdown'!$C$36</definedName>
    <definedName name="SMEtalwork">'[38]Val breakdown'!$C$26</definedName>
    <definedName name="SocialConstruction" localSheetId="7">#REF!</definedName>
    <definedName name="SocialConstruction">#REF!</definedName>
    <definedName name="SocialCost" localSheetId="7">#REF!</definedName>
    <definedName name="SocialCost">#REF!</definedName>
    <definedName name="sources_hide_flag">[62]Construction!$M$274:$M$294,[62]Construction!$M$298:$M$309</definedName>
    <definedName name="sp" localSheetId="7">#REF!</definedName>
    <definedName name="sp">#REF!</definedName>
    <definedName name="SPainting">'[38]Val breakdown'!$C$18</definedName>
    <definedName name="SPD" localSheetId="7">#REF!</definedName>
    <definedName name="SPD">#REF!</definedName>
    <definedName name="SPECIALIST_ITEM" localSheetId="7">#REF!</definedName>
    <definedName name="SPECIALIST_ITEM">#REF!</definedName>
    <definedName name="SpecialJoinery">[38]BOQ!$C$449</definedName>
    <definedName name="SpecialPrice" localSheetId="7" hidden="1">#REF!</definedName>
    <definedName name="SpecialPrice" hidden="1">#REF!</definedName>
    <definedName name="Speeds" localSheetId="7">#REF!</definedName>
    <definedName name="Speeds">#REF!</definedName>
    <definedName name="SPlastering">'[38]Val breakdown'!$C$17</definedName>
    <definedName name="SPLIT" localSheetId="7">#REF!</definedName>
    <definedName name="SPLIT">#REF!</definedName>
    <definedName name="SPlumbing">'[38]Val breakdown'!$C$30</definedName>
    <definedName name="SPools">'[38]Val breakdown'!$C$44</definedName>
    <definedName name="SPostTen">'[38]Val breakdown'!$C$20</definedName>
    <definedName name="SPrelims">'[38]Val breakdown'!$C$10</definedName>
    <definedName name="SProfit">'[38]Val breakdown'!$C$58</definedName>
    <definedName name="sr" localSheetId="7">#REF!</definedName>
    <definedName name="sr">#REF!</definedName>
    <definedName name="SRevolving">'[38]Val breakdown'!$C$40</definedName>
    <definedName name="ss">'[54]1a'!#REF!</definedName>
    <definedName name="SSD" localSheetId="7">#REF!</definedName>
    <definedName name="SSD">#REF!</definedName>
    <definedName name="SShowers">'[38]Val breakdown'!$C$31</definedName>
    <definedName name="SSignage">'[38]Val breakdown'!$C$43</definedName>
    <definedName name="SSpecial">'[38]Val breakdown'!$C$45</definedName>
    <definedName name="SST" localSheetId="7">#REF!</definedName>
    <definedName name="SST">#REF!</definedName>
    <definedName name="SSteel">'[38]Val breakdown'!$C$25</definedName>
    <definedName name="stage1and3to6">[100]ARCH!$K$61,[100]ARCH!$K$63,[100]ARCH!$K$64,[100]ARCH!$K$65,[100]ARCH!$K$66,[100]ARCH!$K$67</definedName>
    <definedName name="Stamp" localSheetId="7">#REF!</definedName>
    <definedName name="Stamp">#REF!</definedName>
    <definedName name="Start_date">[64]Cashflow!$E$15</definedName>
    <definedName name="Start_date1" localSheetId="7">#REF!</definedName>
    <definedName name="Start_date1">#REF!</definedName>
    <definedName name="State" localSheetId="7">#REF!</definedName>
    <definedName name="State">#REF!</definedName>
    <definedName name="Steel" localSheetId="7">#REF!</definedName>
    <definedName name="Steel">#REF!</definedName>
    <definedName name="STiling">'[38]Val breakdown'!$C$29</definedName>
    <definedName name="STONE" localSheetId="7">#REF!</definedName>
    <definedName name="STONE">#REF!</definedName>
    <definedName name="STRUCT">[26]SUMMARY!$U$17</definedName>
    <definedName name="STRUCTURAL_FRAM" localSheetId="7">#REF!</definedName>
    <definedName name="STRUCTURAL_FRAM">#REF!</definedName>
    <definedName name="Subcontracts">[113]Subcontracts!$C$11:$C$78</definedName>
    <definedName name="SUBS">#N/A</definedName>
    <definedName name="SUBTOTALS">#REF!</definedName>
    <definedName name="SUBTOTALS_12">"$#REF!.$M$8:$IV$8108"</definedName>
    <definedName name="SUBTOTALS_18">"$#REF!.$N$7:$IV$8093"</definedName>
    <definedName name="SUBTOTALS_2">"$#REF!.$M$8:$IV$8108"</definedName>
    <definedName name="SUBTOTALS_3">"$#REF!.$M$8:$IV$8108"</definedName>
    <definedName name="SUBTOTALS_38">"$#REF!.$M$8:$IV$7374"</definedName>
    <definedName name="SUBTOTALS_4">"$#REF!.$M$8:$IV$8108"</definedName>
    <definedName name="SUBTOTALS_5">"$#REF!.$M$8:$IV$8108"</definedName>
    <definedName name="SUBTOTALS_6">"$#REF!.$M$8:$IV$8108"</definedName>
    <definedName name="SUBTOTALS_7">"$#REF!.$M$8:$IV$8108"</definedName>
    <definedName name="SUBTOTALS_8">"$#REF!.$M$8:$IV$8108"</definedName>
    <definedName name="subtotals1">#REF!</definedName>
    <definedName name="SUMM">#REF!</definedName>
    <definedName name="summary">#REF!</definedName>
    <definedName name="SUNDRIES">#REF!</definedName>
    <definedName name="sundry_costs">#REF!</definedName>
    <definedName name="Sundry_costs_growth">#REF!</definedName>
    <definedName name="SundryOtherAndRezoningFeesAmount">#REF!</definedName>
    <definedName name="Sunk_npv">#REF!</definedName>
    <definedName name="sunk_post_tax_irr">#REF!</definedName>
    <definedName name="sunk_pre_tax_irr">#REF!</definedName>
    <definedName name="Sust_Occ">#REF!</definedName>
    <definedName name="sv">#REF!</definedName>
    <definedName name="SVentilation">'[38]Val breakdown'!$C$37</definedName>
    <definedName name="SWaterproofing">'[38]Val breakdown'!$C$15</definedName>
    <definedName name="SWERT" localSheetId="7">#REF!</definedName>
    <definedName name="SWERT">#REF!</definedName>
    <definedName name="SWF" localSheetId="7">#REF!</definedName>
    <definedName name="SWF">#REF!</definedName>
    <definedName name="SWQ15ExportFormat" localSheetId="7">#REF!</definedName>
    <definedName name="SWQ15ExportFormat">#REF!</definedName>
    <definedName name="T">'[1]Dev. Cashflow'!$S$69:$S$69</definedName>
    <definedName name="t_o_rent_growth" localSheetId="7">#REF!</definedName>
    <definedName name="t_o_rent_growth">#REF!</definedName>
    <definedName name="TA">'[17]SUPPLEMENTARY SHEETS'!#REF!</definedName>
    <definedName name="TableName">"Dummy"</definedName>
    <definedName name="Target_IRR">#REF!</definedName>
    <definedName name="Target_Max_Gearing">#REF!</definedName>
    <definedName name="Target_NPV">#REF!</definedName>
    <definedName name="Tax_Exp_HY">#REF!</definedName>
    <definedName name="Tax_Exp_LY">#REF!</definedName>
    <definedName name="tax_rate">#REF!</definedName>
    <definedName name="tbl_ProdInfo" hidden="1">#REF!</definedName>
    <definedName name="TCC">'[17]SUPPLEMENTARY SHEETS'!#REF!</definedName>
    <definedName name="tee">[44]INDEX!#REF!</definedName>
    <definedName name="TEN" localSheetId="7">#REF!</definedName>
    <definedName name="TEN">#REF!</definedName>
    <definedName name="Tender_Nr">'[107]Project Directory'!$D$7</definedName>
    <definedName name="TENM" localSheetId="7">#REF!</definedName>
    <definedName name="TENM">#REF!</definedName>
    <definedName name="TENW" localSheetId="7">#REF!</definedName>
    <definedName name="TENW">#REF!</definedName>
    <definedName name="tenycf" localSheetId="7">#REF!</definedName>
    <definedName name="tenycf">#REF!</definedName>
    <definedName name="Terminal_Airfield_Pavements" localSheetId="7">[84]FAC1!#REF!</definedName>
    <definedName name="Terminal_Airfield_Pavements">[84]FAC1!#REF!</definedName>
    <definedName name="Terminal_Baggage_Systems" localSheetId="7">[84]FAC1!#REF!</definedName>
    <definedName name="Terminal_Baggage_Systems">[84]FAC1!#REF!</definedName>
    <definedName name="Terminal_External_Structures" localSheetId="7">[84]FAC1!#REF!</definedName>
    <definedName name="Terminal_External_Structures">[84]FAC1!#REF!</definedName>
    <definedName name="Terminal_Landscaping" localSheetId="7">[84]FAC1!#REF!</definedName>
    <definedName name="Terminal_Landscaping">[84]FAC1!#REF!</definedName>
    <definedName name="Terminal_Preliminaries">[84]FAC1!#REF!</definedName>
    <definedName name="TERMINAL_PRELIMINARIES__">[84]FAC1!#REF!</definedName>
    <definedName name="Terminal_Rail">[84]FAC1!#REF!</definedName>
    <definedName name="Terminal_Surface_Works">[84]FAC1!#REF!</definedName>
    <definedName name="Terminal_TTS">[84]FAC1!#REF!</definedName>
    <definedName name="TermOfBond" localSheetId="7">#REF!</definedName>
    <definedName name="TermOfBond">#REF!</definedName>
    <definedName name="Terrain" localSheetId="7">#REF!</definedName>
    <definedName name="Terrain">#REF!</definedName>
    <definedName name="TerRet" localSheetId="7">#REF!</definedName>
    <definedName name="TerRet">#REF!</definedName>
    <definedName name="THIRTEIGHT">#REF!</definedName>
    <definedName name="THIRTEIGHTM">#REF!</definedName>
    <definedName name="THIRTEIGHTW">#REF!</definedName>
    <definedName name="THIRTFIVE">#REF!</definedName>
    <definedName name="THIRTFIVEM">#REF!</definedName>
    <definedName name="THIRTFIVEW">#REF!</definedName>
    <definedName name="THIRTFOUR">#REF!</definedName>
    <definedName name="THIRTFOURM">#REF!</definedName>
    <definedName name="THIRTFOURW">#REF!</definedName>
    <definedName name="THIRTN">#REF!</definedName>
    <definedName name="THIRTNINE">#REF!</definedName>
    <definedName name="THIRTNINEM">#REF!</definedName>
    <definedName name="THIRTNINEW">#REF!</definedName>
    <definedName name="THIRTNM">#REF!</definedName>
    <definedName name="THIRTNW">#REF!</definedName>
    <definedName name="THIRTONE">#REF!</definedName>
    <definedName name="THIRTONEM">#REF!</definedName>
    <definedName name="THIRTONEW">#REF!</definedName>
    <definedName name="THIRTSEVEN">#REF!</definedName>
    <definedName name="THIRTSEVENM">#REF!</definedName>
    <definedName name="THIRTSEVENW">#REF!</definedName>
    <definedName name="THIRTSIX">#REF!</definedName>
    <definedName name="THIRTSIXM">#REF!</definedName>
    <definedName name="THIRTSIXW">#REF!</definedName>
    <definedName name="THIRTTHREE">#REF!</definedName>
    <definedName name="THIRTTHREEM">#REF!</definedName>
    <definedName name="THIRTTHREEW">#REF!</definedName>
    <definedName name="THIRTTWO">#REF!</definedName>
    <definedName name="THIRTTWOM">#REF!</definedName>
    <definedName name="THIRTTWOW">#REF!</definedName>
    <definedName name="THIRTY">#REF!</definedName>
    <definedName name="THIRTYM">#REF!</definedName>
    <definedName name="THIRTYW">#REF!</definedName>
    <definedName name="THREE">#REF!</definedName>
    <definedName name="THREEM">#REF!</definedName>
    <definedName name="THREEW">#REF!</definedName>
    <definedName name="threeycf">#REF!</definedName>
    <definedName name="Tiling">[38]BOQ!$C$395</definedName>
    <definedName name="Time_stamp">34345.65111875</definedName>
    <definedName name="Title">#REF!</definedName>
    <definedName name="TOday">#REF!</definedName>
    <definedName name="Tot_Pre_Proj_Rent">#REF!</definedName>
    <definedName name="TOTAL">[4]Equip!#REF!</definedName>
    <definedName name="Total_Cash_Bank">#REF!</definedName>
    <definedName name="Total_Cash_STMM">#REF!</definedName>
    <definedName name="total_cost">'[49]Devco Cashflow'!#REF!</definedName>
    <definedName name="Total_Creditors" localSheetId="7">#REF!</definedName>
    <definedName name="Total_Creditors">#REF!</definedName>
    <definedName name="TOTAL_FOR_SHOPP" localSheetId="7">#REF!</definedName>
    <definedName name="TOTAL_FOR_SHOPP">#REF!</definedName>
    <definedName name="Total_Interest" localSheetId="7">#REF!</definedName>
    <definedName name="Total_Interest">#REF!</definedName>
    <definedName name="Total_Inv_Const">#REF!</definedName>
    <definedName name="Total_Inv_Devlpmnt">#REF!</definedName>
    <definedName name="Total_Inv_Intrst">#REF!</definedName>
    <definedName name="Total_Inv_Land">#REF!</definedName>
    <definedName name="Total_Inv_Rates">#REF!</definedName>
    <definedName name="Total_Inv_Rev">#REF!</definedName>
    <definedName name="Total_Inventories">#REF!</definedName>
    <definedName name="total_net_rent_for_cashflow">'[34]Net rent analysis'!$J$190:$X$191</definedName>
    <definedName name="Total_Pay" localSheetId="7">#REF!</definedName>
    <definedName name="Total_Pay">#REF!</definedName>
    <definedName name="Total_Payment" localSheetId="12">Scheduled_Payment+Extra_Payment</definedName>
    <definedName name="Total_Payment" localSheetId="7">Scheduled_Payment+Extra_Payment</definedName>
    <definedName name="Total_Payment">Scheduled_Payment+Extra_Payment</definedName>
    <definedName name="Total_Recvbl_Drs" localSheetId="7">#REF!</definedName>
    <definedName name="Total_Recvbl_Drs">#REF!</definedName>
    <definedName name="Total_Recvbl_Prepay" localSheetId="7">#REF!</definedName>
    <definedName name="Total_Recvbl_Prepay">#REF!</definedName>
    <definedName name="total_value" localSheetId="7">'[49]Devco Cashflow'!#REF!</definedName>
    <definedName name="total_value">'[49]Devco Cashflow'!#REF!</definedName>
    <definedName name="TotalCost" localSheetId="7">#REF!</definedName>
    <definedName name="TotalCost">#REF!</definedName>
    <definedName name="TOTALITEM" localSheetId="7">#REF!</definedName>
    <definedName name="TOTALITEM">#REF!</definedName>
    <definedName name="TotalLandCost" localSheetId="7">#REF!</definedName>
    <definedName name="TotalLandCost">#REF!</definedName>
    <definedName name="TotalLots">#REF!</definedName>
    <definedName name="TotalProfit">#REF!</definedName>
    <definedName name="TOTCB">#REF!</definedName>
    <definedName name="TOTCN">#REF!</definedName>
    <definedName name="TOTCS">#REF!</definedName>
    <definedName name="TOTCT">#REF!</definedName>
    <definedName name="TOTCV">#REF!</definedName>
    <definedName name="TOTMC">#REF!</definedName>
    <definedName name="TOTME">#REF!</definedName>
    <definedName name="TOTMI">#REF!</definedName>
    <definedName name="TOTMM">#REF!</definedName>
    <definedName name="TOTMP">#REF!</definedName>
    <definedName name="TOTMR">#REF!</definedName>
    <definedName name="TOTMS">#REF!</definedName>
    <definedName name="Townhouse_area">#REF!</definedName>
    <definedName name="TownHouse_Rate">#REF!</definedName>
    <definedName name="TOWNPLANNER">[26]SUMMARY!$AP$17</definedName>
    <definedName name="Trad_npv" localSheetId="7">#REF!</definedName>
    <definedName name="Trad_npv">#REF!</definedName>
    <definedName name="trad_post_tax_irr" localSheetId="7">#REF!</definedName>
    <definedName name="trad_post_tax_irr">#REF!</definedName>
    <definedName name="trad_pre_tax_irr" localSheetId="7">#REF!</definedName>
    <definedName name="trad_pre_tax_irr">#REF!</definedName>
    <definedName name="Trades">[113]Trades!$C$11:$C$68</definedName>
    <definedName name="TRAFFIC">[26]SUMMARY!$BE$17</definedName>
    <definedName name="TRANSFER" localSheetId="7">#REF!</definedName>
    <definedName name="TRANSFER">#REF!</definedName>
    <definedName name="TRANSFER_10">"$BASEMENT.$#REF!$#REF!"</definedName>
    <definedName name="TRANSFER_12">"$#REF!.$#REF!$#REF!"</definedName>
    <definedName name="TRANSFER_13">"$'BASEMENT_ Vault _ Extraction_ '.$#REF!$#REF!"</definedName>
    <definedName name="TRANSFER_15">"$'ESTIMATE SUMMARY'.$#REF!$#REF!"</definedName>
    <definedName name="TRANSFER_16">"$'GROUND _ FIRST FLOOR'.$#REF!$#REF!"</definedName>
    <definedName name="TRANSFER_18">"$#REF!.$#REF!$#REF!"</definedName>
    <definedName name="TRANSFER_19">"$'SECOND FLOOR'.$#REF!$#REF!"</definedName>
    <definedName name="TRANSFER_2">"$#REF!.$#REF!$#REF!"</definedName>
    <definedName name="TRANSFER_21">"$'THIRD FLOOR'.$#REF!$#REF!"</definedName>
    <definedName name="TRANSFER_23">"$'FOURTH FLOOR _Offices_'.$#REF!$#REF!"</definedName>
    <definedName name="TRANSFER_25">"$'FOURTH FLOOR _Hotel rooms_'.$#REF!$#REF!"</definedName>
    <definedName name="TRANSFER_27">"$'FIFTH FLOOR'.$#REF!$#REF!"</definedName>
    <definedName name="TRANSFER_29">"$'SIXTH FLOOR _ ROOF'.$#REF!$#REF!"</definedName>
    <definedName name="TRANSFER_3">"$#REF!.$#REF!$#REF!"</definedName>
    <definedName name="TRANSFER_32">"$'_FACADE _ RETICULATION'.$#REF!$#REF!"</definedName>
    <definedName name="TRANSFER_34">"$'EXTERNAL WORKS'.$#REF!$#REF!"</definedName>
    <definedName name="TRANSFER_36">"$'EXTERNAL WORKS _Access roads_'.$#REF!$#REF!"</definedName>
    <definedName name="TRANSFER_38">"$#REF!.$#REF!$#REF!"</definedName>
    <definedName name="TRANSFER_4">"$#REF!.$#REF!$#REF!"</definedName>
    <definedName name="TRANSFER_5">"$#REF!.$#REF!$#REF!"</definedName>
    <definedName name="TRANSFER_6">"$#REF!.$#REF!$#REF!"</definedName>
    <definedName name="TRANSFER_7">"$#REF!.$#REF!$#REF!"</definedName>
    <definedName name="TRANSFER_8">"$#REF!.$#REF!$#REF!"</definedName>
    <definedName name="TRANSFER1">#REF!</definedName>
    <definedName name="tt">[44]COVER!#REF!</definedName>
    <definedName name="ttr">[44]COVER!#REF!</definedName>
    <definedName name="tuiop" localSheetId="7" hidden="1">{#N/A,#N/A,FALSE,"SUBS";#N/A,#N/A,FALSE,"SUPERS";#N/A,#N/A,FALSE,"FINISHES";#N/A,#N/A,FALSE,"FITTINGS";#N/A,#N/A,FALSE,"SERVICES";#N/A,#N/A,FALSE,"SITEWORKS"}</definedName>
    <definedName name="tuiop" hidden="1">{#N/A,#N/A,FALSE,"SUBS";#N/A,#N/A,FALSE,"SUPERS";#N/A,#N/A,FALSE,"FINISHES";#N/A,#N/A,FALSE,"FITTINGS";#N/A,#N/A,FALSE,"SERVICES";#N/A,#N/A,FALSE,"SITEWORKS"}</definedName>
    <definedName name="Turnover_Yr1">#REF!</definedName>
    <definedName name="Turnover_Yr2">#REF!</definedName>
    <definedName name="Turnover_Yr3">#REF!</definedName>
    <definedName name="Turnover_Yr4">#REF!</definedName>
    <definedName name="Turnover_Yr5">#REF!</definedName>
    <definedName name="Turnover_Yr6">#REF!</definedName>
    <definedName name="TWELVE">#REF!</definedName>
    <definedName name="TWELVEM">#REF!</definedName>
    <definedName name="TWELVEW">#REF!</definedName>
    <definedName name="TWENTEIGHT">#REF!</definedName>
    <definedName name="TWENTEIGHTM">#REF!</definedName>
    <definedName name="TWENTEIGHTW">#REF!</definedName>
    <definedName name="TWENTFIVE">#REF!</definedName>
    <definedName name="TWENTFIVEM">#REF!</definedName>
    <definedName name="TWENTFIVEW">#REF!</definedName>
    <definedName name="TWENTFOUR">#REF!</definedName>
    <definedName name="TWENTFOURM">#REF!</definedName>
    <definedName name="TWENTFOURW">#REF!</definedName>
    <definedName name="TWENTNINE">#REF!</definedName>
    <definedName name="TWENTNINEM">#REF!</definedName>
    <definedName name="TWENTNINEW">#REF!</definedName>
    <definedName name="TWENTONE">#REF!</definedName>
    <definedName name="TWENTONEM">#REF!</definedName>
    <definedName name="TWENTONEW">#REF!</definedName>
    <definedName name="TWENTSEVEN">#REF!</definedName>
    <definedName name="TWENTSEVENM">#REF!</definedName>
    <definedName name="TWENTSEVENW">#REF!</definedName>
    <definedName name="TWENTSIX">#REF!</definedName>
    <definedName name="TWENTSIXM">#REF!</definedName>
    <definedName name="TWENTSIXW">#REF!</definedName>
    <definedName name="TWENTTHREE">#REF!</definedName>
    <definedName name="TWENTTHREEM">#REF!</definedName>
    <definedName name="TWENTTHREEW">#REF!</definedName>
    <definedName name="TWENTTWO">#REF!</definedName>
    <definedName name="TWENTTWOM">#REF!</definedName>
    <definedName name="TWENTTWOW">#REF!</definedName>
    <definedName name="TWENTY">#REF!</definedName>
    <definedName name="TWENTYM">#REF!</definedName>
    <definedName name="TWENTYW">#REF!</definedName>
    <definedName name="TWO">#REF!</definedName>
    <definedName name="TWOM">#REF!</definedName>
    <definedName name="TWOW">#REF!</definedName>
    <definedName name="ty" localSheetId="7" hidden="1">{#N/A,#N/A,FALSE,"SUBS";#N/A,#N/A,FALSE,"SUPERS";#N/A,#N/A,FALSE,"FINISHES";#N/A,#N/A,FALSE,"FITTINGS";#N/A,#N/A,FALSE,"SERVICES";#N/A,#N/A,FALSE,"SITEWORKS"}</definedName>
    <definedName name="ty" hidden="1">{#N/A,#N/A,FALSE,"SUBS";#N/A,#N/A,FALSE,"SUPERS";#N/A,#N/A,FALSE,"FINISHES";#N/A,#N/A,FALSE,"FITTINGS";#N/A,#N/A,FALSE,"SERVICES";#N/A,#N/A,FALSE,"SITEWORKS"}</definedName>
    <definedName name="type2">[4]Equip!#REF!</definedName>
    <definedName name="type3">'[100]7.0 ESTIMATE IMPROVEMENT COSTS'!$BV$169</definedName>
    <definedName name="type3a">'[100]7.0 ESTIMATE IMPROVEMENT COSTS'!$BV$171</definedName>
    <definedName name="type4">'[100]7.0 ESTIMATE IMPROVEMENT COSTS'!$BW$169</definedName>
    <definedName name="type5">'[100]7.0 ESTIMATE IMPROVEMENT COSTS'!$BX$169</definedName>
    <definedName name="type6">'[100]7.0 ESTIMATE IMPROVEMENT COSTS'!$BY$169</definedName>
    <definedName name="tyu" localSheetId="7" hidden="1">{#N/A,#N/A,TRUE,"COVER";#N/A,#N/A,TRUE,"DETAILS";#N/A,#N/A,TRUE,"SUMMARY";#N/A,#N/A,TRUE,"EXP MON";#N/A,#N/A,TRUE,"APPENDIX A";#N/A,#N/A,TRUE,"APPENDIX B";#N/A,#N/A,TRUE,"APPENDIX C";#N/A,#N/A,TRUE,"APPENDIX D";#N/A,#N/A,TRUE,"APPENDIX E";#N/A,#N/A,TRUE,"APPENDIX F";#N/A,#N/A,TRUE,"APPENDIX G"}</definedName>
    <definedName name="tyu" hidden="1">{#N/A,#N/A,TRUE,"COVER";#N/A,#N/A,TRUE,"DETAILS";#N/A,#N/A,TRUE,"SUMMARY";#N/A,#N/A,TRUE,"EXP MON";#N/A,#N/A,TRUE,"APPENDIX A";#N/A,#N/A,TRUE,"APPENDIX B";#N/A,#N/A,TRUE,"APPENDIX C";#N/A,#N/A,TRUE,"APPENDIX D";#N/A,#N/A,TRUE,"APPENDIX E";#N/A,#N/A,TRUE,"APPENDIX F";#N/A,#N/A,TRUE,"APPENDIX G"}</definedName>
    <definedName name="uiop" localSheetId="7" hidden="1">{#N/A,#N/A,TRUE,"COVER";#N/A,#N/A,TRUE,"DETAILS";#N/A,#N/A,TRUE,"SUMMARY";#N/A,#N/A,TRUE,"EXP MON";#N/A,#N/A,TRUE,"APPENDIX A";#N/A,#N/A,TRUE,"APPENDIX B";#N/A,#N/A,TRUE,"APPENDIX C";#N/A,#N/A,TRUE,"APPENDIX D";#N/A,#N/A,TRUE,"APPENDIX E";#N/A,#N/A,TRUE,"APPENDIX F";#N/A,#N/A,TRUE,"APPENDIX G"}</definedName>
    <definedName name="uiop" hidden="1">{#N/A,#N/A,TRUE,"COVER";#N/A,#N/A,TRUE,"DETAILS";#N/A,#N/A,TRUE,"SUMMARY";#N/A,#N/A,TRUE,"EXP MON";#N/A,#N/A,TRUE,"APPENDIX A";#N/A,#N/A,TRUE,"APPENDIX B";#N/A,#N/A,TRUE,"APPENDIX C";#N/A,#N/A,TRUE,"APPENDIX D";#N/A,#N/A,TRUE,"APPENDIX E";#N/A,#N/A,TRUE,"APPENDIX F";#N/A,#N/A,TRUE,"APPENDIX G"}</definedName>
    <definedName name="uiopbn" localSheetId="7" hidden="1">{#N/A,#N/A,FALSE,"SUBS";#N/A,#N/A,FALSE,"SUPERS";#N/A,#N/A,FALSE,"FINISHES";#N/A,#N/A,FALSE,"FITTINGS";#N/A,#N/A,FALSE,"SERVICES";#N/A,#N/A,FALSE,"SITEWORKS"}</definedName>
    <definedName name="uiopbn" hidden="1">{#N/A,#N/A,FALSE,"SUBS";#N/A,#N/A,FALSE,"SUPERS";#N/A,#N/A,FALSE,"FINISHES";#N/A,#N/A,FALSE,"FITTINGS";#N/A,#N/A,FALSE,"SERVICES";#N/A,#N/A,FALSE,"SITEWORKS"}</definedName>
    <definedName name="uiopl" localSheetId="7" hidden="1">{#N/A,#N/A,TRUE,"COVER";#N/A,#N/A,TRUE,"DETAILS";#N/A,#N/A,TRUE,"SUMMARY";#N/A,#N/A,TRUE,"EXP MON";#N/A,#N/A,TRUE,"APPENDIX A";#N/A,#N/A,TRUE,"APPENDIX B";#N/A,#N/A,TRUE,"APPENDIX C";#N/A,#N/A,TRUE,"APPENDIX D";#N/A,#N/A,TRUE,"APPENDIX E";#N/A,#N/A,TRUE,"APPENDIX F";#N/A,#N/A,TRUE,"APPENDIX G"}</definedName>
    <definedName name="uiopl" hidden="1">{#N/A,#N/A,TRUE,"COVER";#N/A,#N/A,TRUE,"DETAILS";#N/A,#N/A,TRUE,"SUMMARY";#N/A,#N/A,TRUE,"EXP MON";#N/A,#N/A,TRUE,"APPENDIX A";#N/A,#N/A,TRUE,"APPENDIX B";#N/A,#N/A,TRUE,"APPENDIX C";#N/A,#N/A,TRUE,"APPENDIX D";#N/A,#N/A,TRUE,"APPENDIX E";#N/A,#N/A,TRUE,"APPENDIX F";#N/A,#N/A,TRUE,"APPENDIX G"}</definedName>
    <definedName name="UNDERGROUNDSER">[26]SUMMARY!$BH$17</definedName>
    <definedName name="UNITS" localSheetId="7">#REF!</definedName>
    <definedName name="UNITS">#REF!</definedName>
    <definedName name="urftyrit" localSheetId="7">#REF!</definedName>
    <definedName name="urftyrit">#REF!</definedName>
    <definedName name="US">[72]INFO!$D$79</definedName>
    <definedName name="USB" localSheetId="7">#REF!</definedName>
    <definedName name="USB">#REF!</definedName>
    <definedName name="uu">[44]INDEX!#REF!</definedName>
    <definedName name="uygulg">[44]INDEX!#REF!</definedName>
    <definedName name="Vacant_Possession" localSheetId="7">#REF!</definedName>
    <definedName name="Vacant_Possession">#REF!</definedName>
    <definedName name="VAL" localSheetId="7">#REF!</definedName>
    <definedName name="VAL">#REF!</definedName>
    <definedName name="value1">'[1]8.0 CAPITALISED INT'!$H$18</definedName>
    <definedName name="value2">'[1]8.0 CAPITALISED INT'!#REF!</definedName>
    <definedName name="value3">'[1]8.0 CAPITALISED INT'!#REF!</definedName>
    <definedName name="value4">'[1]8.0 CAPITALISED INT'!#REF!</definedName>
    <definedName name="value5">'[1]8.0 CAPITALISED INT'!#REF!</definedName>
    <definedName name="Values_Entered">IF([96]!Loan_Amount*[96]!Interest_Rate*[96]!Loan_Years*[96]!Loan_Start&gt;0,1,0)</definedName>
    <definedName name="VAR" localSheetId="7">#REF!</definedName>
    <definedName name="VAR">#REF!</definedName>
    <definedName name="Variant">[95]Control!$B$15</definedName>
    <definedName name="VAT">[72]INFO!$D$80</definedName>
    <definedName name="vatg2">'[1]8.0 CAPITALISED INT'!#REF!</definedName>
    <definedName name="vatg3">'[1]8.0 CAPITALISED INT'!#REF!</definedName>
    <definedName name="vatg4">'[1]8.0 CAPITALISED INT'!#REF!</definedName>
    <definedName name="vatg5">'[1]8.0 CAPITALISED INT'!#REF!</definedName>
    <definedName name="VCDE">[46]WORKINGS!$A$1:$N$3</definedName>
    <definedName name="vchkfh">[44]INDEX!#REF!</definedName>
    <definedName name="Ve">'[114]Vendor Listing (2)'!$A$1:$B$994</definedName>
    <definedName name="Vendor_and_Cost" localSheetId="7">#REF!</definedName>
    <definedName name="Vendor_and_Cost">#REF!</definedName>
    <definedName name="Vendor_Contract" localSheetId="7">#REF!</definedName>
    <definedName name="Vendor_Contract">#REF!</definedName>
    <definedName name="VendorListing">'[114]Vendor Listing (2)'!$A$2:$B$994</definedName>
    <definedName name="Ventilation">[38]BOQ!$C$433</definedName>
    <definedName name="Version">[4]Equip!#REF!</definedName>
    <definedName name="vgf">[44]INDEX!#REF!</definedName>
    <definedName name="vhjg">[94]AREAS!$A$6:$I$41</definedName>
    <definedName name="vinv" localSheetId="7">#REF!</definedName>
    <definedName name="vinv">#REF!</definedName>
    <definedName name="vjkog">[79]WORKINGS!$A$1:$N$3</definedName>
    <definedName name="vkhvhj">[94]AREAS!$A$1:$I$5</definedName>
    <definedName name="vlfuyfuyfrl" localSheetId="7">#REF!</definedName>
    <definedName name="vlfuyfuyfrl">#REF!</definedName>
    <definedName name="vlp" localSheetId="7">#REF!</definedName>
    <definedName name="vlp">#REF!</definedName>
    <definedName name="VOLUME__2_1_Bed" localSheetId="7">#REF!</definedName>
    <definedName name="VOLUME__2_1_Bed">#REF!</definedName>
    <definedName name="VOLUME__2_1_Bed_WC">#REF!</definedName>
    <definedName name="VOLUME__2_2_Bed">#REF!</definedName>
    <definedName name="VOLUME__2_2_Bed_WC">#REF!</definedName>
    <definedName name="VOLUME__2_3_Bed">#REF!</definedName>
    <definedName name="VOLUME__2_3_Bed_WC">#REF!</definedName>
    <definedName name="VOLUME__2_Clean_Utility_tTore">#REF!</definedName>
    <definedName name="VOLUME__2_Common_Area">#REF!</definedName>
    <definedName name="VOLUME__2_Ducts">#REF!</definedName>
    <definedName name="VOLUME__2_Duty_Station_Offices">#REF!</definedName>
    <definedName name="VOLUME__2_Elec___Data">#REF!</definedName>
    <definedName name="VOLUME__2_Equipment_Stores">#REF!</definedName>
    <definedName name="VOLUME__2_Female_WC">#REF!</definedName>
    <definedName name="VOLUME__2_Fire_Stair">#REF!</definedName>
    <definedName name="VOLUME__2_Fire_Stair_Passage">#REF!</definedName>
    <definedName name="VOLUME__2_Male_WC">#REF!</definedName>
    <definedName name="VOLUME__2_Paraplegic_WC">#REF!</definedName>
    <definedName name="VOLUME__2_Private_Lift_Lobby">#REF!</definedName>
    <definedName name="VOLUME__2_Private_Lifts">#REF!</definedName>
    <definedName name="VOLUME__2_Public_Lift_Lobby">#REF!</definedName>
    <definedName name="VOLUME__2_Public_Lifts">#REF!</definedName>
    <definedName name="VOLUME__2_Public_Ward_Female">#REF!</definedName>
    <definedName name="VOLUME__2_Public_Ward_Male">#REF!</definedName>
    <definedName name="VOLUME__2_Service_Lift">#REF!</definedName>
    <definedName name="VOLUME__2_Service_Lift_Lobby">#REF!</definedName>
    <definedName name="VOLUME__2_Sluice">#REF!</definedName>
    <definedName name="VOLUME__2_Ward_Kitchen">#REF!</definedName>
    <definedName name="VOLUME__3_Cleaners_Rooms">#REF!</definedName>
    <definedName name="VOLUME__3_Common_Area">#REF!</definedName>
    <definedName name="VOLUME__3_Ducts">#REF!</definedName>
    <definedName name="VOLUME__3_Elec___Data">#REF!</definedName>
    <definedName name="VOLUME__3_Female_Change_Room">#REF!</definedName>
    <definedName name="VOLUME__3_Female_WC">#REF!</definedName>
    <definedName name="VOLUME__3_Fire_Escape_Stairs">#REF!</definedName>
    <definedName name="VOLUME__3_Freezer">#REF!</definedName>
    <definedName name="VOLUME__3_GBA">#REF!</definedName>
    <definedName name="VOLUME__3_IT_Room">#REF!</definedName>
    <definedName name="VOLUME__3_Lifts">#REF!</definedName>
    <definedName name="VOLUME__3_Male_Changeroom">#REF!</definedName>
    <definedName name="VOLUME__3_Male_WC">#REF!</definedName>
    <definedName name="VOLUME__3_Mortuary">#REF!</definedName>
    <definedName name="VOLUME__3_Paraplegic_WC">#REF!</definedName>
    <definedName name="VOLUME__3_Passage">#REF!</definedName>
    <definedName name="VOLUME__3_Public_Lift_Lobby">#REF!</definedName>
    <definedName name="VOLUME__3_Public_Lifts">#REF!</definedName>
    <definedName name="VOLUME__3_Security_Room">#REF!</definedName>
    <definedName name="VOLUME__3_Server_Room">#REF!</definedName>
    <definedName name="VOLUME__3_Service_Lift_Lobby">#REF!</definedName>
    <definedName name="VOLUME__3_Service_Manager">#REF!</definedName>
    <definedName name="VOLUME__3_Staff_Dining___Kitchen">#REF!</definedName>
    <definedName name="VOLUME__3_Supervisor_Rooms">#REF!</definedName>
    <definedName name="VOLUME__3_Tech_Rooms">#REF!</definedName>
    <definedName name="VOLUME_00_Car_Port">#REF!</definedName>
    <definedName name="VOLUME_00_Dining_Room">#REF!</definedName>
    <definedName name="VOLUME_00_Foyer">#REF!</definedName>
    <definedName name="VOLUME_00_GBA">#REF!</definedName>
    <definedName name="VOLUME_00_GLA">#REF!</definedName>
    <definedName name="VOLUME_00_Kitchen">#REF!</definedName>
    <definedName name="VOLUME_00_Lounge">#REF!</definedName>
    <definedName name="VOLUME_00_Patio">#REF!</definedName>
    <definedName name="VOLUME_00_Stairs___Landing">#REF!</definedName>
    <definedName name="VOLUME_00_Water_Closet">#REF!</definedName>
    <definedName name="VOLUME_01_Balcony">#REF!</definedName>
    <definedName name="VOLUME_01_Balcony_2">#REF!</definedName>
    <definedName name="VOLUME_01_Bathrooms">#REF!</definedName>
    <definedName name="VOLUME_01_Bedroom_1">#REF!</definedName>
    <definedName name="VOLUME_01_Common_Area">#REF!</definedName>
    <definedName name="VOLUME_01_GBA">#REF!</definedName>
    <definedName name="VOLUME_01_GLA">#REF!</definedName>
    <definedName name="VOLUME_01_Stairs___Landing">#REF!</definedName>
    <definedName name="VOLUME_01_TV_Room_Study">#REF!</definedName>
    <definedName name="VOLUME_10F_110mm_internal_brickwalls">[28]X!#REF!</definedName>
    <definedName name="VOLUME_10F_230mm_Cavity_wall">[28]X!#REF!</definedName>
    <definedName name="VOLUME_10F_230mm_internal_brickwall">[28]X!#REF!</definedName>
    <definedName name="VOLUME_10F_300mm_internal_brickwall">[28]X!#REF!</definedName>
    <definedName name="VOLUME_10F_Carpet">[28]X!#REF!</definedName>
    <definedName name="VOLUME_10F_Doors">[28]X!#REF!</definedName>
    <definedName name="VOLUME_10F_Double_doors">[28]X!#REF!</definedName>
    <definedName name="VOLUME_10F_Duct">[28]X!#REF!</definedName>
    <definedName name="VOLUME_10F_Ebtrance_area">[28]X!#REF!</definedName>
    <definedName name="VOLUME_10F_HWB">[28]X!#REF!</definedName>
    <definedName name="VOLUME_10F_Tiles">[28]X!#REF!</definedName>
    <definedName name="VOLUME_10f_wc">[28]X!#REF!</definedName>
    <definedName name="VOLUME_11_F_Sink">[28]X!#REF!</definedName>
    <definedName name="VOLUME_110_brickwall" localSheetId="7">#REF!</definedName>
    <definedName name="VOLUME_110_brickwall">#REF!</definedName>
    <definedName name="VOLUME_110_ext" localSheetId="7">#REF!</definedName>
    <definedName name="VOLUME_110_ext">#REF!</definedName>
    <definedName name="VOLUME_110_int" localSheetId="7">#REF!</definedName>
    <definedName name="VOLUME_110_int">#REF!</definedName>
    <definedName name="VOLUME_110mm_internal_new_walls" localSheetId="7">[29]Summary!#REF!</definedName>
    <definedName name="VOLUME_110mm_internal_new_walls">[29]Summary!#REF!</definedName>
    <definedName name="VOLUME_110mm_Internal_wall" localSheetId="7">#REF!</definedName>
    <definedName name="VOLUME_110mm_Internal_wall">#REF!</definedName>
    <definedName name="VOLUME_110mm_internal_walls" localSheetId="7">#REF!</definedName>
    <definedName name="VOLUME_110mm_internal_walls">#REF!</definedName>
    <definedName name="VOLUME_115_internal_walls___existing___2nd_12th_Floor" localSheetId="7">#REF!</definedName>
    <definedName name="VOLUME_115_internal_walls___existing___2nd_12th_Floor">#REF!</definedName>
    <definedName name="VOLUME_115mm_internal_walls___New">#REF!</definedName>
    <definedName name="VOLUME_115mm_internal_walls___New___Penthouse_Floor">#REF!</definedName>
    <definedName name="VOLUME_115mm_internal_walls___New_2nd___12th_Floor">#REF!</definedName>
    <definedName name="VOLUME_11F_300mm_internal_wallls">[28]X!#REF!</definedName>
    <definedName name="VOLUME_11F_Carpet">[28]X!#REF!</definedName>
    <definedName name="VOLUME_11F_Doors">[28]X!#REF!</definedName>
    <definedName name="VOLUME_11f_Linoleum">[28]X!#REF!</definedName>
    <definedName name="VOLUME_12F_110mm_internal_walls">[28]X!#REF!</definedName>
    <definedName name="VOLUME_12F_300mm_internal_walls">[28]X!#REF!</definedName>
    <definedName name="VOLUME_12F_Carpet">[28]X!#REF!</definedName>
    <definedName name="VOLUME_12F_Doors">[28]X!#REF!</definedName>
    <definedName name="VOLUME_12F_Double_doors">[28]X!#REF!</definedName>
    <definedName name="VOLUME_12F_Duct_room">[28]X!#REF!</definedName>
    <definedName name="VOLUME_12F_Linoleum_Tiles">[28]X!#REF!</definedName>
    <definedName name="VOLUME_13F_110mm_internal_walls">[28]X!#REF!</definedName>
    <definedName name="VOLUME_13F_Carpet">[28]X!#REF!</definedName>
    <definedName name="VOLUME_13F_Doors">[28]X!#REF!</definedName>
    <definedName name="VOLUME_13f_hwb">[28]X!#REF!</definedName>
    <definedName name="VOLUME_13f_lINOLEUM_TILES">[28]X!#REF!</definedName>
    <definedName name="VOLUME_13F_toilets">[28]X!#REF!</definedName>
    <definedName name="VOLUME_13F_Urinals">[28]X!#REF!</definedName>
    <definedName name="VOLUME_15f_110mm_internal_walls">[28]X!#REF!</definedName>
    <definedName name="VOLUME_15F_Carpet">[28]X!#REF!</definedName>
    <definedName name="VOLUME_15F_Doors">[28]X!#REF!</definedName>
    <definedName name="VOLUME_15F_Double_doors">[28]X!#REF!</definedName>
    <definedName name="VOLUME_15F_Linoleum_tiles">[28]X!#REF!</definedName>
    <definedName name="VOLUME_16F_110mm_internal_walls">[28]X!#REF!</definedName>
    <definedName name="VOLUME_16F_Carpet">[28]X!#REF!</definedName>
    <definedName name="VOLUME_16F_Doors">[28]X!#REF!</definedName>
    <definedName name="VOLUME_16F_Linoleum_tiles">[28]X!#REF!</definedName>
    <definedName name="VOLUME_17F_110mm_internal_walls">[28]X!#REF!</definedName>
    <definedName name="VOLUME_17F_Carpet">[28]X!#REF!</definedName>
    <definedName name="VOLUME_17F_Doors">[28]X!#REF!</definedName>
    <definedName name="VOLUME_17F_Linoleum">[28]X!#REF!</definedName>
    <definedName name="VOLUME_17F_Sink">[28]X!#REF!</definedName>
    <definedName name="VOLUME_18F_110mm_internal_wall">[28]X!#REF!</definedName>
    <definedName name="VOLUME_18f_Carpet">[28]X!#REF!</definedName>
    <definedName name="VOLUME_18f_doors">[28]X!#REF!</definedName>
    <definedName name="VOLUME_18F_Linoleum_tiles">[28]X!#REF!</definedName>
    <definedName name="VOLUME_19F_110mm_internal_walls">[28]X!#REF!</definedName>
    <definedName name="VOLUME_19F_Carpet">[28]X!#REF!</definedName>
    <definedName name="VOLUME_19F_Doors">[28]X!#REF!</definedName>
    <definedName name="VOLUME_19F_HWB">[28]X!#REF!</definedName>
    <definedName name="VOLUME_19F_Linoleum_tiles">[28]X!#REF!</definedName>
    <definedName name="VOLUME_19f_sink">[28]X!#REF!</definedName>
    <definedName name="VOLUME_19F_Urinals">[28]X!#REF!</definedName>
    <definedName name="VOLUME_19F_WC">[28]X!#REF!</definedName>
    <definedName name="VOLUME_1st_Floor___115_internal_walls" localSheetId="7">#REF!</definedName>
    <definedName name="VOLUME_1st_Floor___115_internal_walls">#REF!</definedName>
    <definedName name="VOLUME_1st_Floor___230mm_Extenal_wall" localSheetId="7">#REF!</definedName>
    <definedName name="VOLUME_1st_Floor___230mm_Extenal_wall">#REF!</definedName>
    <definedName name="VOLUME_1st_Floor___230mm_internal_wall" localSheetId="7">#REF!</definedName>
    <definedName name="VOLUME_1st_Floor___230mm_internal_wall">#REF!</definedName>
    <definedName name="VOLUME_1st_Floor_Areas">#REF!</definedName>
    <definedName name="VOLUME_1st_Floor_GBA">#REF!</definedName>
    <definedName name="VOLUME_20f_110mm_internal_walls">[28]X!#REF!</definedName>
    <definedName name="VOLUME_20F_Carpet">[28]X!#REF!</definedName>
    <definedName name="VOLUME_20F_Doors">[28]X!#REF!</definedName>
    <definedName name="VOLUME_20F_HWB">[28]X!#REF!</definedName>
    <definedName name="VOLUME_20f_Linoleum_tiles">[28]X!#REF!</definedName>
    <definedName name="VOLUME_20F_Sink">[28]X!#REF!</definedName>
    <definedName name="VOLUME_20F_Urinals">[28]X!#REF!</definedName>
    <definedName name="VOLUME_20F_WC">[28]X!#REF!</definedName>
    <definedName name="VOLUME_21f_110mm_internal_walls">[28]X!#REF!</definedName>
    <definedName name="VOLUME_21F_220mm_internal_wall">[28]X!#REF!</definedName>
    <definedName name="VOLUME_21F_Carpet">[28]X!#REF!</definedName>
    <definedName name="VOLUME_21F_Doors">[28]X!#REF!</definedName>
    <definedName name="VOLUME_21F_Double_doors">[28]X!#REF!</definedName>
    <definedName name="VOLUME_21F_HWB">[28]X!#REF!</definedName>
    <definedName name="VOLUME_21f_Linoleum_tiles">[28]X!#REF!</definedName>
    <definedName name="VOLUME_21F_Sink">[28]X!#REF!</definedName>
    <definedName name="VOLUME_21F_toilet_tiles">[28]X!#REF!</definedName>
    <definedName name="VOLUME_21f_Urinals">[28]X!#REF!</definedName>
    <definedName name="VOLUME_21F_WC">[28]X!#REF!</definedName>
    <definedName name="VOLUME_220_ext_walls" localSheetId="7">#REF!</definedName>
    <definedName name="VOLUME_220_ext_walls">#REF!</definedName>
    <definedName name="VOLUME_220_int" localSheetId="7">#REF!</definedName>
    <definedName name="VOLUME_220_int">#REF!</definedName>
    <definedName name="VOLUME_220_int_walls" localSheetId="7">#REF!</definedName>
    <definedName name="VOLUME_220_int_walls">#REF!</definedName>
    <definedName name="VOLUME_220_walls">#REF!</definedName>
    <definedName name="VOLUME_220mm_external_wall">#REF!</definedName>
    <definedName name="VOLUME_220mm_External_walls">#REF!</definedName>
    <definedName name="VOLUME_220mm_external_walls___existing___Penthouse_Floor">#REF!</definedName>
    <definedName name="VOLUME_220mm_internal_walls___Existing___Penthouse_Floor">#REF!</definedName>
    <definedName name="VOLUME_220mm_internal_walls__New___Penthouse_Floor">#REF!</definedName>
    <definedName name="VOLUME_220mm_new_external_walls">[29]Summary!#REF!</definedName>
    <definedName name="VOLUME_230mm_Demising_walls" localSheetId="7">#REF!</definedName>
    <definedName name="VOLUME_230mm_Demising_walls">#REF!</definedName>
    <definedName name="VOLUME_230mm_external_brickwall" localSheetId="7">#REF!</definedName>
    <definedName name="VOLUME_230mm_external_brickwall">#REF!</definedName>
    <definedName name="VOLUME_230mm_External_Gable_end_at_10323" localSheetId="7">#REF!</definedName>
    <definedName name="VOLUME_230mm_External_Gable_end_at_10323">#REF!</definedName>
    <definedName name="VOLUME_230mm_external_Patio_Gable_ends">#REF!</definedName>
    <definedName name="VOLUME_230mm_external_wall">#REF!</definedName>
    <definedName name="VOLUME_230mm_external_wall___To_new_fire_escape_first_floor">#REF!</definedName>
    <definedName name="VOLUME_230mm_external_wall_Anchor">#REF!</definedName>
    <definedName name="VOLUME_230mm_external_wall_Gable_end_at_9855">#REF!</definedName>
    <definedName name="VOLUME_230mm_external_walls">#REF!</definedName>
    <definedName name="VOLUME_230mm_external_walls___existing___2nd_12th_Floor">#REF!</definedName>
    <definedName name="VOLUME_230mm_internal_Anchor_wall">#REF!</definedName>
    <definedName name="VOLUME_230mm_internal_brickwall">#REF!</definedName>
    <definedName name="VOLUME_230mm_internal_wall">#REF!</definedName>
    <definedName name="VOLUME_230mm_internal_walls">#REF!</definedName>
    <definedName name="VOLUME_230mm_internal_walls___existing___2nd_12th_Floor">#REF!</definedName>
    <definedName name="VOLUME_230mm_internal_walls___New">#REF!</definedName>
    <definedName name="VOLUME_230mm_internal_walls___New_2nd_12th_floor">#REF!</definedName>
    <definedName name="VOLUME_2F_110_walls">[28]X!#REF!</definedName>
    <definedName name="VOLUME_2F_Carpet">[28]X!#REF!</definedName>
    <definedName name="VOLUME_2f_doors">[28]X!#REF!</definedName>
    <definedName name="VOLUME_2F_HWB">[28]X!#REF!</definedName>
    <definedName name="VOLUME_2F_Linoleum">[28]X!#REF!</definedName>
    <definedName name="VOLUME_2f_Sink">[28]X!#REF!</definedName>
    <definedName name="VOLUME_2F_Urinal">[28]X!#REF!</definedName>
    <definedName name="VOLUME_2F_WC">[28]X!#REF!</definedName>
    <definedName name="VOLUME_2nd_Floor_GBA" localSheetId="7">#REF!</definedName>
    <definedName name="VOLUME_2nd_Floor_GBA">#REF!</definedName>
    <definedName name="VOLUME_330mm_external_wall" localSheetId="7">#REF!</definedName>
    <definedName name="VOLUME_330mm_external_wall">#REF!</definedName>
    <definedName name="VOLUME_330mm_external_wall_above_shopfront" localSheetId="7">#REF!</definedName>
    <definedName name="VOLUME_330mm_external_wall_above_shopfront">#REF!</definedName>
    <definedName name="VOLUME_330mm_internal_demising_walls">#REF!</definedName>
    <definedName name="VOLUME_330mm_internal_wall_above_shopfront">#REF!</definedName>
    <definedName name="VOLUME_345mm_external_wall___To_new_fire_escape___First_Floor">#REF!</definedName>
    <definedName name="VOLUME_3F_110mm_walls">[28]X!#REF!</definedName>
    <definedName name="VOLUME_3F_Carpet">[28]X!#REF!</definedName>
    <definedName name="VOLUME_3F_Doors">[28]X!#REF!</definedName>
    <definedName name="VOLUME_3f_hwb">[28]X!#REF!</definedName>
    <definedName name="VOLUME_3F_Linoleum">[28]X!#REF!</definedName>
    <definedName name="VOLUME_3f_sink">[28]X!#REF!</definedName>
    <definedName name="VOLUME_3f_urinals">[28]X!#REF!</definedName>
    <definedName name="VOLUME_3f_wc">[28]X!#REF!</definedName>
    <definedName name="VOLUME_4F_Carpet">[28]X!#REF!</definedName>
    <definedName name="VOLUME_4F_doors">[28]X!#REF!</definedName>
    <definedName name="VOLUME_4f_hwb">[28]X!#REF!</definedName>
    <definedName name="VOLUME_4f_sink">[28]X!#REF!</definedName>
    <definedName name="VOLUME_4f_urinal">[28]X!#REF!</definedName>
    <definedName name="VOLUME_4F_Walls">[28]X!#REF!</definedName>
    <definedName name="VOLUME_4f_wc">[28]X!#REF!</definedName>
    <definedName name="VOLUME_5f_Carpet">[28]X!#REF!</definedName>
    <definedName name="VOLUME_5F_Door">[28]X!#REF!</definedName>
    <definedName name="VOLUME_5F_internal_brickwalls">[28]X!#REF!</definedName>
    <definedName name="VOLUME_6F_110mm_internal_brick_walls">[28]X!#REF!</definedName>
    <definedName name="VOLUME_8F_110mm_brickwalls">[28]X!#REF!</definedName>
    <definedName name="VOLUME_8F_Carpet">[28]X!#REF!</definedName>
    <definedName name="VOLUME_8F_Doors">[28]X!#REF!</definedName>
    <definedName name="VOLUME_8F_Linoleum">[28]X!#REF!</definedName>
    <definedName name="VOLUME_9F_110mm_internal_brick_walls">[28]X!#REF!</definedName>
    <definedName name="VOLUME_9F_300mm_internal_brickwall">[28]X!#REF!</definedName>
    <definedName name="VOLUME_9F_Carpet">[28]X!#REF!</definedName>
    <definedName name="VOLUME_9F_Doors">[28]X!#REF!</definedName>
    <definedName name="VOLUME_9f_lINOLEUM">[28]X!#REF!</definedName>
    <definedName name="VOLUME_A1_220mm_internal_Wall" localSheetId="7">#REF!</definedName>
    <definedName name="VOLUME_A1_220mm_internal_Wall">#REF!</definedName>
    <definedName name="VOLUME_A1_FF_to_3F_110mm_internal_walls" localSheetId="7">#REF!</definedName>
    <definedName name="VOLUME_A1_FF_to_3F_110mm_internal_walls">#REF!</definedName>
    <definedName name="VOLUME_A1_FF_to_3F_220mm_internal_Walls" localSheetId="7">#REF!</definedName>
    <definedName name="VOLUME_A1_FF_to_3F_220mm_internal_Walls">#REF!</definedName>
    <definedName name="VOLUME_A1_FF_to_3F_Areas">#REF!</definedName>
    <definedName name="VOLUME_A1_GBA">#REF!</definedName>
    <definedName name="VOLUME_A1_GF_110mm_internal_walls">#REF!</definedName>
    <definedName name="VOLUME_A1_GF_Areas">#REF!</definedName>
    <definedName name="VOLUME_A1_No_of_beds_GF">#REF!</definedName>
    <definedName name="VOLUME_Affodable_1_80m2___Internal_Areas">#REF!</definedName>
    <definedName name="VOLUME_Affordable_1_60m2___110mm_internal_Walls">#REF!</definedName>
    <definedName name="VOLUME_Affordable_1_60m2___Internal_Areas">#REF!</definedName>
    <definedName name="VOLUME_Affordable_1_60m2_GBA">#REF!</definedName>
    <definedName name="VOLUME_Affordable_1_60m2_Roof_Area">#REF!</definedName>
    <definedName name="VOLUME_Affordable_1_80m2___110mm_internal_walls">#REF!</definedName>
    <definedName name="VOLUME_Affordable_1_80m2_GBA">#REF!</definedName>
    <definedName name="VOLUME_Affordable_2__60m2">#REF!</definedName>
    <definedName name="VOLUME_Affordable_2_60m2_110mm_internal_walls">#REF!</definedName>
    <definedName name="VOLUME_Affordable_2_60m2_Internal_Areas">#REF!</definedName>
    <definedName name="VOLUME_Affordable_2_60m2_Roof_Area">#REF!</definedName>
    <definedName name="VOLUME_Affordable_2_80m2_GBA">#REF!</definedName>
    <definedName name="VOLUME_Affordable_2_80m2_Internal_Areas">#REF!</definedName>
    <definedName name="VOLUME_Affordable_2_80m2_Roof_Area">#REF!</definedName>
    <definedName name="VOLUME_Affordable_2_80m2110mm_internal_walls">#REF!</definedName>
    <definedName name="VOLUME_Anchor_1___Pick__n_Pay">#REF!</definedName>
    <definedName name="VOLUME_Anchor_2___Cashbuild">#REF!</definedName>
    <definedName name="VOLUME_Anchor_3">#REF!</definedName>
    <definedName name="VOLUME_Anchor_4">#REF!</definedName>
    <definedName name="VOLUME_Anchor_no.5">#REF!</definedName>
    <definedName name="VOLUME_Asphalt_Roads___Parking">#REF!</definedName>
    <definedName name="VOLUME_Attenuation_Pond">#REF!</definedName>
    <definedName name="VOLUME_B1_External_Double_Door">[30]Summary!#REF!</definedName>
    <definedName name="VOLUME_B1_FF_to_3F_110mm_internal_Walls" localSheetId="7">#REF!</definedName>
    <definedName name="VOLUME_B1_FF_to_3F_110mm_internal_Walls">#REF!</definedName>
    <definedName name="VOLUME_B1_FF_to_3F_220mm_internal_Walls" localSheetId="7">#REF!</definedName>
    <definedName name="VOLUME_B1_FF_to_3F_220mm_internal_Walls">#REF!</definedName>
    <definedName name="VOLUME_B1_FF_to_3F_Areas" localSheetId="7">#REF!</definedName>
    <definedName name="VOLUME_B1_FF_to_3F_Areas">#REF!</definedName>
    <definedName name="VOLUME_B1_GBA">#REF!</definedName>
    <definedName name="VOLUME_B1_GF_110mm_internal_Walls">#REF!</definedName>
    <definedName name="VOLUME_B1_GF_220mm_internal_Wall">#REF!</definedName>
    <definedName name="VOLUME_B1_GF_Areas">#REF!</definedName>
    <definedName name="VOLUME_B1_Internal_Single_Doors">[30]Summary!#REF!</definedName>
    <definedName name="VOLUME_B1_Internal_Stacking_Doors">[30]Summary!#REF!</definedName>
    <definedName name="VOLUME_B1_No_of_Beds_FF_to_3F" localSheetId="7">#REF!</definedName>
    <definedName name="VOLUME_B1_No_of_Beds_FF_to_3F">#REF!</definedName>
    <definedName name="VOLUME_B1_No_Of_Beds_GF" localSheetId="7">#REF!</definedName>
    <definedName name="VOLUME_B1_No_Of_Beds_GF">#REF!</definedName>
    <definedName name="VOLUME_B1_Sink" localSheetId="7">[30]Summary!#REF!</definedName>
    <definedName name="VOLUME_B1_Sink">[30]Summary!#REF!</definedName>
    <definedName name="VOLUME_B1_WC_Shower_Bath" localSheetId="7">[30]Summary!#REF!</definedName>
    <definedName name="VOLUME_B1_WC_Shower_Bath">[30]Summary!#REF!</definedName>
    <definedName name="VOLUME_B1_Whb">[30]Summary!#REF!</definedName>
    <definedName name="VOLUME_B2_intenral_Stacking_Doors">[30]Summary!#REF!</definedName>
    <definedName name="VOLUME_B2_Internal_Double_Doors">[30]Summary!#REF!</definedName>
    <definedName name="VOLUME_B2_Internal_Single_Doors">[30]Summary!#REF!</definedName>
    <definedName name="VOLUME_B2_Sinks">[30]Summary!#REF!</definedName>
    <definedName name="VOLUME_B2_WC_Shower__Bath">[30]Summary!#REF!</definedName>
    <definedName name="VOLUME_B2_Whb">[30]Summary!#REF!</definedName>
    <definedName name="VOLUME_B2External_Glass_Doors">[30]Summary!#REF!</definedName>
    <definedName name="VOLUME_B3_External_Double_Glass_Doors">[30]Summary!#REF!</definedName>
    <definedName name="VOLUME_B3_internal_Single_Doors">[30]Summary!#REF!</definedName>
    <definedName name="VOLUME_B3_Sink">[30]Summary!#REF!</definedName>
    <definedName name="VOLUME_B3_WC_Shower">[30]Summary!#REF!</definedName>
    <definedName name="VOLUME_B3_Whb">[30]Summary!#REF!</definedName>
    <definedName name="VOLUME_B4_External_Double_Glass_Doors">[30]Summary!#REF!</definedName>
    <definedName name="VOLUME_B4_Internal_Single_Doors">[30]Summary!#REF!</definedName>
    <definedName name="VOLUME_B4_Sink">[30]Summary!#REF!</definedName>
    <definedName name="VOLUME_B4_WC_Shower_Bath">[30]Summary!#REF!</definedName>
    <definedName name="VOLUME_B4_Whb">[30]Summary!#REF!</definedName>
    <definedName name="VOLUME_Balustrade" localSheetId="7">#REF!</definedName>
    <definedName name="VOLUME_Balustrade">#REF!</definedName>
    <definedName name="VOLUME_Bathroom_vanities" localSheetId="7">#REF!</definedName>
    <definedName name="VOLUME_Bathroom_vanities">#REF!</definedName>
    <definedName name="VOLUME_BLOCK_A1_First_to_3_floor" localSheetId="7">#REF!</definedName>
    <definedName name="VOLUME_BLOCK_A1_First_to_3_floor">#REF!</definedName>
    <definedName name="VOLUME_Block_Tpye_3_Roof_Covering">#REF!</definedName>
    <definedName name="VOLUME_Block_Type_1__FF_GLA">#REF!</definedName>
    <definedName name="VOLUME_Block_Type_1_110mm_GF_internal_walls">#REF!</definedName>
    <definedName name="VOLUME_Block_Type_1_220mm_External_Wall">#REF!</definedName>
    <definedName name="VOLUME_Block_Type_1_220mm_internal_walls">#REF!</definedName>
    <definedName name="VOLUME_Block_Type_1_FF_GBA">#REF!</definedName>
    <definedName name="VOLUME_Block_Type_1_GF_GBA">#REF!</definedName>
    <definedName name="VOLUME_Block_Type_1_GF_GLA">#REF!</definedName>
    <definedName name="VOLUME_Block_Type_1_Roof_Area">#REF!</definedName>
    <definedName name="VOLUME_Block_Type_1_SF_GBA">#REF!</definedName>
    <definedName name="VOLUME_Block_Type_2_110mm_GF_internal_walls">#REF!</definedName>
    <definedName name="VOLUME_Block_Type_2_220mm_External_Wall">#REF!</definedName>
    <definedName name="VOLUME_Block_Type_2_220mm_internal_walls">#REF!</definedName>
    <definedName name="VOLUME_Block_Type_2_FF_GBA">#REF!</definedName>
    <definedName name="VOLUME_Block_Type_2_FF_GLA">#REF!</definedName>
    <definedName name="VOLUME_Block_Type_2_GF_GBA">#REF!</definedName>
    <definedName name="VOLUME_Block_Type_2_GF_GLA">#REF!</definedName>
    <definedName name="VOLUME_Block_Type_2_Roof_Area">#REF!</definedName>
    <definedName name="VOLUME_Block_Type_3_Court_yards">#REF!</definedName>
    <definedName name="VOLUME_Block_Type_3_FF_GBA">#REF!</definedName>
    <definedName name="VOLUME_Block_Type_3_FF_GLA">#REF!</definedName>
    <definedName name="VOLUME_Block_Type_3_GF_110mm_internal_Walls">#REF!</definedName>
    <definedName name="VOLUME_Block_Type_3_GF_220mm_External_Walls">#REF!</definedName>
    <definedName name="VOLUME_Block_Type_3_GF_220mm_internal_Walls">#REF!</definedName>
    <definedName name="VOLUME_Block_Type_3_GF_GBA">#REF!</definedName>
    <definedName name="VOLUME_Block_type_3_GF_GLA">#REF!</definedName>
    <definedName name="VOLUME_Block_Type_3_SF_Balconies">#REF!</definedName>
    <definedName name="VOLUME_Block_Type_3_SF_GBA">#REF!</definedName>
    <definedName name="VOLUME_Block_Type_3_SF_GLA">#REF!</definedName>
    <definedName name="VOLUME_BNG_1_110mm_Internal_walls">#REF!</definedName>
    <definedName name="VOLUME_BNG_1_GBA">#REF!</definedName>
    <definedName name="VOLUME_BNG_1_Internal_Areas">#REF!</definedName>
    <definedName name="VOLUME_BNG_2_110mm_internal_Wall">#REF!</definedName>
    <definedName name="VOLUME_BNG_2_GBA">#REF!</definedName>
    <definedName name="VOLUME_BNG_2_Internal_Areas">#REF!</definedName>
    <definedName name="VOLUME_Boundry_Wall">#REF!</definedName>
    <definedName name="VOLUME_Cantilever">#REF!</definedName>
    <definedName name="VOLUME_Centre_Offices">#REF!</definedName>
    <definedName name="VOLUME_Cladding">#REF!</definedName>
    <definedName name="VOLUME_Common_Area___Penthouse_Floor">#REF!</definedName>
    <definedName name="VOLUME_Commuter_Rank">#REF!</definedName>
    <definedName name="VOLUME_Covered_Walkway">#REF!</definedName>
    <definedName name="VOLUME_CRU">#REF!</definedName>
    <definedName name="VOLUME_CRU_110mm_internal_Wall">#REF!</definedName>
    <definedName name="VOLUME_CRU_internal_Areas">#REF!</definedName>
    <definedName name="VOLUME_Cuboards_opposite_Store_Room">#REF!</definedName>
    <definedName name="VOLUME_Cupboard_by_stairs">#REF!</definedName>
    <definedName name="VOLUME_Delivery_yard">#REF!</definedName>
    <definedName name="VOLUME_Demolish_115mm_internal_walls">#REF!</definedName>
    <definedName name="VOLUME_Demolish_115mm_internal_walls___Penthouse_Floor">#REF!</definedName>
    <definedName name="VOLUME_Demolish_220mm_internal_walls___Penthouse_Floor">#REF!</definedName>
    <definedName name="VOLUME_Demolish_230mm_internal_walls">#REF!</definedName>
    <definedName name="VOLUME_Demolish_and_remove_saniary_fittings">#REF!</definedName>
    <definedName name="VOLUME_Drainage_Duct">#REF!</definedName>
    <definedName name="VOLUME_Duct___Penthouse_Floor">#REF!</definedName>
    <definedName name="VOLUME_Electrical_DB_Cupboard">#REF!</definedName>
    <definedName name="VOLUME_Electrical_DB_Room">#REF!</definedName>
    <definedName name="VOLUME_Entrance_Doors___First_Floor">#REF!</definedName>
    <definedName name="VOLUME_Existing_115mm_internal_walls">#REF!</definedName>
    <definedName name="VOLUME_Existing_230mm_external_walls">#REF!</definedName>
    <definedName name="VOLUME_Existing_230mm_internal_walls">#REF!</definedName>
    <definedName name="VOLUME_Existing_Fire_Escape___First_Floor">#REF!</definedName>
    <definedName name="VOLUME_Existing_Fire_Escape_Staircase">#REF!</definedName>
    <definedName name="VOLUME_Existing_lift___2nd___6th_Floor">#REF!</definedName>
    <definedName name="VOLUME_Existing_lifts">#REF!</definedName>
    <definedName name="VOLUME_Existing_Lifts___Penthouse">#REF!</definedName>
    <definedName name="VOLUME_Existing_slabs">#REF!</definedName>
    <definedName name="VOLUME_Existing_Slabs__2nd_12th_floor">#REF!</definedName>
    <definedName name="VOLUME_Existing_Staircase">#REF!</definedName>
    <definedName name="VOLUME_ext_glass">#REF!</definedName>
    <definedName name="VOLUME_Externa___230mm_wall_at_Anchor">#REF!</definedName>
    <definedName name="VOLUME_External___230mm_wall_line_stores">#REF!</definedName>
    <definedName name="VOLUME_External___Parapet_wall">#REF!</definedName>
    <definedName name="VOLUME_External___Shopfront_panels">#REF!</definedName>
    <definedName name="VOLUME_External_Areas">#REF!</definedName>
    <definedName name="VOLUME_External_Columns">#REF!</definedName>
    <definedName name="VOLUME_External_Doors___Penthouse_Floor">#REF!</definedName>
    <definedName name="VOLUME_External_Double_Doors___Shopfront___Units">#REF!</definedName>
    <definedName name="VOLUME_External_paving">#REF!</definedName>
    <definedName name="VOLUME_External_Seating">#REF!</definedName>
    <definedName name="VOLUME_external_Terrace">#REF!</definedName>
    <definedName name="VOLUME_Facility_Manager">#REF!</definedName>
    <definedName name="VOLUME_FB_Boundary_wall">#REF!</definedName>
    <definedName name="VOLUME_Fence">#REF!</definedName>
    <definedName name="VOLUME_ff_110mm_internal_brickwalls">[28]X!#REF!</definedName>
    <definedName name="VOLUME_FF_115mm_external_brickwall">[31]COLLECTIONS!#REF!</definedName>
    <definedName name="VOLUME_FF_115mm_internal_brickwall">[31]COLLECTIONS!#REF!</definedName>
    <definedName name="VOLUME_FF_230m_internal_brickwall">[31]COLLECTIONS!#REF!</definedName>
    <definedName name="VOLUME_FF_230mm_external_wall">[31]COLLECTIONS!#REF!</definedName>
    <definedName name="VOLUME_FF_460mm_external_brickwall">[31]COLLECTIONS!#REF!</definedName>
    <definedName name="VOLUME_FF_Area_1">[31]COLLECTIONS!#REF!</definedName>
    <definedName name="VOLUME_FF_Area_2">[31]COLLECTIONS!#REF!</definedName>
    <definedName name="VOLUME_FF_Balcony">[31]COLLECTIONS!#REF!</definedName>
    <definedName name="VOLUME_FF_Balustrade">[31]COLLECTIONS!#REF!</definedName>
    <definedName name="VOLUME_FF_Bathroom">[31]COLLECTIONS!#REF!</definedName>
    <definedName name="VOLUME_FF_Bedroom_2" localSheetId="7">#REF!</definedName>
    <definedName name="VOLUME_FF_Bedroom_2">#REF!</definedName>
    <definedName name="VOLUME_FF_Bedroom_3">[31]COLLECTIONS!#REF!</definedName>
    <definedName name="VOLUME_FF_Carpet">[28]X!#REF!</definedName>
    <definedName name="VOLUME_FF_Carpet___Copy">[28]X!#REF!</definedName>
    <definedName name="VOLUME_FF_DOORS">[28]X!#REF!</definedName>
    <definedName name="VOLUME_FF_DOORS___Copy">[28]X!#REF!</definedName>
    <definedName name="VOLUME_FF_En_suite">[31]COLLECTIONS!#REF!</definedName>
    <definedName name="VOLUME_FF_GBA">[31]COLLECTIONS!#REF!</definedName>
    <definedName name="VOLUME_ff_glass">[31]COLLECTIONS!#REF!</definedName>
    <definedName name="VOLUME_FF_Handrail">[31]COLLECTIONS!#REF!</definedName>
    <definedName name="VOLUME_FF_HWB">[28]X!#REF!</definedName>
    <definedName name="VOLUME_FF_HWB___Copy">[28]X!#REF!</definedName>
    <definedName name="VOLUME_FF_Kitchen">[31]COLLECTIONS!#REF!</definedName>
    <definedName name="VOLUME_FF_Kitchen_Lounge">[31]COLLECTIONS!#REF!</definedName>
    <definedName name="VOLUME_FF_Linoleum_tiles">[28]X!#REF!</definedName>
    <definedName name="VOLUME_FF_Linoleum_tiles___Copy">[28]X!#REF!</definedName>
    <definedName name="VOLUME_FF_Scullery">[31]COLLECTIONS!#REF!</definedName>
    <definedName name="VOLUME_FF_Shower">[31]COLLECTIONS!#REF!</definedName>
    <definedName name="VOLUME_FF_Sink">[28]X!#REF!</definedName>
    <definedName name="VOLUME_FF_Sink___Copy">[28]X!#REF!</definedName>
    <definedName name="VOLUME_FF_Stairs">[31]COLLECTIONS!#REF!</definedName>
    <definedName name="VOLUME_FF_URINALS">[28]X!#REF!</definedName>
    <definedName name="VOLUME_FF_URINALS___Copy">[28]X!#REF!</definedName>
    <definedName name="VOLUME_FF_Vanity">[31]COLLECTIONS!#REF!</definedName>
    <definedName name="VOLUME_FF_Walkway">[31]COLLECTIONS!#REF!</definedName>
    <definedName name="VOLUME_FF_WC">[28]X!#REF!</definedName>
    <definedName name="VOLUME_FF_WC___Copy">[28]X!#REF!</definedName>
    <definedName name="VOLUME_Fice_a_Side_Field" localSheetId="7">#REF!</definedName>
    <definedName name="VOLUME_Fice_a_Side_Field">#REF!</definedName>
    <definedName name="VOLUME_Fire_Door___First_Floor" localSheetId="7">#REF!</definedName>
    <definedName name="VOLUME_Fire_Door___First_Floor">#REF!</definedName>
    <definedName name="VOLUME_Fire_Door___Penthouse" localSheetId="7">#REF!</definedName>
    <definedName name="VOLUME_Fire_Door___Penthouse">#REF!</definedName>
    <definedName name="VOLUME_Fire_Escape">#REF!</definedName>
    <definedName name="VOLUME_Fire_Escape___Penthouse_Floor">#REF!</definedName>
    <definedName name="VOLUME_Firehose_Cupboard">#REF!</definedName>
    <definedName name="VOLUME_First__Floor___Unit_1b_Kitchen_Lounge">#REF!</definedName>
    <definedName name="VOLUME_First_Floor">[29]Summary!#REF!</definedName>
    <definedName name="VOLUME_First_floor____Unit_1G_Kitchen_Lounge" localSheetId="7">#REF!</definedName>
    <definedName name="VOLUME_First_floor____Unit_1G_Kitchen_Lounge">#REF!</definedName>
    <definedName name="VOLUME_First_Floor___110mm_internal_walls" localSheetId="7">#REF!</definedName>
    <definedName name="VOLUME_First_Floor___110mm_internal_walls">#REF!</definedName>
    <definedName name="VOLUME_First_Floor___220mm_External_Walls" localSheetId="7">#REF!</definedName>
    <definedName name="VOLUME_First_Floor___220mm_External_Walls">#REF!</definedName>
    <definedName name="VOLUME_First_Floor___220mm_Internal_Walls">#REF!</definedName>
    <definedName name="VOLUME_First_Floor___Concrete_wall">#REF!</definedName>
    <definedName name="VOLUME_First_Floor___GBA">#REF!</definedName>
    <definedName name="VOLUME_First_Floor___Stair_Lift_Lobby">#REF!</definedName>
    <definedName name="VOLUME_First_Floor___Stairs_to_be_closed_up">#REF!</definedName>
    <definedName name="VOLUME_First_Floor___Unit_1a">#REF!</definedName>
    <definedName name="VOLUME_First_Floor___Unit_1a_Bathroom">#REF!</definedName>
    <definedName name="VOLUME_First_Floor___Unit_1a_Bedroom">#REF!</definedName>
    <definedName name="VOLUME_First_Floor___Unit_1a_Passage">#REF!</definedName>
    <definedName name="VOLUME_First_Floor___Unit_1b">#REF!</definedName>
    <definedName name="VOLUME_First_Floor___Unit_1b_Bathroom">#REF!</definedName>
    <definedName name="VOLUME_First_Floor___Unit_1b_Bedroom">#REF!</definedName>
    <definedName name="VOLUME_First_Floor___Unit_1b_Passage">#REF!</definedName>
    <definedName name="VOLUME_First_Floor___Unit_1c">#REF!</definedName>
    <definedName name="VOLUME_First_Floor___Unit_1c_Bathroom">#REF!</definedName>
    <definedName name="VOLUME_First_Floor___Unit_1c_Bedroom">#REF!</definedName>
    <definedName name="VOLUME_First_Floor___Unit_1c_Kitchen">#REF!</definedName>
    <definedName name="VOLUME_First_Floor___Unit_1d">#REF!</definedName>
    <definedName name="VOLUME_First_Floor___Unit_1d_Bedroom">#REF!</definedName>
    <definedName name="VOLUME_First_Floor___Unit_1D_Duct">#REF!</definedName>
    <definedName name="VOLUME_First_Floor___Unit_1D_Kitchen_Lounge">#REF!</definedName>
    <definedName name="VOLUME_First_Floor___Unit_1D_Passage">#REF!</definedName>
    <definedName name="VOLUME_First_Floor___Unit_1e">#REF!</definedName>
    <definedName name="VOLUME_First_Floor___Unit_1e_Bathroom">#REF!</definedName>
    <definedName name="VOLUME_First_Floor___Unit_1e_Bedroom">#REF!</definedName>
    <definedName name="VOLUME_First_Floor___Unit_1e_Kitchen_Lounge">#REF!</definedName>
    <definedName name="VOLUME_First_Floor___Unit_1e_Passage">#REF!</definedName>
    <definedName name="VOLUME_First_Floor___Unit_1f">#REF!</definedName>
    <definedName name="VOLUME_First_Floor___Unit_1f__Bedroom">#REF!</definedName>
    <definedName name="VOLUME_First_Floor___Unit_1f_Bathroom">#REF!</definedName>
    <definedName name="VOLUME_First_Floor___Unit_1f_Kitchen_Lounge">#REF!</definedName>
    <definedName name="VOLUME_First_Floor___Unit_1f_Passage">#REF!</definedName>
    <definedName name="VOLUME_First_Floor___Unit_1G">#REF!</definedName>
    <definedName name="VOLUME_First_Floor___Unit_1G_Balcony">#REF!</definedName>
    <definedName name="VOLUME_First_Floor___Unit_1G_Bathroom">#REF!</definedName>
    <definedName name="VOLUME_First_Floor___Unit_1G_Bedroom_1">#REF!</definedName>
    <definedName name="VOLUME_First_Floor___Unit_1G_Bedroom_2">#REF!</definedName>
    <definedName name="VOLUME_First_Floor___Unit_1G_Passage">#REF!</definedName>
    <definedName name="VOLUME_First_Floor___Unit_1H">#REF!</definedName>
    <definedName name="VOLUME_First_Floor___Unit_1H_Bathroom">#REF!</definedName>
    <definedName name="VOLUME_First_Floor___Unit_1H_Bedroom">#REF!</definedName>
    <definedName name="VOLUME_First_Floor___Unit_1H_Kitchen_Lounge">#REF!</definedName>
    <definedName name="VOLUME_First_Floor___Unit_1H_Passage">#REF!</definedName>
    <definedName name="VOLUME_First_Floor__110mm_internal_walls__Existing_">#REF!</definedName>
    <definedName name="VOLUME_First_Floor__110mm_internal_walls__New_">#REF!</definedName>
    <definedName name="VOLUME_First_Floor__220mm_external_walls__Existing_">#REF!</definedName>
    <definedName name="VOLUME_First_Floor__220mm_external_walls__New_">#REF!</definedName>
    <definedName name="VOLUME_First_Floor__D1__New_">#REF!</definedName>
    <definedName name="VOLUME_First_Floor__D2__New_">#REF!</definedName>
    <definedName name="VOLUME_First_Floor__Demolish_110mm_external_walls">#REF!</definedName>
    <definedName name="VOLUME_First_Floor__Demolish_110mm_internal_walls">#REF!</definedName>
    <definedName name="VOLUME_First_Floor__Demolish_220mm_external_walls">#REF!</definedName>
    <definedName name="VOLUME_First_Floor__Passage">#REF!</definedName>
    <definedName name="VOLUME_First_Floor__Remove_Existing_Windows">#REF!</definedName>
    <definedName name="VOLUME_First_Floor__Remove_Single_External_Glass_Door">#REF!</definedName>
    <definedName name="VOLUME_First_Floor__Remove_Single_External_Timber_Doors">#REF!</definedName>
    <definedName name="VOLUME_First_Floor__Remove_Single_Internal_Doors">#REF!</definedName>
    <definedName name="VOLUME_First_Floor__Stairs">#REF!</definedName>
    <definedName name="VOLUME_First_Floor__Unit_no._1___Bedroom_2">#REF!</definedName>
    <definedName name="VOLUME_First_Floor__Unit_no._3___Bedroom_2">#REF!</definedName>
    <definedName name="VOLUME_First_Floor__Unit_no.1">#REF!</definedName>
    <definedName name="VOLUME_First_Floor__Unit_no.1___Bathrooms">#REF!</definedName>
    <definedName name="VOLUME_First_Floor__Unit_no.1___Bedroom_1">#REF!</definedName>
    <definedName name="VOLUME_First_Floor__Unit_no.1___Open_Plan__Kitchen_Lounge">#REF!</definedName>
    <definedName name="VOLUME_First_Floor__Unit_no.2">#REF!</definedName>
    <definedName name="VOLUME_First_Floor__Unit_no.2___Bathroom">#REF!</definedName>
    <definedName name="VOLUME_First_Floor__Unit_no.2___Bedroom_1">#REF!</definedName>
    <definedName name="VOLUME_First_Floor__Unit_no.2___Bedroom_2">#REF!</definedName>
    <definedName name="VOLUME_First_Floor__Unit_no.2___Open_plan_Kitchen_Lounge">#REF!</definedName>
    <definedName name="VOLUME_First_Floor__Unit_no.3">#REF!</definedName>
    <definedName name="VOLUME_First_Floor__unit_no.3___Bathroom">#REF!</definedName>
    <definedName name="VOLUME_First_Floor__Unit_no.3___Bedroom_1">#REF!</definedName>
    <definedName name="VOLUME_First_Floor__Unit_no.3___Open_Plan_Kitchen_Lounge">#REF!</definedName>
    <definedName name="VOLUME_First_Floor__Unit_no.4">#REF!</definedName>
    <definedName name="VOLUME_First_Floor__Unit_no.4___Bathroom">#REF!</definedName>
    <definedName name="VOLUME_First_Floor__Unit_no.4___Bedroom_1">#REF!</definedName>
    <definedName name="VOLUME_First_Floor__Unit_no.4___Bedroom_2">#REF!</definedName>
    <definedName name="VOLUME_First_Floor__Unit_no.4___Open_Plan__Kitchen_Lounge">#REF!</definedName>
    <definedName name="VOLUME_First_Floor__W1__1200_x_1200_">#REF!</definedName>
    <definedName name="VOLUME_First_Floor__W2__1500_x_1200_">#REF!</definedName>
    <definedName name="VOLUME_First_Floor__W3__600_x_900_">#REF!</definedName>
    <definedName name="VOLUME_First_Floor__W4__600_x_1200_">#REF!</definedName>
    <definedName name="VOLUME_First_Floor_GBA">#REF!</definedName>
    <definedName name="VOLUME_First_Floor_Passage">#REF!</definedName>
    <definedName name="VOLUME_First_Floor_Unit_1a_Kitchen_Lounge">#REF!</definedName>
    <definedName name="VOLUME_First_Floor_Walls_to_be_demolished">#REF!</definedName>
    <definedName name="VOLUME_First_loor___Unit_1D_Bathroom">#REF!</definedName>
    <definedName name="VOLUME_Food_Court">#REF!</definedName>
    <definedName name="VOLUME_Gaurd_house">#REF!</definedName>
    <definedName name="VOLUME_GBA">#REF!</definedName>
    <definedName name="VOLUME_GBA_External">#REF!</definedName>
    <definedName name="VOLUME_GF_110mm_internal_Wall">[30]Summary!#REF!</definedName>
    <definedName name="VOLUME_GF_115mm_external_brickwall">[31]COLLECTIONS!#REF!</definedName>
    <definedName name="VOLUME_GF_115mm_internal_brickwall">[31]COLLECTIONS!#REF!</definedName>
    <definedName name="VOLUME_GF_220mm_Internal_walls">[30]Summary!#REF!</definedName>
    <definedName name="VOLUME_GF_230mm_external_brickwall">[31]COLLECTIONS!#REF!</definedName>
    <definedName name="VOLUME_GF_460mm_external_brickwall">[31]COLLECTIONS!#REF!</definedName>
    <definedName name="VOLUME_GF_Area_1">[31]COLLECTIONS!#REF!</definedName>
    <definedName name="VOLUME_GF_Balcony">[31]COLLECTIONS!#REF!</definedName>
    <definedName name="VOLUME_GF_Balustrades">[31]COLLECTIONS!#REF!</definedName>
    <definedName name="VOLUME_GF_Bathroom">[31]COLLECTIONS!#REF!</definedName>
    <definedName name="VOLUME_GF_Bedroom_2">[31]COLLECTIONS!#REF!</definedName>
    <definedName name="VOLUME_GF_Bedroom_3">[31]COLLECTIONS!#REF!</definedName>
    <definedName name="VOLUME_GF_En_suite">[31]COLLECTIONS!#REF!</definedName>
    <definedName name="VOLUME_GF_External_area" localSheetId="7">#REF!</definedName>
    <definedName name="VOLUME_GF_External_area">#REF!</definedName>
    <definedName name="VOLUME_GF_GBA" localSheetId="7">#REF!</definedName>
    <definedName name="VOLUME_GF_GBA">#REF!</definedName>
    <definedName name="VOLUME_GF_Glass" localSheetId="7">[31]COLLECTIONS!#REF!</definedName>
    <definedName name="VOLUME_GF_Glass">[31]COLLECTIONS!#REF!</definedName>
    <definedName name="VOLUME_GF_Handrails" localSheetId="7">[31]COLLECTIONS!#REF!</definedName>
    <definedName name="VOLUME_GF_Handrails">[31]COLLECTIONS!#REF!</definedName>
    <definedName name="VOLUME_GF_internal_110mm_walls">[28]X!#REF!</definedName>
    <definedName name="VOLUME_GF_Internal_area" localSheetId="7">#REF!</definedName>
    <definedName name="VOLUME_GF_Internal_area">#REF!</definedName>
    <definedName name="VOLUME_GF_Internal_Areas">[30]Summary!#REF!</definedName>
    <definedName name="VOLUME_GF_Kitchen">[31]COLLECTIONS!#REF!</definedName>
    <definedName name="VOLUME_GF_Lounge_Dining">[31]COLLECTIONS!#REF!</definedName>
    <definedName name="VOLUME_GF_Main_Bed">[31]COLLECTIONS!#REF!</definedName>
    <definedName name="VOLUME_GF_Scullery">[31]COLLECTIONS!#REF!</definedName>
    <definedName name="VOLUME_GF_Shower">[31]COLLECTIONS!#REF!</definedName>
    <definedName name="VOLUME_GF_Stairs">[31]COLLECTIONS!#REF!</definedName>
    <definedName name="VOLUME_GF_Vanities">[31]COLLECTIONS!#REF!</definedName>
    <definedName name="VOLUME_GF230mm_internal_brickwall">[31]COLLECTIONS!#REF!</definedName>
    <definedName name="VOLUME_GFA" localSheetId="7">#REF!</definedName>
    <definedName name="VOLUME_GFA">#REF!</definedName>
    <definedName name="VOLUME_GLA" localSheetId="7">#REF!</definedName>
    <definedName name="VOLUME_GLA">#REF!</definedName>
    <definedName name="VOLUME_Glass" localSheetId="7">#REF!</definedName>
    <definedName name="VOLUME_Glass">#REF!</definedName>
    <definedName name="VOLUME_Ground_Floor___220mm_external_walls">#REF!</definedName>
    <definedName name="VOLUME_Ground_Floor___230mm_External_walls">#REF!</definedName>
    <definedName name="VOLUME_Ground_Floor___230mm_external_walls___Existing">#REF!</definedName>
    <definedName name="VOLUME_Ground_Floor___230mm_internal_wall___New">#REF!</definedName>
    <definedName name="VOLUME_Ground_Floor___230mm_Internal_Walls">#REF!</definedName>
    <definedName name="VOLUME_Ground_Floor___230mm_Internal_walls___Existing">#REF!</definedName>
    <definedName name="VOLUME_Ground_Floor___Back_Entrance">#REF!</definedName>
    <definedName name="VOLUME_Ground_Floor___Concrete_wall">#REF!</definedName>
    <definedName name="VOLUME_Ground_Floor___Corridor">#REF!</definedName>
    <definedName name="VOLUME_Ground_Floor___Demolish_115mm_internal_walls">#REF!</definedName>
    <definedName name="VOLUME_Ground_Floor___Demolish_230mm_internal_wall">#REF!</definedName>
    <definedName name="VOLUME_Ground_Floor___Demolish_drywall">#REF!</definedName>
    <definedName name="VOLUME_Ground_Floor___Double_Doors___New_to_Lift_Lobby">#REF!</definedName>
    <definedName name="VOLUME_Ground_floor___Ducts">#REF!</definedName>
    <definedName name="VOLUME_Ground_Floor___Electrical_DB_Room">#REF!</definedName>
    <definedName name="VOLUME_Ground_Floor___Entrance_to_Madison_Lofts">#REF!</definedName>
    <definedName name="VOLUME_Ground_Floor___Existing_Electrical_Substation">#REF!</definedName>
    <definedName name="VOLUME_Ground_Floor___Existing_Fire_Escape">#REF!</definedName>
    <definedName name="VOLUME_Ground_Floor___Existing_Fire_Escape_Lobby">#REF!</definedName>
    <definedName name="VOLUME_Ground_Floor___Existing_Lifts">#REF!</definedName>
    <definedName name="VOLUME_Ground_Floor___Existing_Staff_Toilets">#REF!</definedName>
    <definedName name="VOLUME_Ground_Floor___Existing_Stairs">#REF!</definedName>
    <definedName name="VOLUME_Ground_Floor___External_Columns">#REF!</definedName>
    <definedName name="VOLUME_Ground_Floor___Fire_Double_Doors_to_Fire_Escape">#REF!</definedName>
    <definedName name="VOLUME_Ground_Floor___Fire_Escape">#REF!</definedName>
    <definedName name="VOLUME_Ground_Floor___GBA">#REF!</definedName>
    <definedName name="VOLUME_Ground_Floor___GBA1">#REF!</definedName>
    <definedName name="VOLUME_Ground_Floor___Internal_Columns">#REF!</definedName>
    <definedName name="VOLUME_Ground_Floor___internal_stairs">#REF!</definedName>
    <definedName name="VOLUME_Ground_Floor___Lift_Area">#REF!</definedName>
    <definedName name="VOLUME_Ground_Floor___Lift_Lobby">#REF!</definedName>
    <definedName name="VOLUME_Ground_Floor___New_Fire_Escape_Stairs">#REF!</definedName>
    <definedName name="VOLUME_Ground_Floor___Open_Refuse_Area">#REF!</definedName>
    <definedName name="VOLUME_Ground_Floor___Pep">#REF!</definedName>
    <definedName name="VOLUME_Ground_Floor___Pep_Entrance">#REF!</definedName>
    <definedName name="VOLUME_Ground_Floor___Remove_Demolish_doors">#REF!</definedName>
    <definedName name="VOLUME_Ground_Floor___Remove_Existing_geyser__seal_piping_">#REF!</definedName>
    <definedName name="VOLUME_Ground_Floor___Remove_existing_shopfront">#REF!</definedName>
    <definedName name="VOLUME_Ground_Floor___Remove_existing_window">#REF!</definedName>
    <definedName name="VOLUME_Ground_Floor___Security_Booth">#REF!</definedName>
    <definedName name="VOLUME_Ground_Floor___Stair_Lobby">#REF!</definedName>
    <definedName name="VOLUME_Ground_Floor___Stairs">#REF!</definedName>
    <definedName name="VOLUME_Ground_Floor___Telkom_Room">#REF!</definedName>
    <definedName name="VOLUME_Ground_Floor__110mm_external_walls__For_New_Porch_">#REF!</definedName>
    <definedName name="VOLUME_Ground_Floor__110mm_internal_walls__Existing_">#REF!</definedName>
    <definedName name="VOLUME_Ground_Floor__110mm_internal_walls__New_">#REF!</definedName>
    <definedName name="VOLUME_Ground_Floor__220mm_external_walls__Existing_">#REF!</definedName>
    <definedName name="VOLUME_Ground_Floor__220mm_external_walls__New_">#REF!</definedName>
    <definedName name="VOLUME_Ground_Floor__Brick_Piers__For_new_Porch_">#REF!</definedName>
    <definedName name="VOLUME_Ground_Floor__D1__New_">#REF!</definedName>
    <definedName name="VOLUME_Ground_Floor__D2__New_">#REF!</definedName>
    <definedName name="VOLUME_Ground_Floor__Demolish_110mm_external_walls">#REF!</definedName>
    <definedName name="VOLUME_Ground_Floor__Demolish_110mm_internal_walls">#REF!</definedName>
    <definedName name="VOLUME_Ground_Floor__Demolish_220mm_external_walls">#REF!</definedName>
    <definedName name="VOLUME_Ground_Floor__Entance_Double_Door">#REF!</definedName>
    <definedName name="VOLUME_Ground_Floor__New_Porch_Area">#REF!</definedName>
    <definedName name="VOLUME_Ground_Floor__Number_of_Brick_Piers__For_new_Porch_">#REF!</definedName>
    <definedName name="VOLUME_Ground_Floor__Passage">#REF!</definedName>
    <definedName name="VOLUME_Ground_Floor__Remove_Existing_Window">#REF!</definedName>
    <definedName name="VOLUME_Ground_Floor__Remove_Single_External_glass_door">#REF!</definedName>
    <definedName name="VOLUME_Ground_Floor__Remove_Single_External_Timber_Door">#REF!</definedName>
    <definedName name="VOLUME_Ground_Floor__Remove_Single_Internal_timber_door">#REF!</definedName>
    <definedName name="VOLUME_Ground_Floor__Roof_to_entrance_porch">#REF!</definedName>
    <definedName name="VOLUME_Ground_Floor__Unit__no.3___Bathroom">#REF!</definedName>
    <definedName name="VOLUME_Ground_Floor__Unit_1___Bedroom_2">#REF!</definedName>
    <definedName name="VOLUME_Ground_Floor__Unit_no.1">#REF!</definedName>
    <definedName name="VOLUME_Ground_Floor__Unit_no.1___Bathroom">#REF!</definedName>
    <definedName name="VOLUME_Ground_Floor__Unit_no.1___Open_plan_kitchen_lounge">#REF!</definedName>
    <definedName name="VOLUME_Ground_Floor__Unit_no.2">#REF!</definedName>
    <definedName name="VOLUME_Ground_Floor__Unit_no.2___Bathroom">#REF!</definedName>
    <definedName name="VOLUME_Ground_Floor__Unit_no.2___Bedroom_1">#REF!</definedName>
    <definedName name="VOLUME_Ground_Floor__Unit_no.2___Bedroom_2">#REF!</definedName>
    <definedName name="VOLUME_Ground_Floor__Unit_no.2___Open_plan_kitchen_lounge">#REF!</definedName>
    <definedName name="VOLUME_Ground_Floor__Unit_no.3">#REF!</definedName>
    <definedName name="VOLUME_Ground_Floor__Unit_no.3___Bedroom_1">#REF!</definedName>
    <definedName name="VOLUME_Ground_Floor__Unit_no.3___Bedroom_2">#REF!</definedName>
    <definedName name="VOLUME_Ground_Floor__Unit_no.3___Open_plan__Kitchen_Lounge">#REF!</definedName>
    <definedName name="VOLUME_Ground_Floor__Unit_no.4">#REF!</definedName>
    <definedName name="VOLUME_Ground_Floor__Unit_no.4___Bathrooms">#REF!</definedName>
    <definedName name="VOLUME_Ground_Floor__Unit_no.4___Bedroom_1">#REF!</definedName>
    <definedName name="VOLUME_Ground_Floor__Unit_no.4___Bedroom_2">#REF!</definedName>
    <definedName name="VOLUME_Ground_Floor__Unit_no.4___Open_plan__Kitchen_Lounge">#REF!</definedName>
    <definedName name="VOLUME_Ground_Floor__W1__1200x1200_">#REF!</definedName>
    <definedName name="VOLUME_Ground_Floor__W2__1500_x_1200_">#REF!</definedName>
    <definedName name="VOLUME_Ground_Floor__W3__600_x_900_">#REF!</definedName>
    <definedName name="VOLUME_Ground_Floor__W4__600_x_1200_">#REF!</definedName>
    <definedName name="VOLUME_Ground_Floor_Areas">#REF!</definedName>
    <definedName name="VOLUME_Ground_Floor_GBA">#REF!</definedName>
    <definedName name="VOLUME_Ground_Floor_Patios">#REF!</definedName>
    <definedName name="VOLUME_Ground_Floor_Stairs">#REF!</definedName>
    <definedName name="VOLUME_Ground_floor_Unit_1.">#REF!</definedName>
    <definedName name="VOLUME_Ground_Floor_Unit_1___Bedroom_1">#REF!</definedName>
    <definedName name="VOLUME_Ground_Floor_unit_2">#REF!</definedName>
    <definedName name="VOLUME_Ground_Floor_unit_3">#REF!</definedName>
    <definedName name="VOLUME_Ground_floor_unit_4">#REF!</definedName>
    <definedName name="VOLUME_Grounf_Floor_Unit_5">#REF!</definedName>
    <definedName name="VOLUME_Guard_House">#REF!</definedName>
    <definedName name="VOLUME_int_glass">#REF!</definedName>
    <definedName name="VOLUME_Internal">#REF!</definedName>
    <definedName name="VOLUME_Internal___115mm_walls">#REF!</definedName>
    <definedName name="VOLUME_Internal___230mm_Anchor_wall">#REF!</definedName>
    <definedName name="VOLUME_Internal___230mm_solid_internal_walls">#REF!</definedName>
    <definedName name="VOLUME_Internal___CM_drywall_partitions">#REF!</definedName>
    <definedName name="VOLUME_Internal___Demising_walls">#REF!</definedName>
    <definedName name="VOLUME_Internal___Shopfront">#REF!</definedName>
    <definedName name="VOLUME_Internal_220mm_brickwall">#REF!</definedName>
    <definedName name="VOLUME_Internal_Area">#REF!</definedName>
    <definedName name="VOLUME_Internal_Columns">#REF!</definedName>
    <definedName name="VOLUME_Internal_columns___Anchor_3">#REF!</definedName>
    <definedName name="VOLUME_Internal_columns___Anchor_4">#REF!</definedName>
    <definedName name="VOLUME_Internal_columns___Anchor_5">#REF!</definedName>
    <definedName name="VOLUME_Internal_columns___Grid">#REF!</definedName>
    <definedName name="VOLUME_Internal_columns___Line_shop_6">#REF!</definedName>
    <definedName name="VOLUME_Internal_columns___Main_Anchor_1">#REF!</definedName>
    <definedName name="VOLUME_Internal_columns___Main_Anchor_2">#REF!</definedName>
    <definedName name="VOLUME_Internal_Doors___Penthouse">#REF!</definedName>
    <definedName name="VOLUME_Internal_Double_Doors___First_Floor">#REF!</definedName>
    <definedName name="VOLUME_Internal_Paving">#REF!</definedName>
    <definedName name="VOLUME_Internal_Road_way">#REF!</definedName>
    <definedName name="VOLUME_Internal_Single_Doors___Entrance_Doors">#REF!</definedName>
    <definedName name="VOLUME_Internal_Single_Doors___First_Floor">#REF!</definedName>
    <definedName name="VOLUME_Internal_Single_Doors___First_Floor___Units">#REF!</definedName>
    <definedName name="VOLUME_Internal_Way__Roof_Light_above_">#REF!</definedName>
    <definedName name="VOLUME_Internlan_110mm_brick_wall">#REF!</definedName>
    <definedName name="VOLUME_KFC">#REF!</definedName>
    <definedName name="VOLUME_Kitchen_cupboards">#REF!</definedName>
    <definedName name="VOLUME_Ladies_toilet">#REF!</definedName>
    <definedName name="VOLUME_Lengh_for_columns___Line_shop_34_35_36_37">#REF!</definedName>
    <definedName name="VOLUME_Length_for_column___Anchor_4">#REF!</definedName>
    <definedName name="VOLUME_Length_for_columns___Anchor_5">#REF!</definedName>
    <definedName name="VOLUME_Length_for_columns___Centre_offices_Mens_Toilets_Ladies_Toilets">#REF!</definedName>
    <definedName name="VOLUME_Length_for_columns___Covered_Walkway">#REF!</definedName>
    <definedName name="VOLUME_Length_for_columns___Line_shop_1">#REF!</definedName>
    <definedName name="VOLUME_Length_for_columns___line_shop_11_12_13">#REF!</definedName>
    <definedName name="VOLUME_Length_for_columns___line_shop_14_15_16_17_18_19">#REF!</definedName>
    <definedName name="VOLUME_Length_for_columns___Line_shop_2">#REF!</definedName>
    <definedName name="VOLUME_Length_for_columns___line_shop_20_21_22_23">#REF!</definedName>
    <definedName name="VOLUME_Length_for_columns___line_shop_24_25_26_27">#REF!</definedName>
    <definedName name="VOLUME_Length_for_columns___Line_shop_28_29_30_31">#REF!</definedName>
    <definedName name="VOLUME_Length_for_columns___line_shop_32_33">#REF!</definedName>
    <definedName name="VOLUME_Length_for_columns___line_shop_38_39_40_41">#REF!</definedName>
    <definedName name="VOLUME_Length_for_columns___Line_shop_4">#REF!</definedName>
    <definedName name="VOLUME_Length_for_columns___line_shop_42_43_44_45">#REF!</definedName>
    <definedName name="VOLUME_Length_for_columns___Line_shop_46_47_48_49">#REF!</definedName>
    <definedName name="VOLUME_Length_for_columns___Line_shop_5">#REF!</definedName>
    <definedName name="VOLUME_Length_for_columns___Line_shop_50_51_52_53_54">#REF!</definedName>
    <definedName name="VOLUME_Length_for_columns___line_shop_55_56_57">#REF!</definedName>
    <definedName name="VOLUME_Length_for_columns___Line_shop_58">#REF!</definedName>
    <definedName name="VOLUME_Length_for_columns___line_shop_6">#REF!</definedName>
    <definedName name="VOLUME_Length_for_columns___Line_shopp7_8_9_10">#REF!</definedName>
    <definedName name="VOLUME_Length_for_columns___Main_Anchor_2">#REF!</definedName>
    <definedName name="VOLUME_Length_for_strip_footings">#REF!</definedName>
    <definedName name="VOLUME_Lengths_for_columns___Anchor_3">#REF!</definedName>
    <definedName name="VOLUME_Lengths_for_columns___Main_Anchor_1">#REF!</definedName>
    <definedName name="VOLUME_Lift_Lobby">#REF!</definedName>
    <definedName name="VOLUME_Lift_Lobby___2nd_12th_floor">#REF!</definedName>
    <definedName name="VOLUME_Lift_Motor_Room">#REF!</definedName>
    <definedName name="VOLUME_Lift_Motor_Room_Length_East_Elevation">#REF!</definedName>
    <definedName name="VOLUME_Line_Shop_no.1">#REF!</definedName>
    <definedName name="VOLUME_Line_Shop_no.10">#REF!</definedName>
    <definedName name="VOLUME_Line_Shop_no.11">#REF!</definedName>
    <definedName name="VOLUME_Line_Shop_no.12">#REF!</definedName>
    <definedName name="VOLUME_Line_Shop_no.13">#REF!</definedName>
    <definedName name="VOLUME_Line_Shop_no.14">#REF!</definedName>
    <definedName name="VOLUME_Line_Shop_no.15">#REF!</definedName>
    <definedName name="VOLUME_Line_Shop_no.16">#REF!</definedName>
    <definedName name="VOLUME_Line_Shop_no.17">#REF!</definedName>
    <definedName name="VOLUME_Line_Shop_no.18">#REF!</definedName>
    <definedName name="VOLUME_Line_Shop_no.19">#REF!</definedName>
    <definedName name="VOLUME_Line_Shop_no.2">#REF!</definedName>
    <definedName name="VOLUME_Line_Shop_no.20">#REF!</definedName>
    <definedName name="VOLUME_Line_Shop_no.21">#REF!</definedName>
    <definedName name="VOLUME_Line_Shop_no.22">#REF!</definedName>
    <definedName name="VOLUME_Line_Shop_no.23">#REF!</definedName>
    <definedName name="VOLUME_Line_Shop_no.24">#REF!</definedName>
    <definedName name="VOLUME_Line_Shop_no.25">#REF!</definedName>
    <definedName name="VOLUME_Line_Shop_no.26">#REF!</definedName>
    <definedName name="VOLUME_Line_Shop_no.27">#REF!</definedName>
    <definedName name="VOLUME_Line_Shop_no.28">#REF!</definedName>
    <definedName name="VOLUME_Line_Shop_no.29">#REF!</definedName>
    <definedName name="VOLUME_Line_Shop_no.3">#REF!</definedName>
    <definedName name="VOLUME_Line_Shop_no.30">#REF!</definedName>
    <definedName name="VOLUME_Line_Shop_no.31">#REF!</definedName>
    <definedName name="VOLUME_Line_Shop_no.32">#REF!</definedName>
    <definedName name="VOLUME_Line_Shop_no.33">#REF!</definedName>
    <definedName name="VOLUME_Line_Shop_no.34">#REF!</definedName>
    <definedName name="VOLUME_Line_Shop_no.35">#REF!</definedName>
    <definedName name="VOLUME_Line_Shop_no.36">#REF!</definedName>
    <definedName name="VOLUME_Line_Shop_no.37">#REF!</definedName>
    <definedName name="VOLUME_Line_Shop_no.38">#REF!</definedName>
    <definedName name="VOLUME_Line_Shop_no.39">#REF!</definedName>
    <definedName name="VOLUME_Line_Shop_no.4">#REF!</definedName>
    <definedName name="VOLUME_Line_Shop_no.40">#REF!</definedName>
    <definedName name="VOLUME_Line_Shop_no.41">#REF!</definedName>
    <definedName name="VOLUME_Line_Shop_no.42">#REF!</definedName>
    <definedName name="VOLUME_Line_Shop_no.43">#REF!</definedName>
    <definedName name="VOLUME_Line_Shop_no.44">#REF!</definedName>
    <definedName name="VOLUME_Line_Shop_no.45">#REF!</definedName>
    <definedName name="VOLUME_Line_Shop_no.46">#REF!</definedName>
    <definedName name="VOLUME_Line_Shop_no.47">#REF!</definedName>
    <definedName name="VOLUME_Line_Shop_no.48">#REF!</definedName>
    <definedName name="VOLUME_Line_Shop_no.49">#REF!</definedName>
    <definedName name="VOLUME_Line_Shop_no.5">#REF!</definedName>
    <definedName name="VOLUME_Line_Shop_no.50">#REF!</definedName>
    <definedName name="VOLUME_Line_Shop_no.51">#REF!</definedName>
    <definedName name="VOLUME_Line_Shop_no.52">#REF!</definedName>
    <definedName name="VOLUME_Line_Shop_no.53">#REF!</definedName>
    <definedName name="VOLUME_Line_Shop_no.54">#REF!</definedName>
    <definedName name="VOLUME_Line_Shop_no.55">#REF!</definedName>
    <definedName name="VOLUME_Line_Shop_no.56">#REF!</definedName>
    <definedName name="VOLUME_Line_Shop_no.57">#REF!</definedName>
    <definedName name="VOLUME_Line_Shop_no.58">#REF!</definedName>
    <definedName name="VOLUME_Line_Shop_no.59">#REF!</definedName>
    <definedName name="VOLUME_Line_Shop_no.6">#REF!</definedName>
    <definedName name="VOLUME_Line_Shop_no.60">#REF!</definedName>
    <definedName name="VOLUME_Line_Shop_no.7">#REF!</definedName>
    <definedName name="VOLUME_Line_Shop_no.8">#REF!</definedName>
    <definedName name="VOLUME_Line_Shop_no.9">#REF!</definedName>
    <definedName name="VOLUME_Main_Anchor_1">#REF!</definedName>
    <definedName name="VOLUME_Main_Anchor_2">#REF!</definedName>
    <definedName name="VOLUME_Main_bed">[31]COLLECTIONS!#REF!</definedName>
    <definedName name="VOLUME_Mall_Parking" localSheetId="7">#REF!</definedName>
    <definedName name="VOLUME_Mall_Parking">#REF!</definedName>
    <definedName name="VOLUME_Management_Office" localSheetId="7">#REF!</definedName>
    <definedName name="VOLUME_Management_Office">#REF!</definedName>
    <definedName name="VOLUME_Mens_toilet" localSheetId="7">#REF!</definedName>
    <definedName name="VOLUME_Mens_toilet">#REF!</definedName>
    <definedName name="VOLUME_New_Balustrades">#REF!</definedName>
    <definedName name="VOLUME_new_drywalls">[29]Summary!#REF!</definedName>
    <definedName name="VOLUME_No._of_Parking_Bays" localSheetId="7">#REF!</definedName>
    <definedName name="VOLUME_No._of_Parking_Bays">#REF!</definedName>
    <definedName name="VOLUME_No_Of__Beds">[29]Summary!#REF!</definedName>
    <definedName name="VOLUME_No_of_parking_Bays" localSheetId="7">#REF!</definedName>
    <definedName name="VOLUME_No_of_parking_Bays">#REF!</definedName>
    <definedName name="VOLUME_No_of_Rooms">[30]Summary!#REF!</definedName>
    <definedName name="VOLUME_Parapet_wall" localSheetId="7">#REF!</definedName>
    <definedName name="VOLUME_Parapet_wall">#REF!</definedName>
    <definedName name="VOLUME_Parking___230mm_External_Concrete_Wall" localSheetId="7">#REF!</definedName>
    <definedName name="VOLUME_Parking___230mm_External_Concrete_Wall">#REF!</definedName>
    <definedName name="VOLUME_Parking___230mm_External_walls" localSheetId="7">#REF!</definedName>
    <definedName name="VOLUME_Parking___230mm_External_walls">#REF!</definedName>
    <definedName name="VOLUME_Parking___230mm_internal_walls">#REF!</definedName>
    <definedName name="VOLUME_Parking_and_acces_roads">#REF!</definedName>
    <definedName name="VOLUME_Parking_Area">#REF!</definedName>
    <definedName name="VOLUME_Parking_Areas">#REF!</definedName>
    <definedName name="VOLUME_Parking_Bays">#REF!</definedName>
    <definedName name="VOLUME_Parking_Bays_No">#REF!</definedName>
    <definedName name="VOLUME_Parking_GBA">#REF!</definedName>
    <definedName name="VOLUME_Passage">#REF!</definedName>
    <definedName name="VOLUME_Passage___2nd_12th_Floor">#REF!</definedName>
    <definedName name="VOLUME_Passage___Penthouse_Floor">#REF!</definedName>
    <definedName name="VOLUME_Patio_and_Braai">#REF!</definedName>
    <definedName name="VOLUME_Paved_Driveway">#REF!</definedName>
    <definedName name="VOLUME_Pavement">#REF!</definedName>
    <definedName name="VOLUME_Paving">#REF!</definedName>
    <definedName name="VOLUME_Paving_apron">#REF!</definedName>
    <definedName name="VOLUME_Penthouse___GBA">#REF!</definedName>
    <definedName name="VOLUME_Pergola">#REF!</definedName>
    <definedName name="VOLUME_Pick_it_up_yard">#REF!</definedName>
    <definedName name="VOLUME_Planters">#REF!</definedName>
    <definedName name="VOLUME_Play_Areas">#REF!</definedName>
    <definedName name="VOLUME_Prking_and_Roadways">#REF!</definedName>
    <definedName name="VOLUME_Public_Toilets">#REF!</definedName>
    <definedName name="VOLUME_Refuse">#REF!</definedName>
    <definedName name="VOLUME_Refuse_Room">#REF!</definedName>
    <definedName name="VOLUME_Remove_100mm_high_steel_balustrade">#REF!</definedName>
    <definedName name="VOLUME_Remove_Double_Doors___Penthouse_Floor">#REF!</definedName>
    <definedName name="VOLUME_Remove_internal_doors">#REF!</definedName>
    <definedName name="VOLUME_Remove_Sanitary_Fittings___Penthouse_Floor">#REF!</definedName>
    <definedName name="VOLUME_Remove_Single_Doors___Penthouse_Floor">#REF!</definedName>
    <definedName name="VOLUME_Roads____Parking">#REF!</definedName>
    <definedName name="VOLUME_Roads___Parking">#REF!</definedName>
    <definedName name="VOLUME_Roads_and_Parking">#REF!</definedName>
    <definedName name="VOLUME_Rof_Plan___110mm_internal_walls">#REF!</definedName>
    <definedName name="VOLUME_Roof">#REF!</definedName>
    <definedName name="VOLUME_Roof___Plan___Unit_7b">#REF!</definedName>
    <definedName name="VOLUME_Roof_Area">#REF!</definedName>
    <definedName name="VOLUME_Roof_Plan___220mm_external_wall">#REF!</definedName>
    <definedName name="VOLUME_Roof_Plan___220mm_internal_walls">#REF!</definedName>
    <definedName name="VOLUME_Roof_Plan___Ablution_Block">#REF!</definedName>
    <definedName name="VOLUME_Roof_Plan___Concrete_wall">#REF!</definedName>
    <definedName name="VOLUME_Roof_Plan___Corridor_Passage">#REF!</definedName>
    <definedName name="VOLUME_Roof_Plan___Ducts">#REF!</definedName>
    <definedName name="VOLUME_Roof_Plan___Unit_7a">#REF!</definedName>
    <definedName name="VOLUME_Roof_Plan___Unit_7c">#REF!</definedName>
    <definedName name="VOLUME_Roof_Plan___Unit_7d">#REF!</definedName>
    <definedName name="VOLUME_Roof_Plan___Unit_7e">#REF!</definedName>
    <definedName name="VOLUME_Roof_Plan___Unit_7f">#REF!</definedName>
    <definedName name="VOLUME_Roof_Plan___Unit_7g">#REF!</definedName>
    <definedName name="VOLUME_Roof_Plan___Unit_7h">#REF!</definedName>
    <definedName name="VOLUME_Roof_Plan___Unit_7i">#REF!</definedName>
    <definedName name="VOLUME_Roof_Plan___Unit_7i__single_room_">#REF!</definedName>
    <definedName name="VOLUME_Roof_Plan___unit_7i_Bathroom">#REF!</definedName>
    <definedName name="VOLUME_Roof_Plan___Unit_7i_Bedroom">#REF!</definedName>
    <definedName name="VOLUME_Roof_Plan___Unit_7i_Duct">#REF!</definedName>
    <definedName name="VOLUME_Roof_Plan___unit_7i_Kitcthen_Lounge">#REF!</definedName>
    <definedName name="VOLUME_Roof_Plan___Unit_7i_Passage">#REF!</definedName>
    <definedName name="VOLUME_Roof_Plan___Unit_7k">#REF!</definedName>
    <definedName name="VOLUME_Roof_Plan___Unit_7k_Bathroom">#REF!</definedName>
    <definedName name="VOLUME_Roof_Plan___unit_7k_Bedroom">#REF!</definedName>
    <definedName name="VOLUME_Roof_Plan___Unit_7k_Kitche_Lounge">#REF!</definedName>
    <definedName name="VOLUME_Roof_Plan___unit_7k_Passage">#REF!</definedName>
    <definedName name="VOLUME_Roof_Plan___Unit_7L">#REF!</definedName>
    <definedName name="VOLUME_Roof_Plan___Unit_7L_Bathroom">#REF!</definedName>
    <definedName name="VOLUME_Roof_Plan___Unit_7L_Bedroom">#REF!</definedName>
    <definedName name="VOLUME_Roof_Plan___Unit_7L_Kitchen_Lounge">#REF!</definedName>
    <definedName name="VOLUME_Roof_Plan___Unit_7L_Passage">#REF!</definedName>
    <definedName name="VOLUME_Roof_Plan___Washing_area">#REF!</definedName>
    <definedName name="VOLUME_Roofv_Area">#REF!</definedName>
    <definedName name="VOLUME_SC_Areas">#REF!</definedName>
    <definedName name="VOLUME_Secomd___Sixth_Floor___Unit_1b_Bedroom_2">#REF!</definedName>
    <definedName name="VOLUME_Second___Sixth_Floor___110mm_internal_walls">#REF!</definedName>
    <definedName name="VOLUME_Second___Sixth_Floor___1e_Bathroom">#REF!</definedName>
    <definedName name="VOLUME_Second___Sixth_Floor___1G_Kitchen_Lounge">#REF!</definedName>
    <definedName name="VOLUME_Second___Sixth_Floor___220mm_external_walls">#REF!</definedName>
    <definedName name="VOLUME_Second___Sixth_Floor___220mm_internal_walls">#REF!</definedName>
    <definedName name="VOLUME_Second___Sixth_Floor___Allowance_for_beam">#REF!</definedName>
    <definedName name="VOLUME_Second___Sixth_Floor___Bedroom">#REF!</definedName>
    <definedName name="VOLUME_Second___Sixth_Floor___Concrete_Wall">#REF!</definedName>
    <definedName name="VOLUME_Second___Sixth_Floor___External_walls_to_be_demolished">#REF!</definedName>
    <definedName name="VOLUME_Second___Sixth_Floor___Passage">#REF!</definedName>
    <definedName name="VOLUME_Second___Sixth_Floor___Slabs_to_be_demolished">#REF!</definedName>
    <definedName name="VOLUME_Second___Sixth_Floor___Stair_Lift_Lobby">#REF!</definedName>
    <definedName name="VOLUME_Second___Sixth_Floor___Unit_1a">#REF!</definedName>
    <definedName name="VOLUME_Second___Sixth_Floor___Unit_1a_Bathroom">#REF!</definedName>
    <definedName name="VOLUME_Second___Sixth_Floor___Unit_1a_Bedroom">#REF!</definedName>
    <definedName name="VOLUME_Second___Sixth_Floor___Unit_1a_Kitchen_Lounge">#REF!</definedName>
    <definedName name="VOLUME_Second___Sixth_Floor___Unit_1a_Passage">#REF!</definedName>
    <definedName name="VOLUME_Second___Sixth_Floor___Unit_1b">#REF!</definedName>
    <definedName name="VOLUME_Second___Sixth_Floor___Unit_1b_Bathroom">#REF!</definedName>
    <definedName name="VOLUME_Second___Sixth_Floor___Unit_1b_Bedroom_1">#REF!</definedName>
    <definedName name="VOLUME_Second___Sixth_Floor___Unit_1b_Kitchen_Lounge">#REF!</definedName>
    <definedName name="VOLUME_Second___Sixth_Floor___Unit_1b_Passage">#REF!</definedName>
    <definedName name="VOLUME_Second___Sixth_Floor___Unit_1c">#REF!</definedName>
    <definedName name="VOLUME_Second___Sixth_Floor___Unit_1c_Bathroom">#REF!</definedName>
    <definedName name="VOLUME_Second___Sixth_Floor___Unit_1c_Bedroom_Kitchen">#REF!</definedName>
    <definedName name="VOLUME_Second___Sixth_Floor___Unit_1d">#REF!</definedName>
    <definedName name="VOLUME_Second___Sixth_Floor___Unit_1d_Bathroom">#REF!</definedName>
    <definedName name="VOLUME_Second___Sixth_Floor___Unit_1d_Bedroom">#REF!</definedName>
    <definedName name="VOLUME_Second___Sixth_Floor___Unit_1d_Kitchen_Lounge">#REF!</definedName>
    <definedName name="VOLUME_Second___Sixth_Floor___Unit_1d_Passage">#REF!</definedName>
    <definedName name="VOLUME_Second___Sixth_Floor___Unit_1e">#REF!</definedName>
    <definedName name="VOLUME_Second___Sixth_Floor___Unit_1e_Kitchen_Lounge">#REF!</definedName>
    <definedName name="VOLUME_Second___Sixth_Floor___Unit_1e_Passage">#REF!</definedName>
    <definedName name="VOLUME_Second___Sixth_Floor___Unit_1f_Bathroom">#REF!</definedName>
    <definedName name="VOLUME_Second___Sixth_Floor___Unit_1f_Bedroom">#REF!</definedName>
    <definedName name="VOLUME_Second___Sixth_Floor___Unit_1f_Kitchen_Lounge">#REF!</definedName>
    <definedName name="VOLUME_Second___Sixth_Floor___Unit_1f_Passage">#REF!</definedName>
    <definedName name="VOLUME_Second___Sixth_Floor___Unit_1g">#REF!</definedName>
    <definedName name="VOLUME_Second___Sixth_Floor___Unit_1G_Balcony">#REF!</definedName>
    <definedName name="VOLUME_Second___Sixth_Floor___Unit_1G_Bathroom">#REF!</definedName>
    <definedName name="VOLUME_Second___Sixth_Floor___Unit_1G_Bedroom_1">#REF!</definedName>
    <definedName name="VOLUME_Second___Sixth_Floor___Unit_1G_Bedroom_2">#REF!</definedName>
    <definedName name="VOLUME_Second___Sixth_Floor___Unit_1G_Passage">#REF!</definedName>
    <definedName name="VOLUME_Second___Sixth_Floor___Unit_1h">#REF!</definedName>
    <definedName name="VOLUME_Second___Sixth_Floor___Unit_1h_Bathroom">#REF!</definedName>
    <definedName name="VOLUME_Second___Sixth_Floor___Unit_1h_Bedroom">#REF!</definedName>
    <definedName name="VOLUME_Second___Sixth_Floor___Unit_1h_Kitchen_Lounge">#REF!</definedName>
    <definedName name="VOLUME_Second___Sixth_Floor___Unit_1h_Passage">#REF!</definedName>
    <definedName name="VOLUME_Second___Sixth_Floor__Unit_1f">#REF!</definedName>
    <definedName name="VOLUME_Second___Sixth_Floor_Ducts">#REF!</definedName>
    <definedName name="VOLUME_Second___Twelfth_Floor_GBA">#REF!</definedName>
    <definedName name="VOLUME_Service_Access_Road">#REF!</definedName>
    <definedName name="VOLUME_Service_Roads">#REF!</definedName>
    <definedName name="VOLUME_Service_Walkways__Corridors_">#REF!</definedName>
    <definedName name="VOLUME_Services_roads">#REF!</definedName>
    <definedName name="VOLUME_Sewer_line_110">#REF!</definedName>
    <definedName name="VOLUME_Sewer_Line_160mm">#REF!</definedName>
    <definedName name="VOLUME_Shop_no._17">#REF!</definedName>
    <definedName name="VOLUME_Shop_no._2___Lewis">#REF!</definedName>
    <definedName name="VOLUME_Shop_no._4">#REF!</definedName>
    <definedName name="VOLUME_Shop_no._5___Joshua_Door">#REF!</definedName>
    <definedName name="VOLUME_Shop_no.1___Fun_for_u">#REF!</definedName>
    <definedName name="VOLUME_Shop_no.10">#REF!</definedName>
    <definedName name="VOLUME_Shop_no.11___OK_Furniture">#REF!</definedName>
    <definedName name="VOLUME_Shop_no.12">#REF!</definedName>
    <definedName name="VOLUME_Shop_no.13___Ellerines">#REF!</definedName>
    <definedName name="VOLUME_Shop_no.14">#REF!</definedName>
    <definedName name="VOLUME_Shop_no.15___Musica">#REF!</definedName>
    <definedName name="VOLUME_Shop_no.16">#REF!</definedName>
    <definedName name="VOLUME_Shop_no.18___Fish___Chips">#REF!</definedName>
    <definedName name="VOLUME_Shop_no.19___Dunns">#REF!</definedName>
    <definedName name="VOLUME_Shop_no.20___Shoe_Zone">#REF!</definedName>
    <definedName name="VOLUME_Shop_no.21___Express_Store">#REF!</definedName>
    <definedName name="VOLUME_Shop_no.22___John_Craig">#REF!</definedName>
    <definedName name="VOLUME_Shop_no.23___FNB">#REF!</definedName>
    <definedName name="VOLUME_Shop_no.24">#REF!</definedName>
    <definedName name="VOLUME_Shop_no.25">#REF!</definedName>
    <definedName name="VOLUME_Shop_no.26___Gallitos">#REF!</definedName>
    <definedName name="VOLUME_Shop_no.27___Markham">#REF!</definedName>
    <definedName name="VOLUME_Shop_no.28___Truworths_Man">#REF!</definedName>
    <definedName name="VOLUME_Shop_no.29_30___Ackermans">#REF!</definedName>
    <definedName name="VOLUME_Shop_no.3">#REF!</definedName>
    <definedName name="VOLUME_Shop_no.32">#REF!</definedName>
    <definedName name="VOLUME_Shop_no.33___Post_Office">#REF!</definedName>
    <definedName name="VOLUME_Shop_no.34___ATM_s">#REF!</definedName>
    <definedName name="VOLUME_Shop_no.35">#REF!</definedName>
    <definedName name="VOLUME_Shop_no.36___Pharmacy">#REF!</definedName>
    <definedName name="VOLUME_Shop_no.37_44___Pep">#REF!</definedName>
    <definedName name="VOLUME_Shop_no.38___Doctor">#REF!</definedName>
    <definedName name="VOLUME_Shop_no.39___Fashion_World">#REF!</definedName>
    <definedName name="VOLUME_Shop_no.40">#REF!</definedName>
    <definedName name="VOLUME_Shop_no.41">#REF!</definedName>
    <definedName name="VOLUME_Shop_no.42">#REF!</definedName>
    <definedName name="VOLUME_Shop_no.43___Roots_Butchery">#REF!</definedName>
    <definedName name="VOLUME_Shop_no.6">#REF!</definedName>
    <definedName name="VOLUME_Shop_no.7">#REF!</definedName>
    <definedName name="VOLUME_Shop_no.8___King_Pie">#REF!</definedName>
    <definedName name="VOLUME_Shop_no.9">#REF!</definedName>
    <definedName name="VOLUME_Shopfront___External">#REF!</definedName>
    <definedName name="VOLUME_Shopfront___internal">#REF!</definedName>
    <definedName name="VOLUME_Shopping_Court">#REF!</definedName>
    <definedName name="VOLUME_Sink__WC___WHB">#REF!</definedName>
    <definedName name="VOLUME_Site_Area">#REF!</definedName>
    <definedName name="VOLUME_Site_Perimeter">#REF!</definedName>
    <definedName name="VOLUME_Social_Housing_32_110mm_internal_Walls">#REF!</definedName>
    <definedName name="VOLUME_Social_Housing_32_GBA">#REF!</definedName>
    <definedName name="VOLUME_Social_Housing_32_Internal_Areas">#REF!</definedName>
    <definedName name="VOLUME_Social_Housing_45_110mm_Walls">#REF!</definedName>
    <definedName name="VOLUME_Social_Housing_45_GBA">#REF!</definedName>
    <definedName name="VOLUME_Social_Housing_45_Internal_Areas">#REF!</definedName>
    <definedName name="VOLUME_Stair_Lobby">#REF!</definedName>
    <definedName name="VOLUME_Stair_Lobby_to_existing_fire_escape">#REF!</definedName>
    <definedName name="VOLUME_Stair_lobby_to_existing_fire_escape___First_Floor">#REF!</definedName>
    <definedName name="VOLUME_Stair_Lobby_to_existing_staircase">#REF!</definedName>
    <definedName name="VOLUME_Stairs">#REF!</definedName>
    <definedName name="VOLUME_Stairs___New___First_Floor">#REF!</definedName>
    <definedName name="VOLUME_Stairs___Penthouse_Floor">#REF!</definedName>
    <definedName name="VOLUME_Steel_structure_for_wooden_cladding">#REF!</definedName>
    <definedName name="VOLUME_Store">#REF!</definedName>
    <definedName name="VOLUME_Store_Room">#REF!</definedName>
    <definedName name="VOLUME_Store_Room___2nd_12th_Floor">#REF!</definedName>
    <definedName name="VOLUME_Store_Room___Box_room">#REF!</definedName>
    <definedName name="VOLUME_Stormwater_Channel">#REF!</definedName>
    <definedName name="VOLUME_Swimming_Pool">#REF!</definedName>
    <definedName name="VOLUME_Taxi_Bays">#REF!</definedName>
    <definedName name="VOLUME_Taxi_Rank">#REF!</definedName>
    <definedName name="VOLUME_Tentant_Parking_Bays">#REF!</definedName>
    <definedName name="VOLUME_Terrace">#REF!</definedName>
    <definedName name="VOLUME_toilet_walls">#REF!</definedName>
    <definedName name="VOLUME_Unit_101">#REF!</definedName>
    <definedName name="VOLUME_Unit_101___Bathroom">#REF!</definedName>
    <definedName name="VOLUME_Unit_101___Bedroom">#REF!</definedName>
    <definedName name="VOLUME_Unit_101___Kitchen">#REF!</definedName>
    <definedName name="VOLUME_Unit_101___Living_Room">#REF!</definedName>
    <definedName name="VOLUME_Unit_102">#REF!</definedName>
    <definedName name="VOLUME_Unit_102___Bathroom">#REF!</definedName>
    <definedName name="VOLUME_Unit_102___Bedroom">#REF!</definedName>
    <definedName name="VOLUME_Unit_102___Kitchen">#REF!</definedName>
    <definedName name="VOLUME_Unit_102___Living_Room">#REF!</definedName>
    <definedName name="VOLUME_Unit_103">#REF!</definedName>
    <definedName name="VOLUME_Unit_103___Bathroom">#REF!</definedName>
    <definedName name="VOLUME_Unit_103___Kitchen">#REF!</definedName>
    <definedName name="VOLUME_Unit_103___Living_Room">#REF!</definedName>
    <definedName name="VOLUME_Unit_104">#REF!</definedName>
    <definedName name="VOLUME_Unit_104___Bathroom">#REF!</definedName>
    <definedName name="VOLUME_Unit_104___Kitchen">#REF!</definedName>
    <definedName name="VOLUME_Unit_104___Living_Room_Bedroom___Copy">#REF!</definedName>
    <definedName name="VOLUME_Unit_105">#REF!</definedName>
    <definedName name="VOLUME_Unit_105___Bathroom">#REF!</definedName>
    <definedName name="VOLUME_Unit_105___Duct">#REF!</definedName>
    <definedName name="VOLUME_Unit_105___Entrance_Foyer">#REF!</definedName>
    <definedName name="VOLUME_Unit_105___Kitchen">#REF!</definedName>
    <definedName name="VOLUME_Unit_105___Living_Room_Bedroom">#REF!</definedName>
    <definedName name="VOLUME_Unit_106">#REF!</definedName>
    <definedName name="VOLUME_Unit_106___Bathroom">#REF!</definedName>
    <definedName name="VOLUME_Unit_106___Duct">#REF!</definedName>
    <definedName name="VOLUME_Unit_106___Kitchen">#REF!</definedName>
    <definedName name="VOLUME_Unit_106___Lounge_Bedroom">#REF!</definedName>
    <definedName name="VOLUME_Unit_107">#REF!</definedName>
    <definedName name="VOLUME_Unit_107___Bathroom">#REF!</definedName>
    <definedName name="VOLUME_Unit_107___Kitchen">#REF!</definedName>
    <definedName name="VOLUME_Unit_107___Lounge_Bedroom">#REF!</definedName>
    <definedName name="VOLUME_Unit_108">#REF!</definedName>
    <definedName name="VOLUME_Unit_108___Bathroom">#REF!</definedName>
    <definedName name="VOLUME_Unit_108___Bedroom">#REF!</definedName>
    <definedName name="VOLUME_Unit_108___Duct">#REF!</definedName>
    <definedName name="VOLUME_Unit_108__Kitchen">#REF!</definedName>
    <definedName name="VOLUME_Unit_108__Living_Room">#REF!</definedName>
    <definedName name="VOLUME_Unit_1301">#REF!</definedName>
    <definedName name="VOLUME_Unit_1301___Bathroom">#REF!</definedName>
    <definedName name="VOLUME_Unit_1301___Bedroom">#REF!</definedName>
    <definedName name="VOLUME_Unit_1301___Kitchen">#REF!</definedName>
    <definedName name="VOLUME_Unit_1301___Living_Room">#REF!</definedName>
    <definedName name="VOLUME_Unit_1302">#REF!</definedName>
    <definedName name="VOLUME_Unit_1302___Bathroom">#REF!</definedName>
    <definedName name="VOLUME_Unit_1302___Duct">#REF!</definedName>
    <definedName name="VOLUME_Unit_1302___Kitchen">#REF!</definedName>
    <definedName name="VOLUME_Unit_1302___Living_Room_Bedroom">#REF!</definedName>
    <definedName name="VOLUME_Unit_1303">#REF!</definedName>
    <definedName name="VOLUME_Unit_1303___Bathroom">#REF!</definedName>
    <definedName name="VOLUME_Unit_1303___Duct">#REF!</definedName>
    <definedName name="VOLUME_Unit_1303___Kitchen">#REF!</definedName>
    <definedName name="VOLUME_Unit_1303___Living_Room_Bedroom">#REF!</definedName>
    <definedName name="VOLUME_Unit_1304">#REF!</definedName>
    <definedName name="VOLUME_Unit_1304___Bathroom">#REF!</definedName>
    <definedName name="VOLUME_Unit_1304___Kitchen">#REF!</definedName>
    <definedName name="VOLUME_Unit_1304___Living_Room_Bedroom">#REF!</definedName>
    <definedName name="VOLUME_Unit_1305">#REF!</definedName>
    <definedName name="VOLUME_Unit_1305___Bathroom">#REF!</definedName>
    <definedName name="VOLUME_Unit_1305___Bedroom">#REF!</definedName>
    <definedName name="VOLUME_Unit_1305___Kitchen">#REF!</definedName>
    <definedName name="VOLUME_Unit_1305___Living_Room">#REF!</definedName>
    <definedName name="VOLUME_Unit_601">#REF!</definedName>
    <definedName name="VOLUME_Unit_601___Bathroom">#REF!</definedName>
    <definedName name="VOLUME_Unit_601___Bedroom">#REF!</definedName>
    <definedName name="VOLUME_Unit_601___Kitchen">#REF!</definedName>
    <definedName name="VOLUME_Unit_601___Living_Room">#REF!</definedName>
    <definedName name="VOLUME_Unit_602">#REF!</definedName>
    <definedName name="VOLUME_Unit_602___Bathroom">#REF!</definedName>
    <definedName name="VOLUME_Unit_602___Bedroom">#REF!</definedName>
    <definedName name="VOLUME_Unit_602___Kitchen">#REF!</definedName>
    <definedName name="VOLUME_Unit_602___Living_Room">#REF!</definedName>
    <definedName name="VOLUME_Unit_603">#REF!</definedName>
    <definedName name="VOLUME_Unit_603___Bathroom">#REF!</definedName>
    <definedName name="VOLUME_Unit_603___Bedroom">#REF!</definedName>
    <definedName name="VOLUME_Unit_603___Kitchen">#REF!</definedName>
    <definedName name="VOLUME_Unit_603___Living_Room">#REF!</definedName>
    <definedName name="VOLUME_Unit_604">#REF!</definedName>
    <definedName name="VOLUME_Unit_604___Bathroom">#REF!</definedName>
    <definedName name="VOLUME_Unit_604___Bedroom">#REF!</definedName>
    <definedName name="VOLUME_Unit_604___Kitchen">#REF!</definedName>
    <definedName name="VOLUME_Unit_604___Living_Room">#REF!</definedName>
    <definedName name="VOLUME_Unit_605">#REF!</definedName>
    <definedName name="VOLUME_Unit_605___Bathroom">#REF!</definedName>
    <definedName name="VOLUME_Unit_605___Duct">#REF!</definedName>
    <definedName name="VOLUME_Unit_605___Kitchen">#REF!</definedName>
    <definedName name="VOLUME_Unit_605___Living_Room_Bedroom">#REF!</definedName>
    <definedName name="VOLUME_Unit_606">#REF!</definedName>
    <definedName name="VOLUME_Unit_606___Bathroom">#REF!</definedName>
    <definedName name="VOLUME_Unit_606___Duct">#REF!</definedName>
    <definedName name="VOLUME_Unit_606___Kitchen">#REF!</definedName>
    <definedName name="VOLUME_Unit_606___Lounge_Bedroom">#REF!</definedName>
    <definedName name="VOLUME_Unit_607">#REF!</definedName>
    <definedName name="VOLUME_Unit_607___Bathroom">#REF!</definedName>
    <definedName name="VOLUME_Unit_607___Kitchen">#REF!</definedName>
    <definedName name="VOLUME_Unit_607__Lounge_Bedroom">#REF!</definedName>
    <definedName name="VOLUME_Unit_608">#REF!</definedName>
    <definedName name="VOLUME_Unit_608___Bathroom">#REF!</definedName>
    <definedName name="VOLUME_Unit_608___Bedroom">#REF!</definedName>
    <definedName name="VOLUME_Unit_608___Duct">#REF!</definedName>
    <definedName name="VOLUME_Unit_608___Kitchen">#REF!</definedName>
    <definedName name="VOLUME_Unit_608__Lounge">#REF!</definedName>
    <definedName name="VOLUME_Unleased_Areas">#REF!</definedName>
    <definedName name="VOLUME_Ventilation_Louvres">#REF!</definedName>
    <definedName name="VOLUME_Walkways">#REF!</definedName>
    <definedName name="VOLUME_Window___Unit_102___Bedroom_Window">#REF!</definedName>
    <definedName name="VOLUME_Window___Unit_102___Living_Room">#REF!</definedName>
    <definedName name="VOLUME_Window___Unit_104_Bedroom_Living_Room">#REF!</definedName>
    <definedName name="VOLUME_Windows">#REF!</definedName>
    <definedName name="VOLUME_Windows___Unit_1_Corner_Bedroom_Window">#REF!</definedName>
    <definedName name="VOLUME_Windows___Unit_1_Lounge">#REF!</definedName>
    <definedName name="VOLUME_Windows___Unit_101">#REF!</definedName>
    <definedName name="VOLUME_Windows___Unit_101_Second_Window">#REF!</definedName>
    <definedName name="VOLUME_Windows___Unit_103___Kitchen">#REF!</definedName>
    <definedName name="VOLUME_Windows___Unit_103_living_Room">#REF!</definedName>
    <definedName name="VOLUME_Windows___Unit_1035_Bedroom">#REF!</definedName>
    <definedName name="VOLUME_Windows___Unit_105___Lounge">#REF!</definedName>
    <definedName name="VOLUME_Windows___Unit_105_Bedroom_Living_Room">#REF!</definedName>
    <definedName name="VOLUME_Windows___Unit_106___Bedroom">#REF!</definedName>
    <definedName name="VOLUME_Windows___Unit_106_Kitchen">#REF!</definedName>
    <definedName name="VOLUME_Windows___Unit_106_Lounge_Corner_Window">#REF!</definedName>
    <definedName name="VOLUME_Windows___Unit_107_Lounge_Bedroom_Window">#REF!</definedName>
    <definedName name="VOLUME_Windows___Unit_108_Bedroom">#REF!</definedName>
    <definedName name="VOLUME_Windows___Unit_108_Corner_Window_Lounge">#REF!</definedName>
    <definedName name="VOLUME_Windows___Unit_108_Lounge">#REF!</definedName>
    <definedName name="VOLUME_Windows___Unit_1301_Bedroom">#REF!</definedName>
    <definedName name="VOLUME_Windows___Unit_1301_Bedroom_Corner">#REF!</definedName>
    <definedName name="VOLUME_Windows___Unit_1302_Bedroom_Lounge">#REF!</definedName>
    <definedName name="VOLUME_Windows___Unit_1303_Bedroom">#REF!</definedName>
    <definedName name="VOLUME_Windows___Unit_1303_Lounge">#REF!</definedName>
    <definedName name="VOLUME_Windows___Unit_1304_Lounge_Bedroom_Corner_window">#REF!</definedName>
    <definedName name="VOLUME_Windows___Unit_1305_Lounge">#REF!</definedName>
    <definedName name="VOLUME_Windows___Unit_2_Bedroom_Corner_Window">#REF!</definedName>
    <definedName name="VOLUME_Windows___Unit_2_Lounge">#REF!</definedName>
    <definedName name="VOLUME_Windows___Unit_3_Bedroom_Lounge">#REF!</definedName>
    <definedName name="VOLUME_Windows___Unit_4_Bedroom_Lounge">#REF!</definedName>
    <definedName name="VOLUME_Windows___Unit_5_Bedroom_Lounge">#REF!</definedName>
    <definedName name="VOLUME_Windows___Unit_6_Bedroom">#REF!</definedName>
    <definedName name="VOLUME_Windows___Unit_6_Corner_Lounge_Window">#REF!</definedName>
    <definedName name="VOLUME_Windows___Unit_6_Kitchen">#REF!</definedName>
    <definedName name="VOLUME_Windows___Unit_7_Bedroom_Lounge">#REF!</definedName>
    <definedName name="VOLUME_Windows___Unit_8_Corner_Lounge_Window">#REF!</definedName>
    <definedName name="VOLUME_Windows___Unit_8_Lounge">#REF!</definedName>
    <definedName name="VOLUME_Windows__Unit_108_Bedroom">#REF!</definedName>
    <definedName name="VOLUME_Windows_1950mm">#REF!</definedName>
    <definedName name="VOLUME_Wood_cladding">#REF!</definedName>
    <definedName name="VOLUME_Yard">#REF!</definedName>
    <definedName name="vvsr">[70]WORKINGS!$A$1:$M$3</definedName>
    <definedName name="vvv">[99]AREAS!$A$6:$I$47</definedName>
    <definedName name="vvvvvvv">[46]AREAS!$A$6:$I$47</definedName>
    <definedName name="w" localSheetId="7">#REF!</definedName>
    <definedName name="w">#REF!</definedName>
    <definedName name="WACC1" localSheetId="7">#REF!</definedName>
    <definedName name="WACC1">#REF!</definedName>
    <definedName name="WACC2" localSheetId="7">#REF!</definedName>
    <definedName name="WACC2">#REF!</definedName>
    <definedName name="WagonDaysperYear">[33]FormValueLists!$I$2</definedName>
    <definedName name="Walkway" localSheetId="7">#REF!</definedName>
    <definedName name="Walkway">#REF!</definedName>
    <definedName name="WALLAREA__2_1_Bed" localSheetId="7">#REF!</definedName>
    <definedName name="WALLAREA__2_1_Bed">#REF!</definedName>
    <definedName name="WALLAREA__2_1_Bed_WC" localSheetId="7">#REF!</definedName>
    <definedName name="WALLAREA__2_1_Bed_WC">#REF!</definedName>
    <definedName name="WALLAREA__2_2_Bed">#REF!</definedName>
    <definedName name="WALLAREA__2_2_Bed_WC">#REF!</definedName>
    <definedName name="WALLAREA__2_3_Bed">#REF!</definedName>
    <definedName name="WALLAREA__2_3_Bed_WC">#REF!</definedName>
    <definedName name="WALLAREA__2_Clean_Utility_tTore">#REF!</definedName>
    <definedName name="WALLAREA__2_Common_Area">#REF!</definedName>
    <definedName name="WALLAREA__2_Ducts">#REF!</definedName>
    <definedName name="WALLAREA__2_Duty_Station_Offices">#REF!</definedName>
    <definedName name="WALLAREA__2_Elec___Data">#REF!</definedName>
    <definedName name="WALLAREA__2_Equipment_Stores">#REF!</definedName>
    <definedName name="WALLAREA__2_Female_WC">#REF!</definedName>
    <definedName name="WALLAREA__2_Fire_Stair">#REF!</definedName>
    <definedName name="WALLAREA__2_Fire_Stair_Passage">#REF!</definedName>
    <definedName name="WALLAREA__2_Male_WC">#REF!</definedName>
    <definedName name="WALLAREA__2_Paraplegic_WC">#REF!</definedName>
    <definedName name="WALLAREA__2_Private_Lift_Lobby">#REF!</definedName>
    <definedName name="WALLAREA__2_Private_Lifts">#REF!</definedName>
    <definedName name="WALLAREA__2_Public_Lift_Lobby">#REF!</definedName>
    <definedName name="WALLAREA__2_Public_Lifts">#REF!</definedName>
    <definedName name="WALLAREA__2_Public_Ward_Female">#REF!</definedName>
    <definedName name="WALLAREA__2_Public_Ward_Male">#REF!</definedName>
    <definedName name="WALLAREA__2_Service_Lift">#REF!</definedName>
    <definedName name="WALLAREA__2_Service_Lift_Lobby">#REF!</definedName>
    <definedName name="WALLAREA__2_Sluice">#REF!</definedName>
    <definedName name="WALLAREA__2_Ward_Kitchen">#REF!</definedName>
    <definedName name="WALLAREA__3_Cleaners_Rooms">#REF!</definedName>
    <definedName name="WALLAREA__3_Common_Area">#REF!</definedName>
    <definedName name="WALLAREA__3_Ducts">#REF!</definedName>
    <definedName name="WALLAREA__3_Elec___Data">#REF!</definedName>
    <definedName name="WALLAREA__3_Female_Change_Room">#REF!</definedName>
    <definedName name="WALLAREA__3_Female_WC">#REF!</definedName>
    <definedName name="WALLAREA__3_Fire_Escape_Stairs">#REF!</definedName>
    <definedName name="WALLAREA__3_Freezer">#REF!</definedName>
    <definedName name="WALLAREA__3_GBA">#REF!</definedName>
    <definedName name="WALLAREA__3_IT_Room">#REF!</definedName>
    <definedName name="WALLAREA__3_Lifts">#REF!</definedName>
    <definedName name="WALLAREA__3_Male_Changeroom">#REF!</definedName>
    <definedName name="WALLAREA__3_Male_WC">#REF!</definedName>
    <definedName name="WALLAREA__3_Mortuary">#REF!</definedName>
    <definedName name="WALLAREA__3_Paraplegic_WC">#REF!</definedName>
    <definedName name="WALLAREA__3_Passage">#REF!</definedName>
    <definedName name="WALLAREA__3_Public_Lift_Lobby">#REF!</definedName>
    <definedName name="WALLAREA__3_Public_Lifts">#REF!</definedName>
    <definedName name="WALLAREA__3_Security_Room">#REF!</definedName>
    <definedName name="WALLAREA__3_Server_Room">#REF!</definedName>
    <definedName name="WALLAREA__3_Service_Lift_Lobby">#REF!</definedName>
    <definedName name="WALLAREA__3_Service_Manager">#REF!</definedName>
    <definedName name="WALLAREA__3_Staff_Dining___Kitchen">#REF!</definedName>
    <definedName name="WALLAREA__3_Supervisor_Rooms">#REF!</definedName>
    <definedName name="WALLAREA__3_Tech_Rooms">#REF!</definedName>
    <definedName name="WALLAREA_00_Car_Port">#REF!</definedName>
    <definedName name="WALLAREA_00_Dining_Room">#REF!</definedName>
    <definedName name="WALLAREA_00_Foyer">#REF!</definedName>
    <definedName name="WALLAREA_00_GBA">#REF!</definedName>
    <definedName name="WALLAREA_00_GLA">#REF!</definedName>
    <definedName name="WALLAREA_00_Kitchen">#REF!</definedName>
    <definedName name="WALLAREA_00_Lounge">#REF!</definedName>
    <definedName name="WALLAREA_00_Patio">#REF!</definedName>
    <definedName name="WALLAREA_00_Stairs___Landing">#REF!</definedName>
    <definedName name="WALLAREA_00_Water_Closet">#REF!</definedName>
    <definedName name="WALLAREA_01_Balcony">#REF!</definedName>
    <definedName name="WALLAREA_01_Balcony_2">#REF!</definedName>
    <definedName name="WALLAREA_01_Bathrooms">#REF!</definedName>
    <definedName name="WALLAREA_01_Bedroom_1">#REF!</definedName>
    <definedName name="WALLAREA_01_Common_Area">#REF!</definedName>
    <definedName name="WALLAREA_01_GBA">#REF!</definedName>
    <definedName name="WALLAREA_01_GLA">#REF!</definedName>
    <definedName name="WALLAREA_01_Stairs___Landing">#REF!</definedName>
    <definedName name="WALLAREA_01_TV_Room_Study">#REF!</definedName>
    <definedName name="WALLAREA_10F_110mm_internal_brickwalls">[28]X!#REF!</definedName>
    <definedName name="WALLAREA_10F_230mm_Cavity_wall">[28]X!#REF!</definedName>
    <definedName name="WALLAREA_10F_230mm_internal_brickwall">[28]X!#REF!</definedName>
    <definedName name="WALLAREA_10F_300mm_internal_brickwall">[28]X!#REF!</definedName>
    <definedName name="WALLAREA_10F_Carpet">[28]X!#REF!</definedName>
    <definedName name="WALLAREA_10F_Doors">[28]X!#REF!</definedName>
    <definedName name="WALLAREA_10F_Double_doors">[28]X!#REF!</definedName>
    <definedName name="WALLAREA_10F_Duct">[28]X!#REF!</definedName>
    <definedName name="WALLAREA_10F_Ebtrance_area">[28]X!#REF!</definedName>
    <definedName name="WALLAREA_10F_HWB">[28]X!#REF!</definedName>
    <definedName name="WALLAREA_10F_Tiles">[28]X!#REF!</definedName>
    <definedName name="WALLAREA_10f_wc">[28]X!#REF!</definedName>
    <definedName name="WALLAREA_11_F_Sink">[28]X!#REF!</definedName>
    <definedName name="WALLAREA_110_brickwall" localSheetId="7">#REF!</definedName>
    <definedName name="WALLAREA_110_brickwall">#REF!</definedName>
    <definedName name="WALLAREA_110_ext" localSheetId="7">#REF!</definedName>
    <definedName name="WALLAREA_110_ext">#REF!</definedName>
    <definedName name="WALLAREA_110_int" localSheetId="7">#REF!</definedName>
    <definedName name="WALLAREA_110_int">#REF!</definedName>
    <definedName name="WALLAREA_110mm_internal_new_walls" localSheetId="7">[29]Summary!#REF!</definedName>
    <definedName name="WALLAREA_110mm_internal_new_walls">[29]Summary!#REF!</definedName>
    <definedName name="WALLAREA_110mm_Internal_wall" localSheetId="7">#REF!</definedName>
    <definedName name="WALLAREA_110mm_Internal_wall">#REF!</definedName>
    <definedName name="WALLAREA_110mm_internal_walls" localSheetId="7">#REF!</definedName>
    <definedName name="WALLAREA_110mm_internal_walls">#REF!</definedName>
    <definedName name="WALLAREA_115_internal_walls___existing___2nd_12th_Floor" localSheetId="7">#REF!</definedName>
    <definedName name="WALLAREA_115_internal_walls___existing___2nd_12th_Floor">#REF!</definedName>
    <definedName name="WALLAREA_115mm_internal_walls___New">#REF!</definedName>
    <definedName name="WALLAREA_115mm_internal_walls___New___Penthouse_Floor">#REF!</definedName>
    <definedName name="WALLAREA_115mm_internal_walls___New_2nd___12th_Floor">#REF!</definedName>
    <definedName name="WALLAREA_11F_300mm_internal_wallls">[28]X!#REF!</definedName>
    <definedName name="WALLAREA_11F_Carpet">[28]X!#REF!</definedName>
    <definedName name="WALLAREA_11F_Doors">[28]X!#REF!</definedName>
    <definedName name="WALLAREA_11f_Linoleum">[28]X!#REF!</definedName>
    <definedName name="WALLAREA_12F_110mm_internal_walls">[28]X!#REF!</definedName>
    <definedName name="WALLAREA_12F_300mm_internal_walls">[28]X!#REF!</definedName>
    <definedName name="WALLAREA_12F_Carpet">[28]X!#REF!</definedName>
    <definedName name="WALLAREA_12F_Doors">[28]X!#REF!</definedName>
    <definedName name="WALLAREA_12F_Double_doors">[28]X!#REF!</definedName>
    <definedName name="WALLAREA_12F_Duct_room">[28]X!#REF!</definedName>
    <definedName name="WALLAREA_12F_Linoleum_Tiles">[28]X!#REF!</definedName>
    <definedName name="WALLAREA_13F_110mm_internal_walls">[28]X!#REF!</definedName>
    <definedName name="WALLAREA_13F_Carpet">[28]X!#REF!</definedName>
    <definedName name="WALLAREA_13F_Doors">[28]X!#REF!</definedName>
    <definedName name="WALLAREA_13f_hwb">[28]X!#REF!</definedName>
    <definedName name="WALLAREA_13f_lINOLEUM_TILES">[28]X!#REF!</definedName>
    <definedName name="WALLAREA_13F_toilets">[28]X!#REF!</definedName>
    <definedName name="WALLAREA_13F_Urinals">[28]X!#REF!</definedName>
    <definedName name="WALLAREA_15f_110mm_internal_walls">[28]X!#REF!</definedName>
    <definedName name="WALLAREA_15F_Carpet">[28]X!#REF!</definedName>
    <definedName name="WALLAREA_15F_Doors">[28]X!#REF!</definedName>
    <definedName name="WALLAREA_15F_Double_doors">[28]X!#REF!</definedName>
    <definedName name="WALLAREA_15F_Linoleum_tiles">[28]X!#REF!</definedName>
    <definedName name="WALLAREA_16F_110mm_internal_walls">[28]X!#REF!</definedName>
    <definedName name="WALLAREA_16F_Carpet">[28]X!#REF!</definedName>
    <definedName name="WALLAREA_16F_Doors">[28]X!#REF!</definedName>
    <definedName name="WALLAREA_16F_Linoleum_tiles">[28]X!#REF!</definedName>
    <definedName name="WALLAREA_17F_110mm_internal_walls">[28]X!#REF!</definedName>
    <definedName name="WALLAREA_17F_Carpet">[28]X!#REF!</definedName>
    <definedName name="WALLAREA_17F_Doors">[28]X!#REF!</definedName>
    <definedName name="WALLAREA_17F_Linoleum">[28]X!#REF!</definedName>
    <definedName name="WALLAREA_17F_Sink">[28]X!#REF!</definedName>
    <definedName name="WALLAREA_18F_110mm_internal_wall">[28]X!#REF!</definedName>
    <definedName name="WALLAREA_18f_Carpet">[28]X!#REF!</definedName>
    <definedName name="WALLAREA_18f_doors">[28]X!#REF!</definedName>
    <definedName name="WALLAREA_18F_Linoleum_tiles">[28]X!#REF!</definedName>
    <definedName name="WALLAREA_19F_110mm_internal_walls">[28]X!#REF!</definedName>
    <definedName name="WALLAREA_19F_Carpet">[28]X!#REF!</definedName>
    <definedName name="WALLAREA_19F_Doors">[28]X!#REF!</definedName>
    <definedName name="WALLAREA_19F_HWB">[28]X!#REF!</definedName>
    <definedName name="WALLAREA_19F_Linoleum_tiles">[28]X!#REF!</definedName>
    <definedName name="WALLAREA_19f_sink">[28]X!#REF!</definedName>
    <definedName name="WALLAREA_19F_Urinals">[28]X!#REF!</definedName>
    <definedName name="WALLAREA_19F_WC">[28]X!#REF!</definedName>
    <definedName name="WALLAREA_1st_Floor___115_internal_walls" localSheetId="7">#REF!</definedName>
    <definedName name="WALLAREA_1st_Floor___115_internal_walls">#REF!</definedName>
    <definedName name="WALLAREA_1st_Floor___230mm_Extenal_wall" localSheetId="7">#REF!</definedName>
    <definedName name="WALLAREA_1st_Floor___230mm_Extenal_wall">#REF!</definedName>
    <definedName name="WALLAREA_1st_Floor___230mm_internal_wall" localSheetId="7">#REF!</definedName>
    <definedName name="WALLAREA_1st_Floor___230mm_internal_wall">#REF!</definedName>
    <definedName name="WALLAREA_1st_Floor_Areas">#REF!</definedName>
    <definedName name="WALLAREA_1st_Floor_GBA">#REF!</definedName>
    <definedName name="WALLAREA_20f_110mm_internal_walls">[28]X!#REF!</definedName>
    <definedName name="WALLAREA_20F_Carpet">[28]X!#REF!</definedName>
    <definedName name="WALLAREA_20F_Doors">[28]X!#REF!</definedName>
    <definedName name="WALLAREA_20F_HWB">[28]X!#REF!</definedName>
    <definedName name="WALLAREA_20f_Linoleum_tiles">[28]X!#REF!</definedName>
    <definedName name="WALLAREA_20F_Sink">[28]X!#REF!</definedName>
    <definedName name="WALLAREA_20F_Urinals">[28]X!#REF!</definedName>
    <definedName name="WALLAREA_20F_WC">[28]X!#REF!</definedName>
    <definedName name="WALLAREA_21f_110mm_internal_walls">[28]X!#REF!</definedName>
    <definedName name="WALLAREA_21F_220mm_internal_wall">[28]X!#REF!</definedName>
    <definedName name="WALLAREA_21F_Carpet">[28]X!#REF!</definedName>
    <definedName name="WALLAREA_21F_Doors">[28]X!#REF!</definedName>
    <definedName name="WALLAREA_21F_Double_doors">[28]X!#REF!</definedName>
    <definedName name="WALLAREA_21F_HWB">[28]X!#REF!</definedName>
    <definedName name="WALLAREA_21f_Linoleum_tiles">[28]X!#REF!</definedName>
    <definedName name="WALLAREA_21F_Sink">[28]X!#REF!</definedName>
    <definedName name="WALLAREA_21F_toilet_tiles">[28]X!#REF!</definedName>
    <definedName name="WALLAREA_21f_Urinals">[28]X!#REF!</definedName>
    <definedName name="WALLAREA_21F_WC">[28]X!#REF!</definedName>
    <definedName name="WALLAREA_220_ext_walls" localSheetId="7">#REF!</definedName>
    <definedName name="WALLAREA_220_ext_walls">#REF!</definedName>
    <definedName name="WALLAREA_220_int" localSheetId="7">#REF!</definedName>
    <definedName name="WALLAREA_220_int">#REF!</definedName>
    <definedName name="WALLAREA_220_int_walls" localSheetId="7">#REF!</definedName>
    <definedName name="WALLAREA_220_int_walls">#REF!</definedName>
    <definedName name="WALLAREA_220_walls">#REF!</definedName>
    <definedName name="WALLAREA_220mm_external_wall">#REF!</definedName>
    <definedName name="WALLAREA_220mm_External_walls">#REF!</definedName>
    <definedName name="WALLAREA_220mm_external_walls___existing___Penthouse_Floor">#REF!</definedName>
    <definedName name="WALLAREA_220mm_internal_walls___Existing___Penthouse_Floor">#REF!</definedName>
    <definedName name="WALLAREA_220mm_internal_walls__New___Penthouse_Floor">#REF!</definedName>
    <definedName name="WALLAREA_220mm_new_external_walls">[29]Summary!#REF!</definedName>
    <definedName name="WALLAREA_230mm_Demising_walls" localSheetId="7">#REF!</definedName>
    <definedName name="WALLAREA_230mm_Demising_walls">#REF!</definedName>
    <definedName name="WALLAREA_230mm_external_brickwall" localSheetId="7">#REF!</definedName>
    <definedName name="WALLAREA_230mm_external_brickwall">#REF!</definedName>
    <definedName name="WALLAREA_230mm_External_Gable_end_at_10323" localSheetId="7">#REF!</definedName>
    <definedName name="WALLAREA_230mm_External_Gable_end_at_10323">#REF!</definedName>
    <definedName name="WALLAREA_230mm_external_Patio_Gable_ends">#REF!</definedName>
    <definedName name="WALLAREA_230mm_external_wall">#REF!</definedName>
    <definedName name="WALLAREA_230mm_external_wall___To_new_fire_escape_first_floor">#REF!</definedName>
    <definedName name="WALLAREA_230mm_external_wall_Anchor">#REF!</definedName>
    <definedName name="WALLAREA_230mm_external_wall_Gable_end_at_9855">#REF!</definedName>
    <definedName name="WALLAREA_230mm_external_walls">#REF!</definedName>
    <definedName name="WALLAREA_230mm_external_walls___existing___2nd_12th_Floor">#REF!</definedName>
    <definedName name="WALLAREA_230mm_internal_Anchor_wall">#REF!</definedName>
    <definedName name="WALLAREA_230mm_internal_brickwall">#REF!</definedName>
    <definedName name="WALLAREA_230mm_internal_wall">#REF!</definedName>
    <definedName name="WALLAREA_230mm_internal_walls">#REF!</definedName>
    <definedName name="WALLAREA_230mm_internal_walls___existing___2nd_12th_Floor">#REF!</definedName>
    <definedName name="WALLAREA_230mm_internal_walls___New">#REF!</definedName>
    <definedName name="WALLAREA_230mm_internal_walls___New_2nd_12th_floor">#REF!</definedName>
    <definedName name="WALLAREA_2F_110_walls">[28]X!#REF!</definedName>
    <definedName name="WALLAREA_2F_Carpet">[28]X!#REF!</definedName>
    <definedName name="WALLAREA_2f_doors">[28]X!#REF!</definedName>
    <definedName name="WALLAREA_2F_HWB">[28]X!#REF!</definedName>
    <definedName name="WALLAREA_2F_Linoleum">[28]X!#REF!</definedName>
    <definedName name="WALLAREA_2f_Sink">[28]X!#REF!</definedName>
    <definedName name="WALLAREA_2F_Urinal">[28]X!#REF!</definedName>
    <definedName name="WALLAREA_2F_WC">[28]X!#REF!</definedName>
    <definedName name="WALLAREA_2nd_Floor_GBA" localSheetId="7">#REF!</definedName>
    <definedName name="WALLAREA_2nd_Floor_GBA">#REF!</definedName>
    <definedName name="WALLAREA_330mm_external_wall" localSheetId="7">#REF!</definedName>
    <definedName name="WALLAREA_330mm_external_wall">#REF!</definedName>
    <definedName name="WALLAREA_330mm_external_wall_above_shopfront" localSheetId="7">#REF!</definedName>
    <definedName name="WALLAREA_330mm_external_wall_above_shopfront">#REF!</definedName>
    <definedName name="WALLAREA_330mm_internal_demising_walls">#REF!</definedName>
    <definedName name="WALLAREA_330mm_internal_wall_above_shopfront">#REF!</definedName>
    <definedName name="WALLAREA_345mm_external_wall___To_new_fire_escape___First_Floor">#REF!</definedName>
    <definedName name="WALLAREA_3F_110mm_walls">[28]X!#REF!</definedName>
    <definedName name="WALLAREA_3F_Carpet">[28]X!#REF!</definedName>
    <definedName name="WALLAREA_3F_Doors">[28]X!#REF!</definedName>
    <definedName name="WALLAREA_3f_hwb">[28]X!#REF!</definedName>
    <definedName name="WALLAREA_3F_Linoleum">[28]X!#REF!</definedName>
    <definedName name="WALLAREA_3f_sink">[28]X!#REF!</definedName>
    <definedName name="WALLAREA_3f_urinals">[28]X!#REF!</definedName>
    <definedName name="WALLAREA_3f_wc">[28]X!#REF!</definedName>
    <definedName name="WALLAREA_4F_Carpet">[28]X!#REF!</definedName>
    <definedName name="WALLAREA_4F_doors">[28]X!#REF!</definedName>
    <definedName name="WALLAREA_4f_hwb">[28]X!#REF!</definedName>
    <definedName name="WALLAREA_4f_sink">[28]X!#REF!</definedName>
    <definedName name="WALLAREA_4f_urinal">[28]X!#REF!</definedName>
    <definedName name="WALLAREA_4F_Walls">[28]X!#REF!</definedName>
    <definedName name="WALLAREA_4f_wc">[28]X!#REF!</definedName>
    <definedName name="WALLAREA_5f_Carpet">[28]X!#REF!</definedName>
    <definedName name="WALLAREA_5F_Door">[28]X!#REF!</definedName>
    <definedName name="WALLAREA_5F_internal_brickwalls">[28]X!#REF!</definedName>
    <definedName name="WALLAREA_6F_110mm_internal_brick_walls">[28]X!#REF!</definedName>
    <definedName name="WALLAREA_8F_110mm_brickwalls">[28]X!#REF!</definedName>
    <definedName name="WALLAREA_8F_Carpet">[28]X!#REF!</definedName>
    <definedName name="WALLAREA_8F_Doors">[28]X!#REF!</definedName>
    <definedName name="WALLAREA_8F_Linoleum">[28]X!#REF!</definedName>
    <definedName name="WALLAREA_9F_110mm_internal_brick_walls">[28]X!#REF!</definedName>
    <definedName name="WALLAREA_9F_300mm_internal_brickwall">[28]X!#REF!</definedName>
    <definedName name="WALLAREA_9F_Carpet">[28]X!#REF!</definedName>
    <definedName name="WALLAREA_9F_Doors">[28]X!#REF!</definedName>
    <definedName name="WALLAREA_9f_lINOLEUM">[28]X!#REF!</definedName>
    <definedName name="WALLAREA_A1_220mm_internal_Wall" localSheetId="7">#REF!</definedName>
    <definedName name="WALLAREA_A1_220mm_internal_Wall">#REF!</definedName>
    <definedName name="WALLAREA_A1_FF_to_3F_110mm_internal_walls" localSheetId="7">#REF!</definedName>
    <definedName name="WALLAREA_A1_FF_to_3F_110mm_internal_walls">#REF!</definedName>
    <definedName name="WALLAREA_A1_FF_to_3F_220mm_internal_Walls" localSheetId="7">#REF!</definedName>
    <definedName name="WALLAREA_A1_FF_to_3F_220mm_internal_Walls">#REF!</definedName>
    <definedName name="WALLAREA_A1_FF_to_3F_Areas">#REF!</definedName>
    <definedName name="WALLAREA_A1_GBA">#REF!</definedName>
    <definedName name="WALLAREA_A1_GF_110mm_internal_walls">#REF!</definedName>
    <definedName name="WALLAREA_A1_GF_Areas">#REF!</definedName>
    <definedName name="WALLAREA_A1_No_of_beds_GF">#REF!</definedName>
    <definedName name="WALLAREA_Affodable_1_80m2___Internal_Areas">#REF!</definedName>
    <definedName name="WALLAREA_Affordable_1_60m2___110mm_internal_Walls">#REF!</definedName>
    <definedName name="WALLAREA_Affordable_1_60m2___Internal_Areas">#REF!</definedName>
    <definedName name="WALLAREA_Affordable_1_60m2_GBA">#REF!</definedName>
    <definedName name="WALLAREA_Affordable_1_60m2_Roof_Area">#REF!</definedName>
    <definedName name="WALLAREA_Affordable_1_80m2___110mm_internal_walls">#REF!</definedName>
    <definedName name="WALLAREA_Affordable_1_80m2_GBA">#REF!</definedName>
    <definedName name="WALLAREA_Affordable_2__60m2">#REF!</definedName>
    <definedName name="WALLAREA_Affordable_2_60m2_110mm_internal_walls">#REF!</definedName>
    <definedName name="WALLAREA_Affordable_2_60m2_Internal_Areas">#REF!</definedName>
    <definedName name="WALLAREA_Affordable_2_60m2_Roof_Area">#REF!</definedName>
    <definedName name="WALLAREA_Affordable_2_80m2_GBA">#REF!</definedName>
    <definedName name="WALLAREA_Affordable_2_80m2_Internal_Areas">#REF!</definedName>
    <definedName name="WALLAREA_Affordable_2_80m2_Roof_Area">#REF!</definedName>
    <definedName name="WALLAREA_Affordable_2_80m2110mm_internal_walls">#REF!</definedName>
    <definedName name="WALLAREA_Anchor_1___Pick__n_Pay">#REF!</definedName>
    <definedName name="WALLAREA_Anchor_2___Cashbuild">#REF!</definedName>
    <definedName name="WALLAREA_Anchor_3">#REF!</definedName>
    <definedName name="WALLAREA_Anchor_4">#REF!</definedName>
    <definedName name="WALLAREA_Anchor_no.5">#REF!</definedName>
    <definedName name="WALLAREA_Asphalt_Roads___Parking">#REF!</definedName>
    <definedName name="WALLAREA_Attenuation_Pond">#REF!</definedName>
    <definedName name="WALLAREA_B1_External_Double_Door">[30]Summary!#REF!</definedName>
    <definedName name="WALLAREA_B1_FF_to_3F_110mm_internal_Walls" localSheetId="7">#REF!</definedName>
    <definedName name="WALLAREA_B1_FF_to_3F_110mm_internal_Walls">#REF!</definedName>
    <definedName name="WALLAREA_B1_FF_to_3F_220mm_internal_Walls" localSheetId="7">#REF!</definedName>
    <definedName name="WALLAREA_B1_FF_to_3F_220mm_internal_Walls">#REF!</definedName>
    <definedName name="WALLAREA_B1_FF_to_3F_Areas" localSheetId="7">#REF!</definedName>
    <definedName name="WALLAREA_B1_FF_to_3F_Areas">#REF!</definedName>
    <definedName name="WALLAREA_B1_GBA">#REF!</definedName>
    <definedName name="WALLAREA_B1_GF_110mm_internal_Walls">#REF!</definedName>
    <definedName name="WALLAREA_B1_GF_220mm_internal_Wall">#REF!</definedName>
    <definedName name="WALLAREA_B1_GF_Areas">#REF!</definedName>
    <definedName name="WALLAREA_B1_Internal_Single_Doors">[30]Summary!#REF!</definedName>
    <definedName name="WALLAREA_B1_Internal_Stacking_Doors">[30]Summary!#REF!</definedName>
    <definedName name="WALLAREA_B1_No_of_Beds_FF_to_3F" localSheetId="7">#REF!</definedName>
    <definedName name="WALLAREA_B1_No_of_Beds_FF_to_3F">#REF!</definedName>
    <definedName name="WALLAREA_B1_No_Of_Beds_GF" localSheetId="7">#REF!</definedName>
    <definedName name="WALLAREA_B1_No_Of_Beds_GF">#REF!</definedName>
    <definedName name="WALLAREA_B1_Sink" localSheetId="7">[30]Summary!#REF!</definedName>
    <definedName name="WALLAREA_B1_Sink">[30]Summary!#REF!</definedName>
    <definedName name="WALLAREA_B1_WC_Shower_Bath" localSheetId="7">[30]Summary!#REF!</definedName>
    <definedName name="WALLAREA_B1_WC_Shower_Bath">[30]Summary!#REF!</definedName>
    <definedName name="WALLAREA_B1_Whb">[30]Summary!#REF!</definedName>
    <definedName name="WALLAREA_B2_intenral_Stacking_Doors">[30]Summary!#REF!</definedName>
    <definedName name="WALLAREA_B2_Internal_Double_Doors">[30]Summary!#REF!</definedName>
    <definedName name="WALLAREA_B2_Internal_Single_Doors">[30]Summary!#REF!</definedName>
    <definedName name="WALLAREA_B2_Sinks">[30]Summary!#REF!</definedName>
    <definedName name="WALLAREA_B2_WC_Shower__Bath">[30]Summary!#REF!</definedName>
    <definedName name="WALLAREA_B2_Whb">[30]Summary!#REF!</definedName>
    <definedName name="WALLAREA_B2External_Glass_Doors">[30]Summary!#REF!</definedName>
    <definedName name="WALLAREA_B3_External_Double_Glass_Doors">[30]Summary!#REF!</definedName>
    <definedName name="WALLAREA_B3_internal_Single_Doors">[30]Summary!#REF!</definedName>
    <definedName name="WALLAREA_B3_Sink">[30]Summary!#REF!</definedName>
    <definedName name="WALLAREA_B3_WC_Shower">[30]Summary!#REF!</definedName>
    <definedName name="WALLAREA_B3_Whb">[30]Summary!#REF!</definedName>
    <definedName name="WALLAREA_B4_External_Double_Glass_Doors">[30]Summary!#REF!</definedName>
    <definedName name="WALLAREA_B4_Internal_Single_Doors">[30]Summary!#REF!</definedName>
    <definedName name="WALLAREA_B4_Sink">[30]Summary!#REF!</definedName>
    <definedName name="WALLAREA_B4_WC_Shower_Bath">[30]Summary!#REF!</definedName>
    <definedName name="WALLAREA_B4_Whb">[30]Summary!#REF!</definedName>
    <definedName name="WALLAREA_Balustrade" localSheetId="7">#REF!</definedName>
    <definedName name="WALLAREA_Balustrade">#REF!</definedName>
    <definedName name="WALLAREA_Bathroom_vanities" localSheetId="7">#REF!</definedName>
    <definedName name="WALLAREA_Bathroom_vanities">#REF!</definedName>
    <definedName name="WALLAREA_BLOCK_A1_First_to_3_floor" localSheetId="7">#REF!</definedName>
    <definedName name="WALLAREA_BLOCK_A1_First_to_3_floor">#REF!</definedName>
    <definedName name="WALLAREA_Block_Tpye_3_Roof_Covering">#REF!</definedName>
    <definedName name="WALLAREA_Block_Type_1__FF_GLA">#REF!</definedName>
    <definedName name="WALLAREA_Block_Type_1_110mm_GF_internal_walls">#REF!</definedName>
    <definedName name="WALLAREA_Block_Type_1_220mm_External_Wall">#REF!</definedName>
    <definedName name="WALLAREA_Block_Type_1_220mm_internal_walls">#REF!</definedName>
    <definedName name="WALLAREA_Block_Type_1_FF_GBA">#REF!</definedName>
    <definedName name="WALLAREA_Block_Type_1_GF_GBA">#REF!</definedName>
    <definedName name="WALLAREA_Block_Type_1_GF_GLA">#REF!</definedName>
    <definedName name="WALLAREA_Block_Type_1_Roof_Area">#REF!</definedName>
    <definedName name="WALLAREA_Block_Type_1_SF_GBA">#REF!</definedName>
    <definedName name="WALLAREA_Block_Type_2_110mm_GF_internal_walls">#REF!</definedName>
    <definedName name="WALLAREA_Block_Type_2_220mm_External_Wall">#REF!</definedName>
    <definedName name="WALLAREA_Block_Type_2_220mm_internal_walls">#REF!</definedName>
    <definedName name="WALLAREA_Block_Type_2_FF_GBA">#REF!</definedName>
    <definedName name="WALLAREA_Block_Type_2_FF_GLA">#REF!</definedName>
    <definedName name="WALLAREA_Block_Type_2_GF_GBA">#REF!</definedName>
    <definedName name="WALLAREA_Block_Type_2_GF_GLA">#REF!</definedName>
    <definedName name="WALLAREA_Block_Type_2_Roof_Area">#REF!</definedName>
    <definedName name="WALLAREA_Block_Type_3_Court_yards">#REF!</definedName>
    <definedName name="WALLAREA_Block_Type_3_FF_GBA">#REF!</definedName>
    <definedName name="WALLAREA_Block_Type_3_FF_GLA">#REF!</definedName>
    <definedName name="WALLAREA_Block_Type_3_GF_110mm_internal_Walls">#REF!</definedName>
    <definedName name="WALLAREA_Block_Type_3_GF_220mm_External_Walls">#REF!</definedName>
    <definedName name="WALLAREA_Block_Type_3_GF_220mm_internal_Walls">#REF!</definedName>
    <definedName name="WALLAREA_Block_Type_3_GF_GBA">#REF!</definedName>
    <definedName name="WALLAREA_Block_type_3_GF_GLA">#REF!</definedName>
    <definedName name="WALLAREA_Block_Type_3_SF_Balconies">#REF!</definedName>
    <definedName name="WALLAREA_Block_Type_3_SF_GBA">#REF!</definedName>
    <definedName name="WALLAREA_Block_Type_3_SF_GLA">#REF!</definedName>
    <definedName name="WALLAREA_BNG_1_110mm_Internal_walls">#REF!</definedName>
    <definedName name="WALLAREA_BNG_1_GBA">#REF!</definedName>
    <definedName name="WALLAREA_BNG_1_Internal_Areas">#REF!</definedName>
    <definedName name="WALLAREA_BNG_2_110mm_internal_Wall">#REF!</definedName>
    <definedName name="WALLAREA_BNG_2_GBA">#REF!</definedName>
    <definedName name="WALLAREA_BNG_2_Internal_Areas">#REF!</definedName>
    <definedName name="WALLAREA_Boundry_Wall">#REF!</definedName>
    <definedName name="WALLAREA_Cantilever">#REF!</definedName>
    <definedName name="WALLAREA_Centre_Offices">#REF!</definedName>
    <definedName name="WALLAREA_Cladding">#REF!</definedName>
    <definedName name="WALLAREA_Common_Area___Penthouse_Floor">#REF!</definedName>
    <definedName name="WALLAREA_Commuter_Rank">#REF!</definedName>
    <definedName name="WALLAREA_Covered_Walkway">#REF!</definedName>
    <definedName name="WALLAREA_CRU">#REF!</definedName>
    <definedName name="WALLAREA_CRU_110mm_internal_Wall">#REF!</definedName>
    <definedName name="WALLAREA_CRU_internal_Areas">#REF!</definedName>
    <definedName name="WALLAREA_Cuboards_opposite_Store_Room">#REF!</definedName>
    <definedName name="WALLAREA_Cupboard_by_stairs">#REF!</definedName>
    <definedName name="WALLAREA_Delivery_yard">#REF!</definedName>
    <definedName name="WALLAREA_Demolish_115mm_internal_walls">#REF!</definedName>
    <definedName name="WALLAREA_Demolish_115mm_internal_walls___Penthouse_Floor">#REF!</definedName>
    <definedName name="WALLAREA_Demolish_220mm_internal_walls___Penthouse_Floor">#REF!</definedName>
    <definedName name="WALLAREA_Demolish_230mm_internal_walls">#REF!</definedName>
    <definedName name="WALLAREA_Demolish_and_remove_saniary_fittings">#REF!</definedName>
    <definedName name="WALLAREA_Drainage_Duct">#REF!</definedName>
    <definedName name="WALLAREA_Duct___Penthouse_Floor">#REF!</definedName>
    <definedName name="WALLAREA_Electrical_DB_Cupboard">#REF!</definedName>
    <definedName name="WALLAREA_Electrical_DB_Room">#REF!</definedName>
    <definedName name="WALLAREA_Entrance_Doors___First_Floor">#REF!</definedName>
    <definedName name="WALLAREA_Existing_115mm_internal_walls">#REF!</definedName>
    <definedName name="WALLAREA_Existing_230mm_external_walls">#REF!</definedName>
    <definedName name="WALLAREA_Existing_230mm_internal_walls">#REF!</definedName>
    <definedName name="WALLAREA_Existing_Fire_Escape___First_Floor">#REF!</definedName>
    <definedName name="WALLAREA_Existing_Fire_Escape_Staircase">#REF!</definedName>
    <definedName name="WALLAREA_Existing_lift___2nd___6th_Floor">#REF!</definedName>
    <definedName name="WALLAREA_Existing_lifts">#REF!</definedName>
    <definedName name="WALLAREA_Existing_Lifts___Penthouse">#REF!</definedName>
    <definedName name="WALLAREA_Existing_slabs">#REF!</definedName>
    <definedName name="WALLAREA_Existing_Slabs__2nd_12th_floor">#REF!</definedName>
    <definedName name="WALLAREA_Existing_Staircase">#REF!</definedName>
    <definedName name="WALLAREA_ext_glass">#REF!</definedName>
    <definedName name="WALLAREA_Externa___230mm_wall_at_Anchor">#REF!</definedName>
    <definedName name="WALLAREA_External___230mm_wall_line_stores">#REF!</definedName>
    <definedName name="WALLAREA_External___Parapet_wall">#REF!</definedName>
    <definedName name="WALLAREA_External___Shopfront_panels">#REF!</definedName>
    <definedName name="WALLAREA_External_Areas">#REF!</definedName>
    <definedName name="WALLAREA_External_Columns">#REF!</definedName>
    <definedName name="WALLAREA_External_Doors___Penthouse_Floor">#REF!</definedName>
    <definedName name="WALLAREA_External_Double_Doors___Shopfront___Units">#REF!</definedName>
    <definedName name="WALLAREA_External_paving">#REF!</definedName>
    <definedName name="WALLAREA_External_Seating">#REF!</definedName>
    <definedName name="WALLAREA_external_Terrace">#REF!</definedName>
    <definedName name="WALLAREA_Facility_Manager">#REF!</definedName>
    <definedName name="WALLAREA_FB_Boundary_wall">#REF!</definedName>
    <definedName name="WALLAREA_Fence">#REF!</definedName>
    <definedName name="WALLAREA_ff_110mm_internal_brickwalls">[28]X!#REF!</definedName>
    <definedName name="WALLAREA_FF_115mm_external_brickwall">[31]COLLECTIONS!#REF!</definedName>
    <definedName name="WALLAREA_FF_115mm_internal_brickwall">[31]COLLECTIONS!#REF!</definedName>
    <definedName name="WALLAREA_FF_230m_internal_brickwall">[31]COLLECTIONS!#REF!</definedName>
    <definedName name="WALLAREA_FF_230mm_external_wall">[31]COLLECTIONS!#REF!</definedName>
    <definedName name="WALLAREA_FF_460mm_external_brickwall">[31]COLLECTIONS!#REF!</definedName>
    <definedName name="WALLAREA_FF_Area_1">[31]COLLECTIONS!#REF!</definedName>
    <definedName name="WALLAREA_FF_Area_2">[31]COLLECTIONS!#REF!</definedName>
    <definedName name="WALLAREA_FF_Balcony">[31]COLLECTIONS!#REF!</definedName>
    <definedName name="WALLAREA_FF_Balustrade">[31]COLLECTIONS!#REF!</definedName>
    <definedName name="WALLAREA_FF_Bathroom">[31]COLLECTIONS!#REF!</definedName>
    <definedName name="WALLAREA_FF_Bedroom_2" localSheetId="7">#REF!</definedName>
    <definedName name="WALLAREA_FF_Bedroom_2">#REF!</definedName>
    <definedName name="WALLAREA_FF_Bedroom_3">[31]COLLECTIONS!#REF!</definedName>
    <definedName name="WALLAREA_FF_Carpet">[28]X!#REF!</definedName>
    <definedName name="WALLAREA_FF_Carpet___Copy">[28]X!#REF!</definedName>
    <definedName name="WALLAREA_FF_DOORS">[28]X!#REF!</definedName>
    <definedName name="WALLAREA_FF_DOORS___Copy">[28]X!#REF!</definedName>
    <definedName name="WALLAREA_FF_En_suite">[31]COLLECTIONS!#REF!</definedName>
    <definedName name="WALLAREA_FF_GBA">[31]COLLECTIONS!#REF!</definedName>
    <definedName name="WALLAREA_ff_glass">[31]COLLECTIONS!#REF!</definedName>
    <definedName name="WALLAREA_FF_Handrail">[31]COLLECTIONS!#REF!</definedName>
    <definedName name="WALLAREA_FF_HWB">[28]X!#REF!</definedName>
    <definedName name="WALLAREA_FF_HWB___Copy">[28]X!#REF!</definedName>
    <definedName name="WALLAREA_FF_Kitchen">[31]COLLECTIONS!#REF!</definedName>
    <definedName name="WALLAREA_FF_Kitchen_Lounge">[31]COLLECTIONS!#REF!</definedName>
    <definedName name="WALLAREA_FF_Linoleum_tiles">[28]X!#REF!</definedName>
    <definedName name="WALLAREA_FF_Linoleum_tiles___Copy">[28]X!#REF!</definedName>
    <definedName name="WALLAREA_FF_Scullery">[31]COLLECTIONS!#REF!</definedName>
    <definedName name="WALLAREA_FF_Shower">[31]COLLECTIONS!#REF!</definedName>
    <definedName name="WALLAREA_FF_Sink">[28]X!#REF!</definedName>
    <definedName name="WALLAREA_FF_Sink___Copy">[28]X!#REF!</definedName>
    <definedName name="WALLAREA_FF_Stairs">[31]COLLECTIONS!#REF!</definedName>
    <definedName name="WALLAREA_FF_URINALS">[28]X!#REF!</definedName>
    <definedName name="WALLAREA_FF_URINALS___Copy">[28]X!#REF!</definedName>
    <definedName name="WALLAREA_FF_Vanity">[31]COLLECTIONS!#REF!</definedName>
    <definedName name="WALLAREA_FF_Walkway">[31]COLLECTIONS!#REF!</definedName>
    <definedName name="WALLAREA_FF_WC">[28]X!#REF!</definedName>
    <definedName name="WALLAREA_FF_WC___Copy">[28]X!#REF!</definedName>
    <definedName name="WALLAREA_Fice_a_Side_Field" localSheetId="7">#REF!</definedName>
    <definedName name="WALLAREA_Fice_a_Side_Field">#REF!</definedName>
    <definedName name="WALLAREA_Fire_Door___First_Floor" localSheetId="7">#REF!</definedName>
    <definedName name="WALLAREA_Fire_Door___First_Floor">#REF!</definedName>
    <definedName name="WALLAREA_Fire_Door___Penthouse" localSheetId="7">#REF!</definedName>
    <definedName name="WALLAREA_Fire_Door___Penthouse">#REF!</definedName>
    <definedName name="WALLAREA_Fire_Escape">#REF!</definedName>
    <definedName name="WALLAREA_Fire_Escape___Penthouse_Floor">#REF!</definedName>
    <definedName name="WALLAREA_Firehose_Cupboard">#REF!</definedName>
    <definedName name="WALLAREA_First__Floor___Unit_1b_Kitchen_Lounge">#REF!</definedName>
    <definedName name="WALLAREA_First_Floor">[29]Summary!#REF!</definedName>
    <definedName name="WALLAREA_First_floor____Unit_1G_Kitchen_Lounge" localSheetId="7">#REF!</definedName>
    <definedName name="WALLAREA_First_floor____Unit_1G_Kitchen_Lounge">#REF!</definedName>
    <definedName name="WALLAREA_First_Floor___110mm_internal_walls" localSheetId="7">#REF!</definedName>
    <definedName name="WALLAREA_First_Floor___110mm_internal_walls">#REF!</definedName>
    <definedName name="WALLAREA_First_Floor___220mm_External_Walls" localSheetId="7">#REF!</definedName>
    <definedName name="WALLAREA_First_Floor___220mm_External_Walls">#REF!</definedName>
    <definedName name="WALLAREA_First_Floor___220mm_Internal_Walls">#REF!</definedName>
    <definedName name="WALLAREA_First_Floor___Concrete_wall">#REF!</definedName>
    <definedName name="WALLAREA_First_Floor___GBA">#REF!</definedName>
    <definedName name="WALLAREA_First_Floor___Stair_Lift_Lobby">#REF!</definedName>
    <definedName name="WALLAREA_First_Floor___Stairs_to_be_closed_up">#REF!</definedName>
    <definedName name="WALLAREA_First_Floor___Unit_1a">#REF!</definedName>
    <definedName name="WALLAREA_First_Floor___Unit_1a_Bathroom">#REF!</definedName>
    <definedName name="WALLAREA_First_Floor___Unit_1a_Bedroom">#REF!</definedName>
    <definedName name="WALLAREA_First_Floor___Unit_1a_Passage">#REF!</definedName>
    <definedName name="WALLAREA_First_Floor___Unit_1b">#REF!</definedName>
    <definedName name="WALLAREA_First_Floor___Unit_1b_Bathroom">#REF!</definedName>
    <definedName name="WALLAREA_First_Floor___Unit_1b_Bedroom">#REF!</definedName>
    <definedName name="WALLAREA_First_Floor___Unit_1b_Passage">#REF!</definedName>
    <definedName name="WALLAREA_First_Floor___Unit_1c">#REF!</definedName>
    <definedName name="WALLAREA_First_Floor___Unit_1c_Bathroom">#REF!</definedName>
    <definedName name="WALLAREA_First_Floor___Unit_1c_Bedroom">#REF!</definedName>
    <definedName name="WALLAREA_First_Floor___Unit_1c_Kitchen">#REF!</definedName>
    <definedName name="WALLAREA_First_Floor___Unit_1d">#REF!</definedName>
    <definedName name="WALLAREA_First_Floor___Unit_1d_Bedroom">#REF!</definedName>
    <definedName name="WALLAREA_First_Floor___Unit_1D_Duct">#REF!</definedName>
    <definedName name="WALLAREA_First_Floor___Unit_1D_Kitchen_Lounge">#REF!</definedName>
    <definedName name="WALLAREA_First_Floor___Unit_1D_Passage">#REF!</definedName>
    <definedName name="WALLAREA_First_Floor___Unit_1e">#REF!</definedName>
    <definedName name="WALLAREA_First_Floor___Unit_1e_Bathroom">#REF!</definedName>
    <definedName name="WALLAREA_First_Floor___Unit_1e_Bedroom">#REF!</definedName>
    <definedName name="WALLAREA_First_Floor___Unit_1e_Kitchen_Lounge">#REF!</definedName>
    <definedName name="WALLAREA_First_Floor___Unit_1e_Passage">#REF!</definedName>
    <definedName name="WALLAREA_First_Floor___Unit_1f">#REF!</definedName>
    <definedName name="WALLAREA_First_Floor___Unit_1f__Bedroom">#REF!</definedName>
    <definedName name="WALLAREA_First_Floor___Unit_1f_Bathroom">#REF!</definedName>
    <definedName name="WALLAREA_First_Floor___Unit_1f_Kitchen_Lounge">#REF!</definedName>
    <definedName name="WALLAREA_First_Floor___Unit_1f_Passage">#REF!</definedName>
    <definedName name="WALLAREA_First_Floor___Unit_1G">#REF!</definedName>
    <definedName name="WALLAREA_First_Floor___Unit_1G_Balcony">#REF!</definedName>
    <definedName name="WALLAREA_First_Floor___Unit_1G_Bathroom">#REF!</definedName>
    <definedName name="WALLAREA_First_Floor___Unit_1G_Bedroom_1">#REF!</definedName>
    <definedName name="WALLAREA_First_Floor___Unit_1G_Bedroom_2">#REF!</definedName>
    <definedName name="WALLAREA_First_Floor___Unit_1G_Passage">#REF!</definedName>
    <definedName name="WALLAREA_First_Floor___Unit_1H">#REF!</definedName>
    <definedName name="WALLAREA_First_Floor___Unit_1H_Bathroom">#REF!</definedName>
    <definedName name="WALLAREA_First_Floor___Unit_1H_Bedroom">#REF!</definedName>
    <definedName name="WALLAREA_First_Floor___Unit_1H_Kitchen_Lounge">#REF!</definedName>
    <definedName name="WALLAREA_First_Floor___Unit_1H_Passage">#REF!</definedName>
    <definedName name="WALLAREA_First_Floor__110mm_internal_walls__Existing_">#REF!</definedName>
    <definedName name="WALLAREA_First_Floor__110mm_internal_walls__New_">#REF!</definedName>
    <definedName name="WALLAREA_First_Floor__220mm_external_walls__Existing_">#REF!</definedName>
    <definedName name="WALLAREA_First_Floor__220mm_external_walls__New_">#REF!</definedName>
    <definedName name="WALLAREA_First_Floor__D1__New_">#REF!</definedName>
    <definedName name="WALLAREA_First_Floor__D2__New_">#REF!</definedName>
    <definedName name="WALLAREA_First_Floor__Demolish_110mm_external_walls">#REF!</definedName>
    <definedName name="WALLAREA_First_Floor__Demolish_110mm_internal_walls">#REF!</definedName>
    <definedName name="WALLAREA_First_Floor__Demolish_220mm_external_walls">#REF!</definedName>
    <definedName name="WALLAREA_First_Floor__Passage">#REF!</definedName>
    <definedName name="WALLAREA_First_Floor__Remove_Existing_Windows">#REF!</definedName>
    <definedName name="WALLAREA_First_Floor__Remove_Single_External_Glass_Door">#REF!</definedName>
    <definedName name="WALLAREA_First_Floor__Remove_Single_External_Timber_Doors">#REF!</definedName>
    <definedName name="WALLAREA_First_Floor__Remove_Single_Internal_Doors">#REF!</definedName>
    <definedName name="WALLAREA_First_Floor__Stairs">#REF!</definedName>
    <definedName name="WALLAREA_First_Floor__Unit_no._1___Bedroom_2">#REF!</definedName>
    <definedName name="WALLAREA_First_Floor__Unit_no._3___Bedroom_2">#REF!</definedName>
    <definedName name="WALLAREA_First_Floor__Unit_no.1">#REF!</definedName>
    <definedName name="WALLAREA_First_Floor__Unit_no.1___Bathrooms">#REF!</definedName>
    <definedName name="WALLAREA_First_Floor__Unit_no.1___Bedroom_1">#REF!</definedName>
    <definedName name="WALLAREA_First_Floor__Unit_no.1___Open_Plan__Kitchen_Lounge">#REF!</definedName>
    <definedName name="WALLAREA_First_Floor__Unit_no.2">#REF!</definedName>
    <definedName name="WALLAREA_First_Floor__Unit_no.2___Bathroom">#REF!</definedName>
    <definedName name="WALLAREA_First_Floor__Unit_no.2___Bedroom_1">#REF!</definedName>
    <definedName name="WALLAREA_First_Floor__Unit_no.2___Bedroom_2">#REF!</definedName>
    <definedName name="WALLAREA_First_Floor__Unit_no.2___Open_plan_Kitchen_Lounge">#REF!</definedName>
    <definedName name="WALLAREA_First_Floor__Unit_no.3">#REF!</definedName>
    <definedName name="WALLAREA_First_Floor__unit_no.3___Bathroom">#REF!</definedName>
    <definedName name="WALLAREA_First_Floor__Unit_no.3___Bedroom_1">#REF!</definedName>
    <definedName name="WALLAREA_First_Floor__Unit_no.3___Open_Plan_Kitchen_Lounge">#REF!</definedName>
    <definedName name="WALLAREA_First_Floor__Unit_no.4">#REF!</definedName>
    <definedName name="WALLAREA_First_Floor__Unit_no.4___Bathroom">#REF!</definedName>
    <definedName name="WALLAREA_First_Floor__Unit_no.4___Bedroom_1">#REF!</definedName>
    <definedName name="WALLAREA_First_Floor__Unit_no.4___Bedroom_2">#REF!</definedName>
    <definedName name="WALLAREA_First_Floor__Unit_no.4___Open_Plan__Kitchen_Lounge">#REF!</definedName>
    <definedName name="WALLAREA_First_Floor__W1__1200_x_1200_">#REF!</definedName>
    <definedName name="WALLAREA_First_Floor__W2__1500_x_1200_">#REF!</definedName>
    <definedName name="WALLAREA_First_Floor__W3__600_x_900_">#REF!</definedName>
    <definedName name="WALLAREA_First_Floor__W4__600_x_1200_">#REF!</definedName>
    <definedName name="WALLAREA_First_Floor_GBA">#REF!</definedName>
    <definedName name="WALLAREA_First_Floor_Passage">#REF!</definedName>
    <definedName name="WALLAREA_First_Floor_Unit_1a_Kitchen_Lounge">#REF!</definedName>
    <definedName name="WALLAREA_First_Floor_Walls_to_be_demolished">#REF!</definedName>
    <definedName name="WALLAREA_First_loor___Unit_1D_Bathroom">#REF!</definedName>
    <definedName name="WALLAREA_Food_Court">#REF!</definedName>
    <definedName name="WALLAREA_Gaurd_house">#REF!</definedName>
    <definedName name="WALLAREA_GBA">#REF!</definedName>
    <definedName name="WALLAREA_GBA_External">#REF!</definedName>
    <definedName name="WALLAREA_GF_110mm_internal_Wall">[30]Summary!#REF!</definedName>
    <definedName name="WALLAREA_GF_115mm_external_brickwall">[31]COLLECTIONS!#REF!</definedName>
    <definedName name="WALLAREA_GF_115mm_internal_brickwall">[31]COLLECTIONS!#REF!</definedName>
    <definedName name="WALLAREA_GF_220mm_Internal_walls">[30]Summary!#REF!</definedName>
    <definedName name="WALLAREA_GF_230mm_external_brickwall">[31]COLLECTIONS!#REF!</definedName>
    <definedName name="WALLAREA_GF_460mm_external_brickwall">[31]COLLECTIONS!#REF!</definedName>
    <definedName name="WALLAREA_GF_Area_1">[31]COLLECTIONS!#REF!</definedName>
    <definedName name="WALLAREA_GF_Balcony">[31]COLLECTIONS!#REF!</definedName>
    <definedName name="WALLAREA_GF_Balustrades">[31]COLLECTIONS!#REF!</definedName>
    <definedName name="WALLAREA_GF_Bathroom">[31]COLLECTIONS!#REF!</definedName>
    <definedName name="WALLAREA_GF_Bedroom_2">[31]COLLECTIONS!#REF!</definedName>
    <definedName name="WALLAREA_GF_Bedroom_3">[31]COLLECTIONS!#REF!</definedName>
    <definedName name="WALLAREA_GF_En_suite">[31]COLLECTIONS!#REF!</definedName>
    <definedName name="WALLAREA_GF_External_area" localSheetId="7">#REF!</definedName>
    <definedName name="WALLAREA_GF_External_area">#REF!</definedName>
    <definedName name="WALLAREA_GF_GBA" localSheetId="7">#REF!</definedName>
    <definedName name="WALLAREA_GF_GBA">#REF!</definedName>
    <definedName name="WALLAREA_GF_Glass" localSheetId="7">[31]COLLECTIONS!#REF!</definedName>
    <definedName name="WALLAREA_GF_Glass">[31]COLLECTIONS!#REF!</definedName>
    <definedName name="WALLAREA_GF_Handrails" localSheetId="7">[31]COLLECTIONS!#REF!</definedName>
    <definedName name="WALLAREA_GF_Handrails">[31]COLLECTIONS!#REF!</definedName>
    <definedName name="WALLAREA_GF_internal_110mm_walls">[28]X!#REF!</definedName>
    <definedName name="WALLAREA_GF_Internal_area" localSheetId="7">#REF!</definedName>
    <definedName name="WALLAREA_GF_Internal_area">#REF!</definedName>
    <definedName name="WALLAREA_GF_Internal_Areas">[30]Summary!#REF!</definedName>
    <definedName name="WALLAREA_GF_Kitchen">[31]COLLECTIONS!#REF!</definedName>
    <definedName name="WALLAREA_GF_Lounge_Dining">[31]COLLECTIONS!#REF!</definedName>
    <definedName name="WALLAREA_GF_Main_Bed">[31]COLLECTIONS!#REF!</definedName>
    <definedName name="WALLAREA_GF_Scullery">[31]COLLECTIONS!#REF!</definedName>
    <definedName name="WALLAREA_GF_Shower">[31]COLLECTIONS!#REF!</definedName>
    <definedName name="WALLAREA_GF_Stairs">[31]COLLECTIONS!#REF!</definedName>
    <definedName name="WALLAREA_GF_Vanities">[31]COLLECTIONS!#REF!</definedName>
    <definedName name="WALLAREA_GF230mm_internal_brickwall">[31]COLLECTIONS!#REF!</definedName>
    <definedName name="WALLAREA_GFA" localSheetId="7">#REF!</definedName>
    <definedName name="WALLAREA_GFA">#REF!</definedName>
    <definedName name="WALLAREA_GLA" localSheetId="7">#REF!</definedName>
    <definedName name="WALLAREA_GLA">#REF!</definedName>
    <definedName name="WALLAREA_Glass" localSheetId="7">#REF!</definedName>
    <definedName name="WALLAREA_Glass">#REF!</definedName>
    <definedName name="WALLAREA_Ground_Floor___220mm_external_walls">#REF!</definedName>
    <definedName name="WALLAREA_Ground_Floor___230mm_External_walls">#REF!</definedName>
    <definedName name="WALLAREA_Ground_Floor___230mm_external_walls___Existing">#REF!</definedName>
    <definedName name="WALLAREA_Ground_Floor___230mm_internal_wall___New">#REF!</definedName>
    <definedName name="WALLAREA_Ground_Floor___230mm_Internal_Walls">#REF!</definedName>
    <definedName name="WALLAREA_Ground_Floor___230mm_Internal_walls___Existing">#REF!</definedName>
    <definedName name="WALLAREA_Ground_Floor___Back_Entrance">#REF!</definedName>
    <definedName name="WALLAREA_Ground_Floor___Concrete_wall">#REF!</definedName>
    <definedName name="WALLAREA_Ground_Floor___Corridor">#REF!</definedName>
    <definedName name="WALLAREA_Ground_Floor___Demolish_115mm_internal_walls">#REF!</definedName>
    <definedName name="WALLAREA_Ground_Floor___Demolish_230mm_internal_wall">#REF!</definedName>
    <definedName name="WALLAREA_Ground_Floor___Demolish_drywall">#REF!</definedName>
    <definedName name="WALLAREA_Ground_Floor___Double_Doors___New_to_Lift_Lobby">#REF!</definedName>
    <definedName name="WALLAREA_Ground_floor___Ducts">#REF!</definedName>
    <definedName name="WALLAREA_Ground_Floor___Electrical_DB_Room">#REF!</definedName>
    <definedName name="WALLAREA_Ground_Floor___Entrance_to_Madison_Lofts">#REF!</definedName>
    <definedName name="WALLAREA_Ground_Floor___Existing_Electrical_Substation">#REF!</definedName>
    <definedName name="WALLAREA_Ground_Floor___Existing_Fire_Escape">#REF!</definedName>
    <definedName name="WALLAREA_Ground_Floor___Existing_Fire_Escape_Lobby">#REF!</definedName>
    <definedName name="WALLAREA_Ground_Floor___Existing_Lifts">#REF!</definedName>
    <definedName name="WALLAREA_Ground_Floor___Existing_Staff_Toilets">#REF!</definedName>
    <definedName name="WALLAREA_Ground_Floor___Existing_Stairs">#REF!</definedName>
    <definedName name="WALLAREA_Ground_Floor___External_Columns">#REF!</definedName>
    <definedName name="WALLAREA_Ground_Floor___Fire_Double_Doors_to_Fire_Escape">#REF!</definedName>
    <definedName name="WALLAREA_Ground_Floor___Fire_Escape">#REF!</definedName>
    <definedName name="WALLAREA_Ground_Floor___GBA">#REF!</definedName>
    <definedName name="WALLAREA_Ground_Floor___GBA1">#REF!</definedName>
    <definedName name="WALLAREA_Ground_Floor___Internal_Columns">#REF!</definedName>
    <definedName name="WALLAREA_Ground_Floor___internal_stairs">#REF!</definedName>
    <definedName name="WALLAREA_Ground_Floor___Lift_Area">#REF!</definedName>
    <definedName name="WALLAREA_Ground_Floor___Lift_Lobby">#REF!</definedName>
    <definedName name="WALLAREA_Ground_Floor___New_Fire_Escape_Stairs">#REF!</definedName>
    <definedName name="WALLAREA_Ground_Floor___Open_Refuse_Area">#REF!</definedName>
    <definedName name="WALLAREA_Ground_Floor___Pep">#REF!</definedName>
    <definedName name="WALLAREA_Ground_Floor___Pep_Entrance">#REF!</definedName>
    <definedName name="WALLAREA_Ground_Floor___Remove_Demolish_doors">#REF!</definedName>
    <definedName name="WALLAREA_Ground_Floor___Remove_Existing_geyser__seal_piping_">#REF!</definedName>
    <definedName name="WALLAREA_Ground_Floor___Remove_existing_shopfront">#REF!</definedName>
    <definedName name="WALLAREA_Ground_Floor___Remove_existing_window">#REF!</definedName>
    <definedName name="WALLAREA_Ground_Floor___Security_Booth">#REF!</definedName>
    <definedName name="WALLAREA_Ground_Floor___Stair_Lobby">#REF!</definedName>
    <definedName name="WALLAREA_Ground_Floor___Stairs">#REF!</definedName>
    <definedName name="WALLAREA_Ground_Floor___Telkom_Room">#REF!</definedName>
    <definedName name="WALLAREA_Ground_Floor__110mm_external_walls__For_New_Porch_">#REF!</definedName>
    <definedName name="WALLAREA_Ground_Floor__110mm_internal_walls__Existing_">#REF!</definedName>
    <definedName name="WALLAREA_Ground_Floor__110mm_internal_walls__New_">#REF!</definedName>
    <definedName name="WALLAREA_Ground_Floor__220mm_external_walls__Existing_">#REF!</definedName>
    <definedName name="WALLAREA_Ground_Floor__220mm_external_walls__New_">#REF!</definedName>
    <definedName name="WALLAREA_Ground_Floor__Brick_Piers__For_new_Porch_">#REF!</definedName>
    <definedName name="WALLAREA_Ground_Floor__D1__New_">#REF!</definedName>
    <definedName name="WALLAREA_Ground_Floor__D2__New_">#REF!</definedName>
    <definedName name="WALLAREA_Ground_Floor__Demolish_110mm_external_walls">#REF!</definedName>
    <definedName name="WALLAREA_Ground_Floor__Demolish_110mm_internal_walls">#REF!</definedName>
    <definedName name="WALLAREA_Ground_Floor__Demolish_220mm_external_walls">#REF!</definedName>
    <definedName name="WALLAREA_Ground_Floor__Entance_Double_Door">#REF!</definedName>
    <definedName name="WALLAREA_Ground_Floor__New_Porch_Area">#REF!</definedName>
    <definedName name="WALLAREA_Ground_Floor__Number_of_Brick_Piers__For_new_Porch_">#REF!</definedName>
    <definedName name="WALLAREA_Ground_Floor__Passage">#REF!</definedName>
    <definedName name="WALLAREA_Ground_Floor__Remove_Existing_Window">#REF!</definedName>
    <definedName name="WALLAREA_Ground_Floor__Remove_Single_External_glass_door">#REF!</definedName>
    <definedName name="WALLAREA_Ground_Floor__Remove_Single_External_Timber_Door">#REF!</definedName>
    <definedName name="WALLAREA_Ground_Floor__Remove_Single_Internal_timber_door">#REF!</definedName>
    <definedName name="WALLAREA_Ground_Floor__Roof_to_entrance_porch">#REF!</definedName>
    <definedName name="WALLAREA_Ground_Floor__Unit__no.3___Bathroom">#REF!</definedName>
    <definedName name="WALLAREA_Ground_Floor__Unit_1___Bedroom_2">#REF!</definedName>
    <definedName name="WALLAREA_Ground_Floor__Unit_no.1">#REF!</definedName>
    <definedName name="WALLAREA_Ground_Floor__Unit_no.1___Bathroom">#REF!</definedName>
    <definedName name="WALLAREA_Ground_Floor__Unit_no.1___Open_plan_kitchen_lounge">#REF!</definedName>
    <definedName name="WALLAREA_Ground_Floor__Unit_no.2">#REF!</definedName>
    <definedName name="WALLAREA_Ground_Floor__Unit_no.2___Bathroom">#REF!</definedName>
    <definedName name="WALLAREA_Ground_Floor__Unit_no.2___Bedroom_1">#REF!</definedName>
    <definedName name="WALLAREA_Ground_Floor__Unit_no.2___Bedroom_2">#REF!</definedName>
    <definedName name="WALLAREA_Ground_Floor__Unit_no.2___Open_plan_kitchen_lounge">#REF!</definedName>
    <definedName name="WALLAREA_Ground_Floor__Unit_no.3">#REF!</definedName>
    <definedName name="WALLAREA_Ground_Floor__Unit_no.3___Bedroom_1">#REF!</definedName>
    <definedName name="WALLAREA_Ground_Floor__Unit_no.3___Bedroom_2">#REF!</definedName>
    <definedName name="WALLAREA_Ground_Floor__Unit_no.3___Open_plan__Kitchen_Lounge">#REF!</definedName>
    <definedName name="WALLAREA_Ground_Floor__Unit_no.4">#REF!</definedName>
    <definedName name="WALLAREA_Ground_Floor__Unit_no.4___Bathrooms">#REF!</definedName>
    <definedName name="WALLAREA_Ground_Floor__Unit_no.4___Bedroom_1">#REF!</definedName>
    <definedName name="WALLAREA_Ground_Floor__Unit_no.4___Bedroom_2">#REF!</definedName>
    <definedName name="WALLAREA_Ground_Floor__Unit_no.4___Open_plan__Kitchen_Lounge">#REF!</definedName>
    <definedName name="WALLAREA_Ground_Floor__W1__1200x1200_">#REF!</definedName>
    <definedName name="WALLAREA_Ground_Floor__W2__1500_x_1200_">#REF!</definedName>
    <definedName name="WALLAREA_Ground_Floor__W3__600_x_900_">#REF!</definedName>
    <definedName name="WALLAREA_Ground_Floor__W4__600_x_1200_">#REF!</definedName>
    <definedName name="WALLAREA_Ground_Floor_Areas">#REF!</definedName>
    <definedName name="WALLAREA_Ground_Floor_GBA">#REF!</definedName>
    <definedName name="WALLAREA_Ground_Floor_Patios">#REF!</definedName>
    <definedName name="WALLAREA_Ground_Floor_Stairs">#REF!</definedName>
    <definedName name="WALLAREA_Ground_floor_Unit_1.">#REF!</definedName>
    <definedName name="WALLAREA_Ground_Floor_Unit_1___Bedroom_1">#REF!</definedName>
    <definedName name="WALLAREA_Ground_Floor_unit_2">#REF!</definedName>
    <definedName name="WALLAREA_Ground_Floor_unit_3">#REF!</definedName>
    <definedName name="WALLAREA_Ground_floor_unit_4">#REF!</definedName>
    <definedName name="WALLAREA_Grounf_Floor_Unit_5">#REF!</definedName>
    <definedName name="WALLAREA_Guard_House">#REF!</definedName>
    <definedName name="WALLAREA_int_glass">#REF!</definedName>
    <definedName name="WALLAREA_Internal">#REF!</definedName>
    <definedName name="WALLAREA_Internal___115mm_walls">#REF!</definedName>
    <definedName name="WALLAREA_Internal___230mm_Anchor_wall">#REF!</definedName>
    <definedName name="WALLAREA_Internal___230mm_solid_internal_walls">#REF!</definedName>
    <definedName name="WALLAREA_Internal___CM_drywall_partitions">#REF!</definedName>
    <definedName name="WALLAREA_Internal___Demising_walls">#REF!</definedName>
    <definedName name="WALLAREA_Internal___Shopfront">#REF!</definedName>
    <definedName name="WALLAREA_Internal_220mm_brickwall">#REF!</definedName>
    <definedName name="WALLAREA_Internal_Area">#REF!</definedName>
    <definedName name="WALLAREA_Internal_Columns">#REF!</definedName>
    <definedName name="WALLAREA_Internal_columns___Anchor_3">#REF!</definedName>
    <definedName name="WALLAREA_Internal_columns___Anchor_4">#REF!</definedName>
    <definedName name="WALLAREA_Internal_columns___Anchor_5">#REF!</definedName>
    <definedName name="WALLAREA_Internal_columns___Grid">#REF!</definedName>
    <definedName name="WALLAREA_Internal_columns___Line_shop_6">#REF!</definedName>
    <definedName name="WALLAREA_Internal_columns___Main_Anchor_1">#REF!</definedName>
    <definedName name="WALLAREA_Internal_columns___Main_Anchor_2">#REF!</definedName>
    <definedName name="WALLAREA_Internal_Doors___Penthouse">#REF!</definedName>
    <definedName name="WALLAREA_Internal_Double_Doors___First_Floor">#REF!</definedName>
    <definedName name="WALLAREA_Internal_Paving">#REF!</definedName>
    <definedName name="WALLAREA_Internal_Road_way">#REF!</definedName>
    <definedName name="WALLAREA_Internal_Single_Doors___Entrance_Doors">#REF!</definedName>
    <definedName name="WALLAREA_Internal_Single_Doors___First_Floor">#REF!</definedName>
    <definedName name="WALLAREA_Internal_Single_Doors___First_Floor___Units">#REF!</definedName>
    <definedName name="WALLAREA_Internal_Way__Roof_Light_above_">#REF!</definedName>
    <definedName name="WALLAREA_Internlan_110mm_brick_wall">#REF!</definedName>
    <definedName name="WALLAREA_KFC">#REF!</definedName>
    <definedName name="WALLAREA_Kitchen_cupboards">#REF!</definedName>
    <definedName name="WALLAREA_Ladies_toilet">#REF!</definedName>
    <definedName name="WALLAREA_Lengh_for_columns___Line_shop_34_35_36_37">#REF!</definedName>
    <definedName name="WALLAREA_Length_for_column___Anchor_4">#REF!</definedName>
    <definedName name="WALLAREA_Length_for_columns___Anchor_5">#REF!</definedName>
    <definedName name="WALLAREA_Length_for_columns___Centre_offices_Mens_Toilets_Ladies_Toilets">#REF!</definedName>
    <definedName name="WALLAREA_Length_for_columns___Covered_Walkway">#REF!</definedName>
    <definedName name="WALLAREA_Length_for_columns___Line_shop_1">#REF!</definedName>
    <definedName name="WALLAREA_Length_for_columns___line_shop_11_12_13">#REF!</definedName>
    <definedName name="WALLAREA_Length_for_columns___line_shop_14_15_16_17_18_19">#REF!</definedName>
    <definedName name="WALLAREA_Length_for_columns___Line_shop_2">#REF!</definedName>
    <definedName name="WALLAREA_Length_for_columns___line_shop_20_21_22_23">#REF!</definedName>
    <definedName name="WALLAREA_Length_for_columns___line_shop_24_25_26_27">#REF!</definedName>
    <definedName name="WALLAREA_Length_for_columns___Line_shop_28_29_30_31">#REF!</definedName>
    <definedName name="WALLAREA_Length_for_columns___line_shop_32_33">#REF!</definedName>
    <definedName name="WALLAREA_Length_for_columns___line_shop_38_39_40_41">#REF!</definedName>
    <definedName name="WALLAREA_Length_for_columns___Line_shop_4">#REF!</definedName>
    <definedName name="WALLAREA_Length_for_columns___line_shop_42_43_44_45">#REF!</definedName>
    <definedName name="WALLAREA_Length_for_columns___Line_shop_46_47_48_49">#REF!</definedName>
    <definedName name="WALLAREA_Length_for_columns___Line_shop_5">#REF!</definedName>
    <definedName name="WALLAREA_Length_for_columns___Line_shop_50_51_52_53_54">#REF!</definedName>
    <definedName name="WALLAREA_Length_for_columns___line_shop_55_56_57">#REF!</definedName>
    <definedName name="WALLAREA_Length_for_columns___Line_shop_58">#REF!</definedName>
    <definedName name="WALLAREA_Length_for_columns___line_shop_6">#REF!</definedName>
    <definedName name="WALLAREA_Length_for_columns___Line_shopp7_8_9_10">#REF!</definedName>
    <definedName name="WALLAREA_Length_for_columns___Main_Anchor_2">#REF!</definedName>
    <definedName name="WALLAREA_Length_for_strip_footings">#REF!</definedName>
    <definedName name="WALLAREA_Lengths_for_columns___Anchor_3">#REF!</definedName>
    <definedName name="WALLAREA_Lengths_for_columns___Main_Anchor_1">#REF!</definedName>
    <definedName name="WALLAREA_Lift_Lobby">#REF!</definedName>
    <definedName name="WALLAREA_Lift_Lobby___2nd_12th_floor">#REF!</definedName>
    <definedName name="WALLAREA_Lift_Motor_Room">#REF!</definedName>
    <definedName name="WALLAREA_Lift_Motor_Room_Length_East_Elevation">#REF!</definedName>
    <definedName name="WALLAREA_Line_Shop_no.1">#REF!</definedName>
    <definedName name="WALLAREA_Line_Shop_no.10">#REF!</definedName>
    <definedName name="WALLAREA_Line_Shop_no.11">#REF!</definedName>
    <definedName name="WALLAREA_Line_Shop_no.12">#REF!</definedName>
    <definedName name="WALLAREA_Line_Shop_no.13">#REF!</definedName>
    <definedName name="WALLAREA_Line_Shop_no.14">#REF!</definedName>
    <definedName name="WALLAREA_Line_Shop_no.15">#REF!</definedName>
    <definedName name="WALLAREA_Line_Shop_no.16">#REF!</definedName>
    <definedName name="WALLAREA_Line_Shop_no.17">#REF!</definedName>
    <definedName name="WALLAREA_Line_Shop_no.18">#REF!</definedName>
    <definedName name="WALLAREA_Line_Shop_no.19">#REF!</definedName>
    <definedName name="WALLAREA_Line_Shop_no.2">#REF!</definedName>
    <definedName name="WALLAREA_Line_Shop_no.20">#REF!</definedName>
    <definedName name="WALLAREA_Line_Shop_no.21">#REF!</definedName>
    <definedName name="WALLAREA_Line_Shop_no.22">#REF!</definedName>
    <definedName name="WALLAREA_Line_Shop_no.23">#REF!</definedName>
    <definedName name="WALLAREA_Line_Shop_no.24">#REF!</definedName>
    <definedName name="WALLAREA_Line_Shop_no.25">#REF!</definedName>
    <definedName name="WALLAREA_Line_Shop_no.26">#REF!</definedName>
    <definedName name="WALLAREA_Line_Shop_no.27">#REF!</definedName>
    <definedName name="WALLAREA_Line_Shop_no.28">#REF!</definedName>
    <definedName name="WALLAREA_Line_Shop_no.29">#REF!</definedName>
    <definedName name="WALLAREA_Line_Shop_no.3">#REF!</definedName>
    <definedName name="WALLAREA_Line_Shop_no.30">#REF!</definedName>
    <definedName name="WALLAREA_Line_Shop_no.31">#REF!</definedName>
    <definedName name="WALLAREA_Line_Shop_no.32">#REF!</definedName>
    <definedName name="WALLAREA_Line_Shop_no.33">#REF!</definedName>
    <definedName name="WALLAREA_Line_Shop_no.34">#REF!</definedName>
    <definedName name="WALLAREA_Line_Shop_no.35">#REF!</definedName>
    <definedName name="WALLAREA_Line_Shop_no.36">#REF!</definedName>
    <definedName name="WALLAREA_Line_Shop_no.37">#REF!</definedName>
    <definedName name="WALLAREA_Line_Shop_no.38">#REF!</definedName>
    <definedName name="WALLAREA_Line_Shop_no.39">#REF!</definedName>
    <definedName name="WALLAREA_Line_Shop_no.4">#REF!</definedName>
    <definedName name="WALLAREA_Line_Shop_no.40">#REF!</definedName>
    <definedName name="WALLAREA_Line_Shop_no.41">#REF!</definedName>
    <definedName name="WALLAREA_Line_Shop_no.42">#REF!</definedName>
    <definedName name="WALLAREA_Line_Shop_no.43">#REF!</definedName>
    <definedName name="WALLAREA_Line_Shop_no.44">#REF!</definedName>
    <definedName name="WALLAREA_Line_Shop_no.45">#REF!</definedName>
    <definedName name="WALLAREA_Line_Shop_no.46">#REF!</definedName>
    <definedName name="WALLAREA_Line_Shop_no.47">#REF!</definedName>
    <definedName name="WALLAREA_Line_Shop_no.48">#REF!</definedName>
    <definedName name="WALLAREA_Line_Shop_no.49">#REF!</definedName>
    <definedName name="WALLAREA_Line_Shop_no.5">#REF!</definedName>
    <definedName name="WALLAREA_Line_Shop_no.50">#REF!</definedName>
    <definedName name="WALLAREA_Line_Shop_no.51">#REF!</definedName>
    <definedName name="WALLAREA_Line_Shop_no.52">#REF!</definedName>
    <definedName name="WALLAREA_Line_Shop_no.53">#REF!</definedName>
    <definedName name="WALLAREA_Line_Shop_no.54">#REF!</definedName>
    <definedName name="WALLAREA_Line_Shop_no.55">#REF!</definedName>
    <definedName name="WALLAREA_Line_Shop_no.56">#REF!</definedName>
    <definedName name="WALLAREA_Line_Shop_no.57">#REF!</definedName>
    <definedName name="WALLAREA_Line_Shop_no.58">#REF!</definedName>
    <definedName name="WALLAREA_Line_Shop_no.59">#REF!</definedName>
    <definedName name="WALLAREA_Line_Shop_no.6">#REF!</definedName>
    <definedName name="WALLAREA_Line_Shop_no.60">#REF!</definedName>
    <definedName name="WALLAREA_Line_Shop_no.7">#REF!</definedName>
    <definedName name="WALLAREA_Line_Shop_no.8">#REF!</definedName>
    <definedName name="WALLAREA_Line_Shop_no.9">#REF!</definedName>
    <definedName name="WALLAREA_Main_Anchor_1">#REF!</definedName>
    <definedName name="WALLAREA_Main_Anchor_2">#REF!</definedName>
    <definedName name="WALLAREA_Main_bed">[31]COLLECTIONS!#REF!</definedName>
    <definedName name="WALLAREA_Mall_Parking" localSheetId="7">#REF!</definedName>
    <definedName name="WALLAREA_Mall_Parking">#REF!</definedName>
    <definedName name="WALLAREA_Management_Office" localSheetId="7">#REF!</definedName>
    <definedName name="WALLAREA_Management_Office">#REF!</definedName>
    <definedName name="WALLAREA_Mens_toilet" localSheetId="7">#REF!</definedName>
    <definedName name="WALLAREA_Mens_toilet">#REF!</definedName>
    <definedName name="WALLAREA_New_Balustrades">#REF!</definedName>
    <definedName name="WALLAREA_new_drywalls">[29]Summary!#REF!</definedName>
    <definedName name="WALLAREA_No._of_Parking_Bays" localSheetId="7">#REF!</definedName>
    <definedName name="WALLAREA_No._of_Parking_Bays">#REF!</definedName>
    <definedName name="WALLAREA_No_Of__Beds">[29]Summary!#REF!</definedName>
    <definedName name="WALLAREA_No_of_parking_Bays" localSheetId="7">#REF!</definedName>
    <definedName name="WALLAREA_No_of_parking_Bays">#REF!</definedName>
    <definedName name="WALLAREA_No_of_Rooms">[30]Summary!#REF!</definedName>
    <definedName name="WALLAREA_Parapet_wall" localSheetId="7">#REF!</definedName>
    <definedName name="WALLAREA_Parapet_wall">#REF!</definedName>
    <definedName name="WALLAREA_Parking___230mm_External_Concrete_Wall" localSheetId="7">#REF!</definedName>
    <definedName name="WALLAREA_Parking___230mm_External_Concrete_Wall">#REF!</definedName>
    <definedName name="WALLAREA_Parking___230mm_External_walls" localSheetId="7">#REF!</definedName>
    <definedName name="WALLAREA_Parking___230mm_External_walls">#REF!</definedName>
    <definedName name="WALLAREA_Parking___230mm_internal_walls">#REF!</definedName>
    <definedName name="WALLAREA_Parking_and_acces_roads">#REF!</definedName>
    <definedName name="WALLAREA_Parking_Area">#REF!</definedName>
    <definedName name="WALLAREA_Parking_Areas">#REF!</definedName>
    <definedName name="WALLAREA_Parking_Bays">#REF!</definedName>
    <definedName name="WALLAREA_Parking_Bays_No">#REF!</definedName>
    <definedName name="WALLAREA_Parking_GBA">#REF!</definedName>
    <definedName name="WALLAREA_Passage">#REF!</definedName>
    <definedName name="WALLAREA_Passage___2nd_12th_Floor">#REF!</definedName>
    <definedName name="WALLAREA_Passage___Penthouse_Floor">#REF!</definedName>
    <definedName name="WALLAREA_Patio_and_Braai">#REF!</definedName>
    <definedName name="WALLAREA_Paved_Driveway">#REF!</definedName>
    <definedName name="WALLAREA_Pavement">#REF!</definedName>
    <definedName name="WALLAREA_Paving">#REF!</definedName>
    <definedName name="WALLAREA_Paving_apron">#REF!</definedName>
    <definedName name="WALLAREA_Penthouse___GBA">#REF!</definedName>
    <definedName name="WALLAREA_Pergola">#REF!</definedName>
    <definedName name="WALLAREA_Pick_it_up_yard">#REF!</definedName>
    <definedName name="WALLAREA_Planters">#REF!</definedName>
    <definedName name="WALLAREA_Play_Areas">#REF!</definedName>
    <definedName name="WALLAREA_Prking_and_Roadways">#REF!</definedName>
    <definedName name="WALLAREA_Public_Toilets">#REF!</definedName>
    <definedName name="WALLAREA_Refuse">#REF!</definedName>
    <definedName name="WALLAREA_Refuse_Room">#REF!</definedName>
    <definedName name="WALLAREA_Remove_100mm_high_steel_balustrade">#REF!</definedName>
    <definedName name="WALLAREA_Remove_Double_Doors___Penthouse_Floor">#REF!</definedName>
    <definedName name="WALLAREA_Remove_internal_doors">#REF!</definedName>
    <definedName name="WALLAREA_Remove_Sanitary_Fittings___Penthouse_Floor">#REF!</definedName>
    <definedName name="WALLAREA_Remove_Single_Doors___Penthouse_Floor">#REF!</definedName>
    <definedName name="WALLAREA_Roads____Parking">#REF!</definedName>
    <definedName name="WALLAREA_Roads___Parking">#REF!</definedName>
    <definedName name="WALLAREA_Roads_and_Parking">#REF!</definedName>
    <definedName name="WALLAREA_Rof_Plan___110mm_internal_walls">#REF!</definedName>
    <definedName name="WALLAREA_Roof">#REF!</definedName>
    <definedName name="WALLAREA_Roof___Plan___Unit_7b">#REF!</definedName>
    <definedName name="WALLAREA_Roof_Area">#REF!</definedName>
    <definedName name="WALLAREA_Roof_Plan___220mm_external_wall">#REF!</definedName>
    <definedName name="WALLAREA_Roof_Plan___220mm_internal_walls">#REF!</definedName>
    <definedName name="WALLAREA_Roof_Plan___Ablution_Block">#REF!</definedName>
    <definedName name="WALLAREA_Roof_Plan___Concrete_wall">#REF!</definedName>
    <definedName name="WALLAREA_Roof_Plan___Corridor_Passage">#REF!</definedName>
    <definedName name="WALLAREA_Roof_Plan___Ducts">#REF!</definedName>
    <definedName name="WALLAREA_Roof_Plan___Unit_7a">#REF!</definedName>
    <definedName name="WALLAREA_Roof_Plan___Unit_7c">#REF!</definedName>
    <definedName name="WALLAREA_Roof_Plan___Unit_7d">#REF!</definedName>
    <definedName name="WALLAREA_Roof_Plan___Unit_7e">#REF!</definedName>
    <definedName name="WALLAREA_Roof_Plan___Unit_7f">#REF!</definedName>
    <definedName name="WALLAREA_Roof_Plan___Unit_7g">#REF!</definedName>
    <definedName name="WALLAREA_Roof_Plan___Unit_7h">#REF!</definedName>
    <definedName name="WALLAREA_Roof_Plan___Unit_7i">#REF!</definedName>
    <definedName name="WALLAREA_Roof_Plan___Unit_7i__single_room_">#REF!</definedName>
    <definedName name="WALLAREA_Roof_Plan___unit_7i_Bathroom">#REF!</definedName>
    <definedName name="WALLAREA_Roof_Plan___Unit_7i_Bedroom">#REF!</definedName>
    <definedName name="WALLAREA_Roof_Plan___Unit_7i_Duct">#REF!</definedName>
    <definedName name="WALLAREA_Roof_Plan___unit_7i_Kitcthen_Lounge">#REF!</definedName>
    <definedName name="WALLAREA_Roof_Plan___Unit_7i_Passage">#REF!</definedName>
    <definedName name="WALLAREA_Roof_Plan___Unit_7k">#REF!</definedName>
    <definedName name="WALLAREA_Roof_Plan___Unit_7k_Bathroom">#REF!</definedName>
    <definedName name="WALLAREA_Roof_Plan___unit_7k_Bedroom">#REF!</definedName>
    <definedName name="WALLAREA_Roof_Plan___Unit_7k_Kitche_Lounge">#REF!</definedName>
    <definedName name="WALLAREA_Roof_Plan___unit_7k_Passage">#REF!</definedName>
    <definedName name="WALLAREA_Roof_Plan___Unit_7L">#REF!</definedName>
    <definedName name="WALLAREA_Roof_Plan___Unit_7L_Bathroom">#REF!</definedName>
    <definedName name="WALLAREA_Roof_Plan___Unit_7L_Bedroom">#REF!</definedName>
    <definedName name="WALLAREA_Roof_Plan___Unit_7L_Kitchen_Lounge">#REF!</definedName>
    <definedName name="WALLAREA_Roof_Plan___Unit_7L_Passage">#REF!</definedName>
    <definedName name="WALLAREA_Roof_Plan___Washing_area">#REF!</definedName>
    <definedName name="WALLAREA_Roofv_Area">#REF!</definedName>
    <definedName name="WALLAREA_SC_Areas">#REF!</definedName>
    <definedName name="WALLAREA_Secomd___Sixth_Floor___Unit_1b_Bedroom_2">#REF!</definedName>
    <definedName name="WALLAREA_Second___Sixth_Floor___110mm_internal_walls">#REF!</definedName>
    <definedName name="WALLAREA_Second___Sixth_Floor___1e_Bathroom">#REF!</definedName>
    <definedName name="WALLAREA_Second___Sixth_Floor___1G_Kitchen_Lounge">#REF!</definedName>
    <definedName name="WALLAREA_Second___Sixth_Floor___220mm_external_walls">#REF!</definedName>
    <definedName name="WALLAREA_Second___Sixth_Floor___220mm_internal_walls">#REF!</definedName>
    <definedName name="WALLAREA_Second___Sixth_Floor___Allowance_for_beam">#REF!</definedName>
    <definedName name="WALLAREA_Second___Sixth_Floor___Bedroom">#REF!</definedName>
    <definedName name="WALLAREA_Second___Sixth_Floor___Concrete_Wall">#REF!</definedName>
    <definedName name="WALLAREA_Second___Sixth_Floor___External_walls_to_be_demolished">#REF!</definedName>
    <definedName name="WALLAREA_Second___Sixth_Floor___Passage">#REF!</definedName>
    <definedName name="WALLAREA_Second___Sixth_Floor___Slabs_to_be_demolished">#REF!</definedName>
    <definedName name="WALLAREA_Second___Sixth_Floor___Stair_Lift_Lobby">#REF!</definedName>
    <definedName name="WALLAREA_Second___Sixth_Floor___Unit_1a">#REF!</definedName>
    <definedName name="WALLAREA_Second___Sixth_Floor___Unit_1a_Bathroom">#REF!</definedName>
    <definedName name="WALLAREA_Second___Sixth_Floor___Unit_1a_Bedroom">#REF!</definedName>
    <definedName name="WALLAREA_Second___Sixth_Floor___Unit_1a_Kitchen_Lounge">#REF!</definedName>
    <definedName name="WALLAREA_Second___Sixth_Floor___Unit_1a_Passage">#REF!</definedName>
    <definedName name="WALLAREA_Second___Sixth_Floor___Unit_1b">#REF!</definedName>
    <definedName name="WALLAREA_Second___Sixth_Floor___Unit_1b_Bathroom">#REF!</definedName>
    <definedName name="WALLAREA_Second___Sixth_Floor___Unit_1b_Bedroom_1">#REF!</definedName>
    <definedName name="WALLAREA_Second___Sixth_Floor___Unit_1b_Kitchen_Lounge">#REF!</definedName>
    <definedName name="WALLAREA_Second___Sixth_Floor___Unit_1b_Passage">#REF!</definedName>
    <definedName name="WALLAREA_Second___Sixth_Floor___Unit_1c">#REF!</definedName>
    <definedName name="WALLAREA_Second___Sixth_Floor___Unit_1c_Bathroom">#REF!</definedName>
    <definedName name="WALLAREA_Second___Sixth_Floor___Unit_1c_Bedroom_Kitchen">#REF!</definedName>
    <definedName name="WALLAREA_Second___Sixth_Floor___Unit_1d">#REF!</definedName>
    <definedName name="WALLAREA_Second___Sixth_Floor___Unit_1d_Bathroom">#REF!</definedName>
    <definedName name="WALLAREA_Second___Sixth_Floor___Unit_1d_Bedroom">#REF!</definedName>
    <definedName name="WALLAREA_Second___Sixth_Floor___Unit_1d_Kitchen_Lounge">#REF!</definedName>
    <definedName name="WALLAREA_Second___Sixth_Floor___Unit_1d_Passage">#REF!</definedName>
    <definedName name="WALLAREA_Second___Sixth_Floor___Unit_1e">#REF!</definedName>
    <definedName name="WALLAREA_Second___Sixth_Floor___Unit_1e_Kitchen_Lounge">#REF!</definedName>
    <definedName name="WALLAREA_Second___Sixth_Floor___Unit_1e_Passage">#REF!</definedName>
    <definedName name="WALLAREA_Second___Sixth_Floor___Unit_1f_Bathroom">#REF!</definedName>
    <definedName name="WALLAREA_Second___Sixth_Floor___Unit_1f_Bedroom">#REF!</definedName>
    <definedName name="WALLAREA_Second___Sixth_Floor___Unit_1f_Kitchen_Lounge">#REF!</definedName>
    <definedName name="WALLAREA_Second___Sixth_Floor___Unit_1f_Passage">#REF!</definedName>
    <definedName name="WALLAREA_Second___Sixth_Floor___Unit_1g">#REF!</definedName>
    <definedName name="WALLAREA_Second___Sixth_Floor___Unit_1G_Balcony">#REF!</definedName>
    <definedName name="WALLAREA_Second___Sixth_Floor___Unit_1G_Bathroom">#REF!</definedName>
    <definedName name="WALLAREA_Second___Sixth_Floor___Unit_1G_Bedroom_1">#REF!</definedName>
    <definedName name="WALLAREA_Second___Sixth_Floor___Unit_1G_Bedroom_2">#REF!</definedName>
    <definedName name="WALLAREA_Second___Sixth_Floor___Unit_1G_Passage">#REF!</definedName>
    <definedName name="WALLAREA_Second___Sixth_Floor___Unit_1h">#REF!</definedName>
    <definedName name="WALLAREA_Second___Sixth_Floor___Unit_1h_Bathroom">#REF!</definedName>
    <definedName name="WALLAREA_Second___Sixth_Floor___Unit_1h_Bedroom">#REF!</definedName>
    <definedName name="WALLAREA_Second___Sixth_Floor___Unit_1h_Kitchen_Lounge">#REF!</definedName>
    <definedName name="WALLAREA_Second___Sixth_Floor___Unit_1h_Passage">#REF!</definedName>
    <definedName name="WALLAREA_Second___Sixth_Floor__Unit_1f">#REF!</definedName>
    <definedName name="WALLAREA_Second___Sixth_Floor_Ducts">#REF!</definedName>
    <definedName name="WALLAREA_Second___Twelfth_Floor_GBA">#REF!</definedName>
    <definedName name="WALLAREA_Service_Access_Road">#REF!</definedName>
    <definedName name="WALLAREA_Service_Roads">#REF!</definedName>
    <definedName name="WALLAREA_Service_Walkways__Corridors_">#REF!</definedName>
    <definedName name="WALLAREA_Services_roads">#REF!</definedName>
    <definedName name="WALLAREA_Sewer_line_110">#REF!</definedName>
    <definedName name="WALLAREA_Sewer_Line_160mm">#REF!</definedName>
    <definedName name="WALLAREA_Shop_no._17">#REF!</definedName>
    <definedName name="WALLAREA_Shop_no._2___Lewis">#REF!</definedName>
    <definedName name="WALLAREA_Shop_no._4">#REF!</definedName>
    <definedName name="WALLAREA_Shop_no._5___Joshua_Door">#REF!</definedName>
    <definedName name="WALLAREA_Shop_no.1___Fun_for_u">#REF!</definedName>
    <definedName name="WALLAREA_Shop_no.10">#REF!</definedName>
    <definedName name="WALLAREA_Shop_no.11___OK_Furniture">#REF!</definedName>
    <definedName name="WALLAREA_Shop_no.12">#REF!</definedName>
    <definedName name="WALLAREA_Shop_no.13___Ellerines">#REF!</definedName>
    <definedName name="WALLAREA_Shop_no.14">#REF!</definedName>
    <definedName name="WALLAREA_Shop_no.15___Musica">#REF!</definedName>
    <definedName name="WALLAREA_Shop_no.16">#REF!</definedName>
    <definedName name="WALLAREA_Shop_no.18___Fish___Chips">#REF!</definedName>
    <definedName name="WALLAREA_Shop_no.19___Dunns">#REF!</definedName>
    <definedName name="WALLAREA_Shop_no.20___Shoe_Zone">#REF!</definedName>
    <definedName name="WALLAREA_Shop_no.21___Express_Store">#REF!</definedName>
    <definedName name="WALLAREA_Shop_no.22___John_Craig">#REF!</definedName>
    <definedName name="WALLAREA_Shop_no.23___FNB">#REF!</definedName>
    <definedName name="WALLAREA_Shop_no.24">#REF!</definedName>
    <definedName name="WALLAREA_Shop_no.25">#REF!</definedName>
    <definedName name="WALLAREA_Shop_no.26___Gallitos">#REF!</definedName>
    <definedName name="WALLAREA_Shop_no.27___Markham">#REF!</definedName>
    <definedName name="WALLAREA_Shop_no.28___Truworths_Man">#REF!</definedName>
    <definedName name="WALLAREA_Shop_no.29_30___Ackermans">#REF!</definedName>
    <definedName name="WALLAREA_Shop_no.3">#REF!</definedName>
    <definedName name="WALLAREA_Shop_no.32">#REF!</definedName>
    <definedName name="WALLAREA_Shop_no.33___Post_Office">#REF!</definedName>
    <definedName name="WALLAREA_Shop_no.34___ATM_s">#REF!</definedName>
    <definedName name="WALLAREA_Shop_no.35">#REF!</definedName>
    <definedName name="WALLAREA_Shop_no.36___Pharmacy">#REF!</definedName>
    <definedName name="WALLAREA_Shop_no.37_44___Pep">#REF!</definedName>
    <definedName name="WALLAREA_Shop_no.38___Doctor">#REF!</definedName>
    <definedName name="WALLAREA_Shop_no.39___Fashion_World">#REF!</definedName>
    <definedName name="WALLAREA_Shop_no.40">#REF!</definedName>
    <definedName name="WALLAREA_Shop_no.41">#REF!</definedName>
    <definedName name="WALLAREA_Shop_no.42">#REF!</definedName>
    <definedName name="WALLAREA_Shop_no.43___Roots_Butchery">#REF!</definedName>
    <definedName name="WALLAREA_Shop_no.6">#REF!</definedName>
    <definedName name="WALLAREA_Shop_no.7">#REF!</definedName>
    <definedName name="WALLAREA_Shop_no.8___King_Pie">#REF!</definedName>
    <definedName name="WALLAREA_Shop_no.9">#REF!</definedName>
    <definedName name="WALLAREA_Shopfront___External">#REF!</definedName>
    <definedName name="WALLAREA_Shopfront___internal">#REF!</definedName>
    <definedName name="WALLAREA_Shopping_Court">#REF!</definedName>
    <definedName name="WALLAREA_Sink__WC___WHB">#REF!</definedName>
    <definedName name="WALLAREA_Site_Area">#REF!</definedName>
    <definedName name="WALLAREA_Site_Perimeter">#REF!</definedName>
    <definedName name="WALLAREA_Social_Housing_32_110mm_internal_Walls">#REF!</definedName>
    <definedName name="WALLAREA_Social_Housing_32_GBA">#REF!</definedName>
    <definedName name="WALLAREA_Social_Housing_32_Internal_Areas">#REF!</definedName>
    <definedName name="WALLAREA_Social_Housing_45_110mm_Walls">#REF!</definedName>
    <definedName name="WALLAREA_Social_Housing_45_GBA">#REF!</definedName>
    <definedName name="WALLAREA_Social_Housing_45_Internal_Areas">#REF!</definedName>
    <definedName name="WALLAREA_Stair_Lobby">#REF!</definedName>
    <definedName name="WALLAREA_Stair_Lobby_to_existing_fire_escape">#REF!</definedName>
    <definedName name="WALLAREA_Stair_lobby_to_existing_fire_escape___First_Floor">#REF!</definedName>
    <definedName name="WALLAREA_Stair_Lobby_to_existing_staircase">#REF!</definedName>
    <definedName name="WALLAREA_Stairs">#REF!</definedName>
    <definedName name="WALLAREA_Stairs___New___First_Floor">#REF!</definedName>
    <definedName name="WALLAREA_Stairs___Penthouse_Floor">#REF!</definedName>
    <definedName name="WALLAREA_Steel_structure_for_wooden_cladding">#REF!</definedName>
    <definedName name="WALLAREA_Store">#REF!</definedName>
    <definedName name="WALLAREA_Store_Room">#REF!</definedName>
    <definedName name="WALLAREA_Store_Room___2nd_12th_Floor">#REF!</definedName>
    <definedName name="WALLAREA_Store_Room___Box_room">#REF!</definedName>
    <definedName name="WALLAREA_Stormwater_Channel">#REF!</definedName>
    <definedName name="WALLAREA_Swimming_Pool">#REF!</definedName>
    <definedName name="WALLAREA_Taxi_Bays">#REF!</definedName>
    <definedName name="WALLAREA_Taxi_Rank">#REF!</definedName>
    <definedName name="WALLAREA_Tentant_Parking_Bays">#REF!</definedName>
    <definedName name="WALLAREA_Terrace">#REF!</definedName>
    <definedName name="WALLAREA_toilet_walls">#REF!</definedName>
    <definedName name="WALLAREA_Unit_101">#REF!</definedName>
    <definedName name="WALLAREA_Unit_101___Bathroom">#REF!</definedName>
    <definedName name="WALLAREA_Unit_101___Bedroom">#REF!</definedName>
    <definedName name="WALLAREA_Unit_101___Kitchen">#REF!</definedName>
    <definedName name="WALLAREA_Unit_101___Living_Room">#REF!</definedName>
    <definedName name="WALLAREA_Unit_102">#REF!</definedName>
    <definedName name="WALLAREA_Unit_102___Bathroom">#REF!</definedName>
    <definedName name="WALLAREA_Unit_102___Bedroom">#REF!</definedName>
    <definedName name="WALLAREA_Unit_102___Kitchen">#REF!</definedName>
    <definedName name="WALLAREA_Unit_102___Living_Room">#REF!</definedName>
    <definedName name="WALLAREA_Unit_103">#REF!</definedName>
    <definedName name="WALLAREA_Unit_103___Bathroom">#REF!</definedName>
    <definedName name="WALLAREA_Unit_103___Kitchen">#REF!</definedName>
    <definedName name="WALLAREA_Unit_103___Living_Room">#REF!</definedName>
    <definedName name="WALLAREA_Unit_104">#REF!</definedName>
    <definedName name="WALLAREA_Unit_104___Bathroom">#REF!</definedName>
    <definedName name="WALLAREA_Unit_104___Kitchen">#REF!</definedName>
    <definedName name="WALLAREA_Unit_104___Living_Room_Bedroom___Copy">#REF!</definedName>
    <definedName name="WALLAREA_Unit_105">#REF!</definedName>
    <definedName name="WALLAREA_Unit_105___Bathroom">#REF!</definedName>
    <definedName name="WALLAREA_Unit_105___Duct">#REF!</definedName>
    <definedName name="WALLAREA_Unit_105___Entrance_Foyer">#REF!</definedName>
    <definedName name="WALLAREA_Unit_105___Kitchen">#REF!</definedName>
    <definedName name="WALLAREA_Unit_105___Living_Room_Bedroom">#REF!</definedName>
    <definedName name="WALLAREA_Unit_106">#REF!</definedName>
    <definedName name="WALLAREA_Unit_106___Bathroom">#REF!</definedName>
    <definedName name="WALLAREA_Unit_106___Duct">#REF!</definedName>
    <definedName name="WALLAREA_Unit_106___Kitchen">#REF!</definedName>
    <definedName name="WALLAREA_Unit_106___Lounge_Bedroom">#REF!</definedName>
    <definedName name="WALLAREA_Unit_107">#REF!</definedName>
    <definedName name="WALLAREA_Unit_107___Bathroom">#REF!</definedName>
    <definedName name="WALLAREA_Unit_107___Kitchen">#REF!</definedName>
    <definedName name="WALLAREA_Unit_107___Lounge_Bedroom">#REF!</definedName>
    <definedName name="WALLAREA_Unit_108">#REF!</definedName>
    <definedName name="WALLAREA_Unit_108___Bathroom">#REF!</definedName>
    <definedName name="WALLAREA_Unit_108___Bedroom">#REF!</definedName>
    <definedName name="WALLAREA_Unit_108___Duct">#REF!</definedName>
    <definedName name="WALLAREA_Unit_108__Kitchen">#REF!</definedName>
    <definedName name="WALLAREA_Unit_108__Living_Room">#REF!</definedName>
    <definedName name="WALLAREA_Unit_1301">#REF!</definedName>
    <definedName name="WALLAREA_Unit_1301___Bathroom">#REF!</definedName>
    <definedName name="WALLAREA_Unit_1301___Bedroom">#REF!</definedName>
    <definedName name="WALLAREA_Unit_1301___Kitchen">#REF!</definedName>
    <definedName name="WALLAREA_Unit_1301___Living_Room">#REF!</definedName>
    <definedName name="WALLAREA_Unit_1302">#REF!</definedName>
    <definedName name="WALLAREA_Unit_1302___Bathroom">#REF!</definedName>
    <definedName name="WALLAREA_Unit_1302___Duct">#REF!</definedName>
    <definedName name="WALLAREA_Unit_1302___Kitchen">#REF!</definedName>
    <definedName name="WALLAREA_Unit_1302___Living_Room_Bedroom">#REF!</definedName>
    <definedName name="WALLAREA_Unit_1303">#REF!</definedName>
    <definedName name="WALLAREA_Unit_1303___Bathroom">#REF!</definedName>
    <definedName name="WALLAREA_Unit_1303___Duct">#REF!</definedName>
    <definedName name="WALLAREA_Unit_1303___Kitchen">#REF!</definedName>
    <definedName name="WALLAREA_Unit_1303___Living_Room_Bedroom">#REF!</definedName>
    <definedName name="WALLAREA_Unit_1304">#REF!</definedName>
    <definedName name="WALLAREA_Unit_1304___Bathroom">#REF!</definedName>
    <definedName name="WALLAREA_Unit_1304___Kitchen">#REF!</definedName>
    <definedName name="WALLAREA_Unit_1304___Living_Room_Bedroom">#REF!</definedName>
    <definedName name="WALLAREA_Unit_1305">#REF!</definedName>
    <definedName name="WALLAREA_Unit_1305___Bathroom">#REF!</definedName>
    <definedName name="WALLAREA_Unit_1305___Bedroom">#REF!</definedName>
    <definedName name="WALLAREA_Unit_1305___Kitchen">#REF!</definedName>
    <definedName name="WALLAREA_Unit_1305___Living_Room">#REF!</definedName>
    <definedName name="WALLAREA_Unit_601">#REF!</definedName>
    <definedName name="WALLAREA_Unit_601___Bathroom">#REF!</definedName>
    <definedName name="WALLAREA_Unit_601___Bedroom">#REF!</definedName>
    <definedName name="WALLAREA_Unit_601___Kitchen">#REF!</definedName>
    <definedName name="WALLAREA_Unit_601___Living_Room">#REF!</definedName>
    <definedName name="WALLAREA_Unit_602">#REF!</definedName>
    <definedName name="WALLAREA_Unit_602___Bathroom">#REF!</definedName>
    <definedName name="WALLAREA_Unit_602___Bedroom">#REF!</definedName>
    <definedName name="WALLAREA_Unit_602___Kitchen">#REF!</definedName>
    <definedName name="WALLAREA_Unit_602___Living_Room">#REF!</definedName>
    <definedName name="WALLAREA_Unit_603">#REF!</definedName>
    <definedName name="WALLAREA_Unit_603___Bathroom">#REF!</definedName>
    <definedName name="WALLAREA_Unit_603___Bedroom">#REF!</definedName>
    <definedName name="WALLAREA_Unit_603___Kitchen">#REF!</definedName>
    <definedName name="WALLAREA_Unit_603___Living_Room">#REF!</definedName>
    <definedName name="WALLAREA_Unit_604">#REF!</definedName>
    <definedName name="WALLAREA_Unit_604___Bathroom">#REF!</definedName>
    <definedName name="WALLAREA_Unit_604___Bedroom">#REF!</definedName>
    <definedName name="WALLAREA_Unit_604___Kitchen">#REF!</definedName>
    <definedName name="WALLAREA_Unit_604___Living_Room">#REF!</definedName>
    <definedName name="WALLAREA_Unit_605">#REF!</definedName>
    <definedName name="WALLAREA_Unit_605___Bathroom">#REF!</definedName>
    <definedName name="WALLAREA_Unit_605___Duct">#REF!</definedName>
    <definedName name="WALLAREA_Unit_605___Kitchen">#REF!</definedName>
    <definedName name="WALLAREA_Unit_605___Living_Room_Bedroom">#REF!</definedName>
    <definedName name="WALLAREA_Unit_606">#REF!</definedName>
    <definedName name="WALLAREA_Unit_606___Bathroom">#REF!</definedName>
    <definedName name="WALLAREA_Unit_606___Duct">#REF!</definedName>
    <definedName name="WALLAREA_Unit_606___Kitchen">#REF!</definedName>
    <definedName name="WALLAREA_Unit_606___Lounge_Bedroom">#REF!</definedName>
    <definedName name="WALLAREA_Unit_607">#REF!</definedName>
    <definedName name="WALLAREA_Unit_607___Bathroom">#REF!</definedName>
    <definedName name="WALLAREA_Unit_607___Kitchen">#REF!</definedName>
    <definedName name="WALLAREA_Unit_607__Lounge_Bedroom">#REF!</definedName>
    <definedName name="WALLAREA_Unit_608">#REF!</definedName>
    <definedName name="WALLAREA_Unit_608___Bathroom">#REF!</definedName>
    <definedName name="WALLAREA_Unit_608___Bedroom">#REF!</definedName>
    <definedName name="WALLAREA_Unit_608___Duct">#REF!</definedName>
    <definedName name="WALLAREA_Unit_608___Kitchen">#REF!</definedName>
    <definedName name="WALLAREA_Unit_608__Lounge">#REF!</definedName>
    <definedName name="WALLAREA_Unleased_Areas">#REF!</definedName>
    <definedName name="WALLAREA_Ventilation_Louvres">#REF!</definedName>
    <definedName name="WALLAREA_Walkways">#REF!</definedName>
    <definedName name="WALLAREA_Window___Unit_102___Bedroom_Window">#REF!</definedName>
    <definedName name="WALLAREA_Window___Unit_102___Living_Room">#REF!</definedName>
    <definedName name="WALLAREA_Window___Unit_104_Bedroom_Living_Room">#REF!</definedName>
    <definedName name="WALLAREA_Windows">#REF!</definedName>
    <definedName name="WALLAREA_Windows___Unit_1_Corner_Bedroom_Window">#REF!</definedName>
    <definedName name="WALLAREA_Windows___Unit_1_Lounge">#REF!</definedName>
    <definedName name="WALLAREA_Windows___Unit_101">#REF!</definedName>
    <definedName name="WALLAREA_Windows___Unit_101_Second_Window">#REF!</definedName>
    <definedName name="WALLAREA_Windows___Unit_103___Kitchen">#REF!</definedName>
    <definedName name="WALLAREA_Windows___Unit_103_living_Room">#REF!</definedName>
    <definedName name="WALLAREA_Windows___Unit_1035_Bedroom">#REF!</definedName>
    <definedName name="WALLAREA_Windows___Unit_105___Lounge">#REF!</definedName>
    <definedName name="WALLAREA_Windows___Unit_105_Bedroom_Living_Room">#REF!</definedName>
    <definedName name="WALLAREA_Windows___Unit_106___Bedroom">#REF!</definedName>
    <definedName name="WALLAREA_Windows___Unit_106_Kitchen">#REF!</definedName>
    <definedName name="WALLAREA_Windows___Unit_106_Lounge_Corner_Window">#REF!</definedName>
    <definedName name="WALLAREA_Windows___Unit_107_Lounge_Bedroom_Window">#REF!</definedName>
    <definedName name="WALLAREA_Windows___Unit_108_Bedroom">#REF!</definedName>
    <definedName name="WALLAREA_Windows___Unit_108_Corner_Window_Lounge">#REF!</definedName>
    <definedName name="WALLAREA_Windows___Unit_108_Lounge">#REF!</definedName>
    <definedName name="WALLAREA_Windows___Unit_1301_Bedroom">#REF!</definedName>
    <definedName name="WALLAREA_Windows___Unit_1301_Bedroom_Corner">#REF!</definedName>
    <definedName name="WALLAREA_Windows___Unit_1302_Bedroom_Lounge">#REF!</definedName>
    <definedName name="WALLAREA_Windows___Unit_1303_Bedroom">#REF!</definedName>
    <definedName name="WALLAREA_Windows___Unit_1303_Lounge">#REF!</definedName>
    <definedName name="WALLAREA_Windows___Unit_1304_Lounge_Bedroom_Corner_window">#REF!</definedName>
    <definedName name="WALLAREA_Windows___Unit_1305_Lounge">#REF!</definedName>
    <definedName name="WALLAREA_Windows___Unit_2_Bedroom_Corner_Window">#REF!</definedName>
    <definedName name="WALLAREA_Windows___Unit_2_Lounge">#REF!</definedName>
    <definedName name="WALLAREA_Windows___Unit_3_Bedroom_Lounge">#REF!</definedName>
    <definedName name="WALLAREA_Windows___Unit_4_Bedroom_Lounge">#REF!</definedName>
    <definedName name="WALLAREA_Windows___Unit_5_Bedroom_Lounge">#REF!</definedName>
    <definedName name="WALLAREA_Windows___Unit_6_Bedroom">#REF!</definedName>
    <definedName name="WALLAREA_Windows___Unit_6_Corner_Lounge_Window">#REF!</definedName>
    <definedName name="WALLAREA_Windows___Unit_6_Kitchen">#REF!</definedName>
    <definedName name="WALLAREA_Windows___Unit_7_Bedroom_Lounge">#REF!</definedName>
    <definedName name="WALLAREA_Windows___Unit_8_Corner_Lounge_Window">#REF!</definedName>
    <definedName name="WALLAREA_Windows___Unit_8_Lounge">#REF!</definedName>
    <definedName name="WALLAREA_Windows__Unit_108_Bedroom">#REF!</definedName>
    <definedName name="WALLAREA_Windows_1950mm">#REF!</definedName>
    <definedName name="WALLAREA_Wood_cladding">#REF!</definedName>
    <definedName name="WALLAREA_Yard">#REF!</definedName>
    <definedName name="WASTETILE">#REF!</definedName>
    <definedName name="WaterPipes">#REF!</definedName>
    <definedName name="WEIGHT__2_1_Bed">#REF!</definedName>
    <definedName name="WEIGHT__2_1_Bed_WC">#REF!</definedName>
    <definedName name="WEIGHT__2_2_Bed">#REF!</definedName>
    <definedName name="WEIGHT__2_2_Bed_WC">#REF!</definedName>
    <definedName name="WEIGHT__2_3_Bed">#REF!</definedName>
    <definedName name="WEIGHT__2_3_Bed_WC">#REF!</definedName>
    <definedName name="WEIGHT__2_Clean_Utility_tTore">#REF!</definedName>
    <definedName name="WEIGHT__2_Common_Area">#REF!</definedName>
    <definedName name="WEIGHT__2_Ducts">#REF!</definedName>
    <definedName name="WEIGHT__2_Duty_Station_Offices">#REF!</definedName>
    <definedName name="WEIGHT__2_Elec___Data">#REF!</definedName>
    <definedName name="WEIGHT__2_Equipment_Stores">#REF!</definedName>
    <definedName name="WEIGHT__2_Female_WC">#REF!</definedName>
    <definedName name="WEIGHT__2_Fire_Stair">#REF!</definedName>
    <definedName name="WEIGHT__2_Fire_Stair_Passage">#REF!</definedName>
    <definedName name="WEIGHT__2_Male_WC">#REF!</definedName>
    <definedName name="WEIGHT__2_Paraplegic_WC">#REF!</definedName>
    <definedName name="WEIGHT__2_Private_Lift_Lobby">#REF!</definedName>
    <definedName name="WEIGHT__2_Private_Lifts">#REF!</definedName>
    <definedName name="WEIGHT__2_Public_Lift_Lobby">#REF!</definedName>
    <definedName name="WEIGHT__2_Public_Lifts">#REF!</definedName>
    <definedName name="WEIGHT__2_Public_Ward_Female">#REF!</definedName>
    <definedName name="WEIGHT__2_Public_Ward_Male">#REF!</definedName>
    <definedName name="WEIGHT__2_Service_Lift">#REF!</definedName>
    <definedName name="WEIGHT__2_Service_Lift_Lobby">#REF!</definedName>
    <definedName name="WEIGHT__2_Sluice">#REF!</definedName>
    <definedName name="WEIGHT__2_Ward_Kitchen">#REF!</definedName>
    <definedName name="WEIGHT__3_Cleaners_Rooms">#REF!</definedName>
    <definedName name="WEIGHT__3_Common_Area">#REF!</definedName>
    <definedName name="WEIGHT__3_Ducts">#REF!</definedName>
    <definedName name="WEIGHT__3_Elec___Data">#REF!</definedName>
    <definedName name="WEIGHT__3_Female_Change_Room">#REF!</definedName>
    <definedName name="WEIGHT__3_Female_WC">#REF!</definedName>
    <definedName name="WEIGHT__3_Fire_Escape_Stairs">#REF!</definedName>
    <definedName name="WEIGHT__3_Freezer">#REF!</definedName>
    <definedName name="WEIGHT__3_GBA">#REF!</definedName>
    <definedName name="WEIGHT__3_IT_Room">#REF!</definedName>
    <definedName name="WEIGHT__3_Lifts">#REF!</definedName>
    <definedName name="WEIGHT__3_Male_Changeroom">#REF!</definedName>
    <definedName name="WEIGHT__3_Male_WC">#REF!</definedName>
    <definedName name="WEIGHT__3_Mortuary">#REF!</definedName>
    <definedName name="WEIGHT__3_Paraplegic_WC">#REF!</definedName>
    <definedName name="WEIGHT__3_Passage">#REF!</definedName>
    <definedName name="WEIGHT__3_Public_Lift_Lobby">#REF!</definedName>
    <definedName name="WEIGHT__3_Public_Lifts">#REF!</definedName>
    <definedName name="WEIGHT__3_Security_Room">#REF!</definedName>
    <definedName name="WEIGHT__3_Server_Room">#REF!</definedName>
    <definedName name="WEIGHT__3_Service_Lift_Lobby">#REF!</definedName>
    <definedName name="WEIGHT__3_Service_Manager">#REF!</definedName>
    <definedName name="WEIGHT__3_Staff_Dining___Kitchen">#REF!</definedName>
    <definedName name="WEIGHT__3_Supervisor_Rooms">#REF!</definedName>
    <definedName name="WEIGHT__3_Tech_Rooms">#REF!</definedName>
    <definedName name="WEIGHT_00_Car_Port">#REF!</definedName>
    <definedName name="WEIGHT_00_Dining_Room">#REF!</definedName>
    <definedName name="WEIGHT_00_Foyer">#REF!</definedName>
    <definedName name="WEIGHT_00_GBA">#REF!</definedName>
    <definedName name="WEIGHT_00_GLA">#REF!</definedName>
    <definedName name="WEIGHT_00_Kitchen">#REF!</definedName>
    <definedName name="WEIGHT_00_Lounge">#REF!</definedName>
    <definedName name="WEIGHT_00_Patio">#REF!</definedName>
    <definedName name="WEIGHT_00_Stairs___Landing">#REF!</definedName>
    <definedName name="WEIGHT_00_Water_Closet">#REF!</definedName>
    <definedName name="WEIGHT_01_Balcony">#REF!</definedName>
    <definedName name="WEIGHT_01_Balcony_2">#REF!</definedName>
    <definedName name="WEIGHT_01_Bathrooms">#REF!</definedName>
    <definedName name="WEIGHT_01_Bedroom_1">#REF!</definedName>
    <definedName name="WEIGHT_01_Common_Area">#REF!</definedName>
    <definedName name="WEIGHT_01_GBA">#REF!</definedName>
    <definedName name="WEIGHT_01_GLA">#REF!</definedName>
    <definedName name="WEIGHT_01_Stairs___Landing">#REF!</definedName>
    <definedName name="WEIGHT_01_TV_Room_Study">#REF!</definedName>
    <definedName name="WEIGHT_10F_110mm_internal_brickwalls">[28]X!#REF!</definedName>
    <definedName name="WEIGHT_10F_230mm_Cavity_wall">[28]X!#REF!</definedName>
    <definedName name="WEIGHT_10F_230mm_internal_brickwall">[28]X!#REF!</definedName>
    <definedName name="WEIGHT_10F_300mm_internal_brickwall">[28]X!#REF!</definedName>
    <definedName name="WEIGHT_10F_Carpet">[28]X!#REF!</definedName>
    <definedName name="WEIGHT_10F_Doors">[28]X!#REF!</definedName>
    <definedName name="WEIGHT_10F_Double_doors">[28]X!#REF!</definedName>
    <definedName name="WEIGHT_10F_Duct">[28]X!#REF!</definedName>
    <definedName name="WEIGHT_10F_Ebtrance_area">[28]X!#REF!</definedName>
    <definedName name="WEIGHT_10F_HWB">[28]X!#REF!</definedName>
    <definedName name="WEIGHT_10F_Tiles">[28]X!#REF!</definedName>
    <definedName name="WEIGHT_10f_wc">[28]X!#REF!</definedName>
    <definedName name="WEIGHT_11_F_Sink">[28]X!#REF!</definedName>
    <definedName name="WEIGHT_110_brickwall" localSheetId="7">#REF!</definedName>
    <definedName name="WEIGHT_110_brickwall">#REF!</definedName>
    <definedName name="WEIGHT_110_ext" localSheetId="7">#REF!</definedName>
    <definedName name="WEIGHT_110_ext">#REF!</definedName>
    <definedName name="WEIGHT_110_int" localSheetId="7">#REF!</definedName>
    <definedName name="WEIGHT_110_int">#REF!</definedName>
    <definedName name="WEIGHT_110mm_internal_new_walls" localSheetId="7">[29]Summary!#REF!</definedName>
    <definedName name="WEIGHT_110mm_internal_new_walls">[29]Summary!#REF!</definedName>
    <definedName name="WEIGHT_110mm_Internal_wall" localSheetId="7">#REF!</definedName>
    <definedName name="WEIGHT_110mm_Internal_wall">#REF!</definedName>
    <definedName name="WEIGHT_110mm_internal_walls" localSheetId="7">#REF!</definedName>
    <definedName name="WEIGHT_110mm_internal_walls">#REF!</definedName>
    <definedName name="WEIGHT_115_internal_walls___existing___2nd_12th_Floor" localSheetId="7">#REF!</definedName>
    <definedName name="WEIGHT_115_internal_walls___existing___2nd_12th_Floor">#REF!</definedName>
    <definedName name="WEIGHT_115mm_internal_walls___New">#REF!</definedName>
    <definedName name="WEIGHT_115mm_internal_walls___New___Penthouse_Floor">#REF!</definedName>
    <definedName name="WEIGHT_115mm_internal_walls___New_2nd___12th_Floor">#REF!</definedName>
    <definedName name="WEIGHT_11F_300mm_internal_wallls">[28]X!#REF!</definedName>
    <definedName name="WEIGHT_11F_Carpet">[28]X!#REF!</definedName>
    <definedName name="WEIGHT_11F_Doors">[28]X!#REF!</definedName>
    <definedName name="WEIGHT_11f_Linoleum">[28]X!#REF!</definedName>
    <definedName name="WEIGHT_12F_110mm_internal_walls">[28]X!#REF!</definedName>
    <definedName name="WEIGHT_12F_300mm_internal_walls">[28]X!#REF!</definedName>
    <definedName name="WEIGHT_12F_Carpet">[28]X!#REF!</definedName>
    <definedName name="WEIGHT_12F_Doors">[28]X!#REF!</definedName>
    <definedName name="WEIGHT_12F_Double_doors">[28]X!#REF!</definedName>
    <definedName name="WEIGHT_12F_Duct_room">[28]X!#REF!</definedName>
    <definedName name="WEIGHT_12F_Linoleum_Tiles">[28]X!#REF!</definedName>
    <definedName name="WEIGHT_13F_110mm_internal_walls">[28]X!#REF!</definedName>
    <definedName name="WEIGHT_13F_Carpet">[28]X!#REF!</definedName>
    <definedName name="WEIGHT_13F_Doors">[28]X!#REF!</definedName>
    <definedName name="WEIGHT_13f_hwb">[28]X!#REF!</definedName>
    <definedName name="WEIGHT_13f_lINOLEUM_TILES">[28]X!#REF!</definedName>
    <definedName name="WEIGHT_13F_toilets">[28]X!#REF!</definedName>
    <definedName name="WEIGHT_13F_Urinals">[28]X!#REF!</definedName>
    <definedName name="WEIGHT_15f_110mm_internal_walls">[28]X!#REF!</definedName>
    <definedName name="WEIGHT_15F_Carpet">[28]X!#REF!</definedName>
    <definedName name="WEIGHT_15F_Doors">[28]X!#REF!</definedName>
    <definedName name="WEIGHT_15F_Double_doors">[28]X!#REF!</definedName>
    <definedName name="WEIGHT_15F_Linoleum_tiles">[28]X!#REF!</definedName>
    <definedName name="WEIGHT_16F_110mm_internal_walls">[28]X!#REF!</definedName>
    <definedName name="WEIGHT_16F_Carpet">[28]X!#REF!</definedName>
    <definedName name="WEIGHT_16F_Doors">[28]X!#REF!</definedName>
    <definedName name="WEIGHT_16F_Linoleum_tiles">[28]X!#REF!</definedName>
    <definedName name="WEIGHT_17F_110mm_internal_walls">[28]X!#REF!</definedName>
    <definedName name="WEIGHT_17F_Carpet">[28]X!#REF!</definedName>
    <definedName name="WEIGHT_17F_Doors">[28]X!#REF!</definedName>
    <definedName name="WEIGHT_17F_Linoleum">[28]X!#REF!</definedName>
    <definedName name="WEIGHT_17F_Sink">[28]X!#REF!</definedName>
    <definedName name="WEIGHT_18F_110mm_internal_wall">[28]X!#REF!</definedName>
    <definedName name="WEIGHT_18f_Carpet">[28]X!#REF!</definedName>
    <definedName name="WEIGHT_18f_doors">[28]X!#REF!</definedName>
    <definedName name="WEIGHT_18F_Linoleum_tiles">[28]X!#REF!</definedName>
    <definedName name="WEIGHT_19F_110mm_internal_walls">[28]X!#REF!</definedName>
    <definedName name="WEIGHT_19F_Carpet">[28]X!#REF!</definedName>
    <definedName name="WEIGHT_19F_Doors">[28]X!#REF!</definedName>
    <definedName name="WEIGHT_19F_HWB">[28]X!#REF!</definedName>
    <definedName name="WEIGHT_19F_Linoleum_tiles">[28]X!#REF!</definedName>
    <definedName name="WEIGHT_19f_sink">[28]X!#REF!</definedName>
    <definedName name="WEIGHT_19F_Urinals">[28]X!#REF!</definedName>
    <definedName name="WEIGHT_19F_WC">[28]X!#REF!</definedName>
    <definedName name="WEIGHT_1st_Floor___115_internal_walls" localSheetId="7">#REF!</definedName>
    <definedName name="WEIGHT_1st_Floor___115_internal_walls">#REF!</definedName>
    <definedName name="WEIGHT_1st_Floor___230mm_Extenal_wall" localSheetId="7">#REF!</definedName>
    <definedName name="WEIGHT_1st_Floor___230mm_Extenal_wall">#REF!</definedName>
    <definedName name="WEIGHT_1st_Floor___230mm_internal_wall" localSheetId="7">#REF!</definedName>
    <definedName name="WEIGHT_1st_Floor___230mm_internal_wall">#REF!</definedName>
    <definedName name="WEIGHT_1st_Floor_Areas">#REF!</definedName>
    <definedName name="WEIGHT_1st_Floor_GBA">#REF!</definedName>
    <definedName name="WEIGHT_20f_110mm_internal_walls">[28]X!#REF!</definedName>
    <definedName name="WEIGHT_20F_Carpet">[28]X!#REF!</definedName>
    <definedName name="WEIGHT_20F_Doors">[28]X!#REF!</definedName>
    <definedName name="WEIGHT_20F_HWB">[28]X!#REF!</definedName>
    <definedName name="WEIGHT_20f_Linoleum_tiles">[28]X!#REF!</definedName>
    <definedName name="WEIGHT_20F_Sink">[28]X!#REF!</definedName>
    <definedName name="WEIGHT_20F_Urinals">[28]X!#REF!</definedName>
    <definedName name="WEIGHT_20F_WC">[28]X!#REF!</definedName>
    <definedName name="WEIGHT_21f_110mm_internal_walls">[28]X!#REF!</definedName>
    <definedName name="WEIGHT_21F_220mm_internal_wall">[28]X!#REF!</definedName>
    <definedName name="WEIGHT_21F_Carpet">[28]X!#REF!</definedName>
    <definedName name="WEIGHT_21F_Doors">[28]X!#REF!</definedName>
    <definedName name="WEIGHT_21F_Double_doors">[28]X!#REF!</definedName>
    <definedName name="WEIGHT_21F_HWB">[28]X!#REF!</definedName>
    <definedName name="WEIGHT_21f_Linoleum_tiles">[28]X!#REF!</definedName>
    <definedName name="WEIGHT_21F_Sink">[28]X!#REF!</definedName>
    <definedName name="WEIGHT_21F_toilet_tiles">[28]X!#REF!</definedName>
    <definedName name="WEIGHT_21f_Urinals">[28]X!#REF!</definedName>
    <definedName name="WEIGHT_21F_WC">[28]X!#REF!</definedName>
    <definedName name="WEIGHT_220_ext_walls" localSheetId="7">#REF!</definedName>
    <definedName name="WEIGHT_220_ext_walls">#REF!</definedName>
    <definedName name="WEIGHT_220_int" localSheetId="7">#REF!</definedName>
    <definedName name="WEIGHT_220_int">#REF!</definedName>
    <definedName name="WEIGHT_220_int_walls" localSheetId="7">#REF!</definedName>
    <definedName name="WEIGHT_220_int_walls">#REF!</definedName>
    <definedName name="WEIGHT_220_walls">#REF!</definedName>
    <definedName name="WEIGHT_220mm_external_wall">#REF!</definedName>
    <definedName name="WEIGHT_220mm_External_walls">#REF!</definedName>
    <definedName name="WEIGHT_220mm_external_walls___existing___Penthouse_Floor">#REF!</definedName>
    <definedName name="WEIGHT_220mm_internal_walls___Existing___Penthouse_Floor">#REF!</definedName>
    <definedName name="WEIGHT_220mm_internal_walls__New___Penthouse_Floor">#REF!</definedName>
    <definedName name="WEIGHT_220mm_new_external_walls">[29]Summary!#REF!</definedName>
    <definedName name="WEIGHT_230mm_Demising_walls" localSheetId="7">#REF!</definedName>
    <definedName name="WEIGHT_230mm_Demising_walls">#REF!</definedName>
    <definedName name="WEIGHT_230mm_external_brickwall" localSheetId="7">#REF!</definedName>
    <definedName name="WEIGHT_230mm_external_brickwall">#REF!</definedName>
    <definedName name="WEIGHT_230mm_External_Gable_end_at_10323" localSheetId="7">#REF!</definedName>
    <definedName name="WEIGHT_230mm_External_Gable_end_at_10323">#REF!</definedName>
    <definedName name="WEIGHT_230mm_external_Patio_Gable_ends">#REF!</definedName>
    <definedName name="WEIGHT_230mm_external_wall">#REF!</definedName>
    <definedName name="WEIGHT_230mm_external_wall___To_new_fire_escape_first_floor">#REF!</definedName>
    <definedName name="WEIGHT_230mm_external_wall_Anchor">#REF!</definedName>
    <definedName name="WEIGHT_230mm_external_wall_Gable_end_at_9855">#REF!</definedName>
    <definedName name="WEIGHT_230mm_external_walls">#REF!</definedName>
    <definedName name="WEIGHT_230mm_external_walls___existing___2nd_12th_Floor">#REF!</definedName>
    <definedName name="WEIGHT_230mm_internal_Anchor_wall">#REF!</definedName>
    <definedName name="WEIGHT_230mm_internal_brickwall">#REF!</definedName>
    <definedName name="WEIGHT_230mm_internal_wall">#REF!</definedName>
    <definedName name="WEIGHT_230mm_internal_walls">#REF!</definedName>
    <definedName name="WEIGHT_230mm_internal_walls___existing___2nd_12th_Floor">#REF!</definedName>
    <definedName name="WEIGHT_230mm_internal_walls___New">#REF!</definedName>
    <definedName name="WEIGHT_230mm_internal_walls___New_2nd_12th_floor">#REF!</definedName>
    <definedName name="WEIGHT_2F_110_walls">[28]X!#REF!</definedName>
    <definedName name="WEIGHT_2F_Carpet">[28]X!#REF!</definedName>
    <definedName name="WEIGHT_2f_doors">[28]X!#REF!</definedName>
    <definedName name="WEIGHT_2F_HWB">[28]X!#REF!</definedName>
    <definedName name="WEIGHT_2F_Linoleum">[28]X!#REF!</definedName>
    <definedName name="WEIGHT_2f_Sink">[28]X!#REF!</definedName>
    <definedName name="WEIGHT_2F_Urinal">[28]X!#REF!</definedName>
    <definedName name="WEIGHT_2F_WC">[28]X!#REF!</definedName>
    <definedName name="WEIGHT_2nd_Floor_GBA" localSheetId="7">#REF!</definedName>
    <definedName name="WEIGHT_2nd_Floor_GBA">#REF!</definedName>
    <definedName name="WEIGHT_330mm_external_wall" localSheetId="7">#REF!</definedName>
    <definedName name="WEIGHT_330mm_external_wall">#REF!</definedName>
    <definedName name="WEIGHT_330mm_external_wall_above_shopfront" localSheetId="7">#REF!</definedName>
    <definedName name="WEIGHT_330mm_external_wall_above_shopfront">#REF!</definedName>
    <definedName name="WEIGHT_330mm_internal_demising_walls">#REF!</definedName>
    <definedName name="WEIGHT_330mm_internal_wall_above_shopfront">#REF!</definedName>
    <definedName name="WEIGHT_345mm_external_wall___To_new_fire_escape___First_Floor">#REF!</definedName>
    <definedName name="WEIGHT_3F_110mm_walls">[28]X!#REF!</definedName>
    <definedName name="WEIGHT_3F_Carpet">[28]X!#REF!</definedName>
    <definedName name="WEIGHT_3F_Doors">[28]X!#REF!</definedName>
    <definedName name="WEIGHT_3f_hwb">[28]X!#REF!</definedName>
    <definedName name="WEIGHT_3F_Linoleum">[28]X!#REF!</definedName>
    <definedName name="WEIGHT_3f_sink">[28]X!#REF!</definedName>
    <definedName name="WEIGHT_3f_urinals">[28]X!#REF!</definedName>
    <definedName name="WEIGHT_3f_wc">[28]X!#REF!</definedName>
    <definedName name="WEIGHT_4F_Carpet">[28]X!#REF!</definedName>
    <definedName name="WEIGHT_4F_doors">[28]X!#REF!</definedName>
    <definedName name="WEIGHT_4f_hwb">[28]X!#REF!</definedName>
    <definedName name="WEIGHT_4f_sink">[28]X!#REF!</definedName>
    <definedName name="WEIGHT_4f_urinal">[28]X!#REF!</definedName>
    <definedName name="WEIGHT_4F_Walls">[28]X!#REF!</definedName>
    <definedName name="WEIGHT_4f_wc">[28]X!#REF!</definedName>
    <definedName name="WEIGHT_5f_Carpet">[28]X!#REF!</definedName>
    <definedName name="WEIGHT_5F_Door">[28]X!#REF!</definedName>
    <definedName name="WEIGHT_5F_internal_brickwalls">[28]X!#REF!</definedName>
    <definedName name="WEIGHT_6F_110mm_internal_brick_walls">[28]X!#REF!</definedName>
    <definedName name="WEIGHT_8F_110mm_brickwalls">[28]X!#REF!</definedName>
    <definedName name="WEIGHT_8F_Carpet">[28]X!#REF!</definedName>
    <definedName name="WEIGHT_8F_Doors">[28]X!#REF!</definedName>
    <definedName name="WEIGHT_8F_Linoleum">[28]X!#REF!</definedName>
    <definedName name="WEIGHT_9F_110mm_internal_brick_walls">[28]X!#REF!</definedName>
    <definedName name="WEIGHT_9F_300mm_internal_brickwall">[28]X!#REF!</definedName>
    <definedName name="WEIGHT_9F_Carpet">[28]X!#REF!</definedName>
    <definedName name="WEIGHT_9F_Doors">[28]X!#REF!</definedName>
    <definedName name="WEIGHT_9f_lINOLEUM">[28]X!#REF!</definedName>
    <definedName name="WEIGHT_A1_220mm_internal_Wall" localSheetId="7">#REF!</definedName>
    <definedName name="WEIGHT_A1_220mm_internal_Wall">#REF!</definedName>
    <definedName name="WEIGHT_A1_FF_to_3F_110mm_internal_walls" localSheetId="7">#REF!</definedName>
    <definedName name="WEIGHT_A1_FF_to_3F_110mm_internal_walls">#REF!</definedName>
    <definedName name="WEIGHT_A1_FF_to_3F_220mm_internal_Walls" localSheetId="7">#REF!</definedName>
    <definedName name="WEIGHT_A1_FF_to_3F_220mm_internal_Walls">#REF!</definedName>
    <definedName name="WEIGHT_A1_FF_to_3F_Areas">#REF!</definedName>
    <definedName name="WEIGHT_A1_GBA">#REF!</definedName>
    <definedName name="WEIGHT_A1_GF_110mm_internal_walls">#REF!</definedName>
    <definedName name="WEIGHT_A1_GF_Areas">#REF!</definedName>
    <definedName name="WEIGHT_A1_No_of_beds_GF">#REF!</definedName>
    <definedName name="WEIGHT_Affodable_1_80m2___Internal_Areas">#REF!</definedName>
    <definedName name="WEIGHT_Affordable_1_60m2___110mm_internal_Walls">#REF!</definedName>
    <definedName name="WEIGHT_Affordable_1_60m2___Internal_Areas">#REF!</definedName>
    <definedName name="WEIGHT_Affordable_1_60m2_GBA">#REF!</definedName>
    <definedName name="WEIGHT_Affordable_1_60m2_Roof_Area">#REF!</definedName>
    <definedName name="WEIGHT_Affordable_1_80m2___110mm_internal_walls">#REF!</definedName>
    <definedName name="WEIGHT_Affordable_1_80m2_GBA">#REF!</definedName>
    <definedName name="WEIGHT_Affordable_2__60m2">#REF!</definedName>
    <definedName name="WEIGHT_Affordable_2_60m2_110mm_internal_walls">#REF!</definedName>
    <definedName name="WEIGHT_Affordable_2_60m2_Internal_Areas">#REF!</definedName>
    <definedName name="WEIGHT_Affordable_2_60m2_Roof_Area">#REF!</definedName>
    <definedName name="WEIGHT_Affordable_2_80m2_GBA">#REF!</definedName>
    <definedName name="WEIGHT_Affordable_2_80m2_Internal_Areas">#REF!</definedName>
    <definedName name="WEIGHT_Affordable_2_80m2_Roof_Area">#REF!</definedName>
    <definedName name="WEIGHT_Affordable_2_80m2110mm_internal_walls">#REF!</definedName>
    <definedName name="WEIGHT_Anchor_1___Pick__n_Pay">#REF!</definedName>
    <definedName name="WEIGHT_Anchor_2___Cashbuild">#REF!</definedName>
    <definedName name="WEIGHT_Anchor_3">#REF!</definedName>
    <definedName name="WEIGHT_Anchor_4">#REF!</definedName>
    <definedName name="WEIGHT_Anchor_no.5">#REF!</definedName>
    <definedName name="WEIGHT_Asphalt_Roads___Parking">#REF!</definedName>
    <definedName name="WEIGHT_Attenuation_Pond">#REF!</definedName>
    <definedName name="WEIGHT_B1_External_Double_Door">[30]Summary!#REF!</definedName>
    <definedName name="WEIGHT_B1_FF_to_3F_110mm_internal_Walls" localSheetId="7">#REF!</definedName>
    <definedName name="WEIGHT_B1_FF_to_3F_110mm_internal_Walls">#REF!</definedName>
    <definedName name="WEIGHT_B1_FF_to_3F_220mm_internal_Walls" localSheetId="7">#REF!</definedName>
    <definedName name="WEIGHT_B1_FF_to_3F_220mm_internal_Walls">#REF!</definedName>
    <definedName name="WEIGHT_B1_FF_to_3F_Areas" localSheetId="7">#REF!</definedName>
    <definedName name="WEIGHT_B1_FF_to_3F_Areas">#REF!</definedName>
    <definedName name="WEIGHT_B1_GBA">#REF!</definedName>
    <definedName name="WEIGHT_B1_GF_110mm_internal_Walls">#REF!</definedName>
    <definedName name="WEIGHT_B1_GF_220mm_internal_Wall">#REF!</definedName>
    <definedName name="WEIGHT_B1_GF_Areas">#REF!</definedName>
    <definedName name="WEIGHT_B1_Internal_Single_Doors">[30]Summary!#REF!</definedName>
    <definedName name="WEIGHT_B1_Internal_Stacking_Doors">[30]Summary!#REF!</definedName>
    <definedName name="WEIGHT_B1_No_of_Beds_FF_to_3F" localSheetId="7">#REF!</definedName>
    <definedName name="WEIGHT_B1_No_of_Beds_FF_to_3F">#REF!</definedName>
    <definedName name="WEIGHT_B1_No_Of_Beds_GF" localSheetId="7">#REF!</definedName>
    <definedName name="WEIGHT_B1_No_Of_Beds_GF">#REF!</definedName>
    <definedName name="WEIGHT_B1_Sink" localSheetId="7">[30]Summary!#REF!</definedName>
    <definedName name="WEIGHT_B1_Sink">[30]Summary!#REF!</definedName>
    <definedName name="WEIGHT_B1_WC_Shower_Bath" localSheetId="7">[30]Summary!#REF!</definedName>
    <definedName name="WEIGHT_B1_WC_Shower_Bath">[30]Summary!#REF!</definedName>
    <definedName name="WEIGHT_B1_Whb">[30]Summary!#REF!</definedName>
    <definedName name="WEIGHT_B2_intenral_Stacking_Doors">[30]Summary!#REF!</definedName>
    <definedName name="WEIGHT_B2_Internal_Double_Doors">[30]Summary!#REF!</definedName>
    <definedName name="WEIGHT_B2_Internal_Single_Doors">[30]Summary!#REF!</definedName>
    <definedName name="WEIGHT_B2_Sinks">[30]Summary!#REF!</definedName>
    <definedName name="WEIGHT_B2_WC_Shower__Bath">[30]Summary!#REF!</definedName>
    <definedName name="WEIGHT_B2_Whb">[30]Summary!#REF!</definedName>
    <definedName name="WEIGHT_B2External_Glass_Doors">[30]Summary!#REF!</definedName>
    <definedName name="WEIGHT_B3_External_Double_Glass_Doors">[30]Summary!#REF!</definedName>
    <definedName name="WEIGHT_B3_internal_Single_Doors">[30]Summary!#REF!</definedName>
    <definedName name="WEIGHT_B3_Sink">[30]Summary!#REF!</definedName>
    <definedName name="WEIGHT_B3_WC_Shower">[30]Summary!#REF!</definedName>
    <definedName name="WEIGHT_B3_Whb">[30]Summary!#REF!</definedName>
    <definedName name="WEIGHT_B4_External_Double_Glass_Doors">[30]Summary!#REF!</definedName>
    <definedName name="WEIGHT_B4_Internal_Single_Doors">[30]Summary!#REF!</definedName>
    <definedName name="WEIGHT_B4_Sink">[30]Summary!#REF!</definedName>
    <definedName name="WEIGHT_B4_WC_Shower_Bath">[30]Summary!#REF!</definedName>
    <definedName name="WEIGHT_B4_Whb">[30]Summary!#REF!</definedName>
    <definedName name="WEIGHT_Balustrade" localSheetId="7">#REF!</definedName>
    <definedName name="WEIGHT_Balustrade">#REF!</definedName>
    <definedName name="WEIGHT_Bathroom_vanities" localSheetId="7">#REF!</definedName>
    <definedName name="WEIGHT_Bathroom_vanities">#REF!</definedName>
    <definedName name="WEIGHT_BLOCK_A1_First_to_3_floor" localSheetId="7">#REF!</definedName>
    <definedName name="WEIGHT_BLOCK_A1_First_to_3_floor">#REF!</definedName>
    <definedName name="WEIGHT_Block_Tpye_3_Roof_Covering">#REF!</definedName>
    <definedName name="WEIGHT_Block_Type_1__FF_GLA">#REF!</definedName>
    <definedName name="WEIGHT_Block_Type_1_110mm_GF_internal_walls">#REF!</definedName>
    <definedName name="WEIGHT_Block_Type_1_220mm_External_Wall">#REF!</definedName>
    <definedName name="WEIGHT_Block_Type_1_220mm_internal_walls">#REF!</definedName>
    <definedName name="WEIGHT_Block_Type_1_FF_GBA">#REF!</definedName>
    <definedName name="WEIGHT_Block_Type_1_GF_GBA">#REF!</definedName>
    <definedName name="WEIGHT_Block_Type_1_GF_GLA">#REF!</definedName>
    <definedName name="WEIGHT_Block_Type_1_Roof_Area">#REF!</definedName>
    <definedName name="WEIGHT_Block_Type_1_SF_GBA">#REF!</definedName>
    <definedName name="WEIGHT_Block_Type_2_110mm_GF_internal_walls">#REF!</definedName>
    <definedName name="WEIGHT_Block_Type_2_220mm_External_Wall">#REF!</definedName>
    <definedName name="WEIGHT_Block_Type_2_220mm_internal_walls">#REF!</definedName>
    <definedName name="WEIGHT_Block_Type_2_FF_GBA">#REF!</definedName>
    <definedName name="WEIGHT_Block_Type_2_FF_GLA">#REF!</definedName>
    <definedName name="WEIGHT_Block_Type_2_GF_GBA">#REF!</definedName>
    <definedName name="WEIGHT_Block_Type_2_GF_GLA">#REF!</definedName>
    <definedName name="WEIGHT_Block_Type_2_Roof_Area">#REF!</definedName>
    <definedName name="WEIGHT_Block_Type_3_Court_yards">#REF!</definedName>
    <definedName name="WEIGHT_Block_Type_3_FF_GBA">#REF!</definedName>
    <definedName name="WEIGHT_Block_Type_3_FF_GLA">#REF!</definedName>
    <definedName name="WEIGHT_Block_Type_3_GF_110mm_internal_Walls">#REF!</definedName>
    <definedName name="WEIGHT_Block_Type_3_GF_220mm_External_Walls">#REF!</definedName>
    <definedName name="WEIGHT_Block_Type_3_GF_220mm_internal_Walls">#REF!</definedName>
    <definedName name="WEIGHT_Block_Type_3_GF_GBA">#REF!</definedName>
    <definedName name="WEIGHT_Block_type_3_GF_GLA">#REF!</definedName>
    <definedName name="WEIGHT_Block_Type_3_SF_Balconies">#REF!</definedName>
    <definedName name="WEIGHT_Block_Type_3_SF_GBA">#REF!</definedName>
    <definedName name="WEIGHT_Block_Type_3_SF_GLA">#REF!</definedName>
    <definedName name="WEIGHT_BNG_1_110mm_Internal_walls">#REF!</definedName>
    <definedName name="WEIGHT_BNG_1_GBA">#REF!</definedName>
    <definedName name="WEIGHT_BNG_1_Internal_Areas">#REF!</definedName>
    <definedName name="WEIGHT_BNG_2_110mm_internal_Wall">#REF!</definedName>
    <definedName name="WEIGHT_BNG_2_GBA">#REF!</definedName>
    <definedName name="WEIGHT_BNG_2_Internal_Areas">#REF!</definedName>
    <definedName name="WEIGHT_Boundry_Wall">#REF!</definedName>
    <definedName name="WEIGHT_Cantilever">#REF!</definedName>
    <definedName name="WEIGHT_Centre_Offices">#REF!</definedName>
    <definedName name="WEIGHT_Cladding">#REF!</definedName>
    <definedName name="WEIGHT_Common_Area___Penthouse_Floor">#REF!</definedName>
    <definedName name="WEIGHT_Commuter_Rank">#REF!</definedName>
    <definedName name="WEIGHT_Covered_Walkway">#REF!</definedName>
    <definedName name="WEIGHT_CRU">#REF!</definedName>
    <definedName name="WEIGHT_CRU_110mm_internal_Wall">#REF!</definedName>
    <definedName name="WEIGHT_CRU_internal_Areas">#REF!</definedName>
    <definedName name="WEIGHT_Cuboards_opposite_Store_Room">#REF!</definedName>
    <definedName name="WEIGHT_Cupboard_by_stairs">#REF!</definedName>
    <definedName name="WEIGHT_Delivery_yard">#REF!</definedName>
    <definedName name="WEIGHT_Demolish_115mm_internal_walls">#REF!</definedName>
    <definedName name="WEIGHT_Demolish_115mm_internal_walls___Penthouse_Floor">#REF!</definedName>
    <definedName name="WEIGHT_Demolish_220mm_internal_walls___Penthouse_Floor">#REF!</definedName>
    <definedName name="WEIGHT_Demolish_230mm_internal_walls">#REF!</definedName>
    <definedName name="WEIGHT_Demolish_and_remove_saniary_fittings">#REF!</definedName>
    <definedName name="WEIGHT_Drainage_Duct">#REF!</definedName>
    <definedName name="WEIGHT_Duct___Penthouse_Floor">#REF!</definedName>
    <definedName name="WEIGHT_Electrical_DB_Cupboard">#REF!</definedName>
    <definedName name="WEIGHT_Electrical_DB_Room">#REF!</definedName>
    <definedName name="WEIGHT_Entrance_Doors___First_Floor">#REF!</definedName>
    <definedName name="WEIGHT_Existing_115mm_internal_walls">#REF!</definedName>
    <definedName name="WEIGHT_Existing_230mm_external_walls">#REF!</definedName>
    <definedName name="WEIGHT_Existing_230mm_internal_walls">#REF!</definedName>
    <definedName name="WEIGHT_Existing_Fire_Escape___First_Floor">#REF!</definedName>
    <definedName name="WEIGHT_Existing_Fire_Escape_Staircase">#REF!</definedName>
    <definedName name="WEIGHT_Existing_lift___2nd___6th_Floor">#REF!</definedName>
    <definedName name="WEIGHT_Existing_lifts">#REF!</definedName>
    <definedName name="WEIGHT_Existing_Lifts___Penthouse">#REF!</definedName>
    <definedName name="WEIGHT_Existing_slabs">#REF!</definedName>
    <definedName name="WEIGHT_Existing_Slabs__2nd_12th_floor">#REF!</definedName>
    <definedName name="WEIGHT_Existing_Staircase">#REF!</definedName>
    <definedName name="WEIGHT_ext_glass">#REF!</definedName>
    <definedName name="WEIGHT_Externa___230mm_wall_at_Anchor">#REF!</definedName>
    <definedName name="WEIGHT_External___230mm_wall_line_stores">#REF!</definedName>
    <definedName name="WEIGHT_External___Parapet_wall">#REF!</definedName>
    <definedName name="WEIGHT_External___Shopfront_panels">#REF!</definedName>
    <definedName name="WEIGHT_External_Areas">#REF!</definedName>
    <definedName name="WEIGHT_External_Columns">#REF!</definedName>
    <definedName name="WEIGHT_External_Doors___Penthouse_Floor">#REF!</definedName>
    <definedName name="WEIGHT_External_Double_Doors___Shopfront___Units">#REF!</definedName>
    <definedName name="WEIGHT_External_paving">#REF!</definedName>
    <definedName name="WEIGHT_External_Seating">#REF!</definedName>
    <definedName name="WEIGHT_external_Terrace">#REF!</definedName>
    <definedName name="WEIGHT_Facility_Manager">#REF!</definedName>
    <definedName name="WEIGHT_FB_Boundary_wall">#REF!</definedName>
    <definedName name="WEIGHT_Fence">#REF!</definedName>
    <definedName name="WEIGHT_ff_110mm_internal_brickwalls">[28]X!#REF!</definedName>
    <definedName name="WEIGHT_FF_115mm_external_brickwall">[31]COLLECTIONS!#REF!</definedName>
    <definedName name="WEIGHT_FF_115mm_internal_brickwall">[31]COLLECTIONS!#REF!</definedName>
    <definedName name="WEIGHT_FF_230m_internal_brickwall">[31]COLLECTIONS!#REF!</definedName>
    <definedName name="WEIGHT_FF_230mm_external_wall">[31]COLLECTIONS!#REF!</definedName>
    <definedName name="WEIGHT_FF_460mm_external_brickwall">[31]COLLECTIONS!#REF!</definedName>
    <definedName name="WEIGHT_FF_Area_1">[31]COLLECTIONS!#REF!</definedName>
    <definedName name="WEIGHT_FF_Area_2">[31]COLLECTIONS!#REF!</definedName>
    <definedName name="WEIGHT_FF_Balcony">[31]COLLECTIONS!#REF!</definedName>
    <definedName name="WEIGHT_FF_Balustrade">[31]COLLECTIONS!#REF!</definedName>
    <definedName name="WEIGHT_FF_Bathroom">[31]COLLECTIONS!#REF!</definedName>
    <definedName name="WEIGHT_FF_Bedroom_2" localSheetId="7">#REF!</definedName>
    <definedName name="WEIGHT_FF_Bedroom_2">#REF!</definedName>
    <definedName name="WEIGHT_FF_Bedroom_3">[31]COLLECTIONS!#REF!</definedName>
    <definedName name="WEIGHT_FF_Carpet">[28]X!#REF!</definedName>
    <definedName name="WEIGHT_FF_Carpet___Copy">[28]X!#REF!</definedName>
    <definedName name="WEIGHT_FF_DOORS">[28]X!#REF!</definedName>
    <definedName name="WEIGHT_FF_DOORS___Copy">[28]X!#REF!</definedName>
    <definedName name="WEIGHT_FF_En_suite">[31]COLLECTIONS!#REF!</definedName>
    <definedName name="WEIGHT_FF_GBA">[31]COLLECTIONS!#REF!</definedName>
    <definedName name="WEIGHT_ff_glass">[31]COLLECTIONS!#REF!</definedName>
    <definedName name="WEIGHT_FF_Handrail">[31]COLLECTIONS!#REF!</definedName>
    <definedName name="WEIGHT_FF_HWB">[28]X!#REF!</definedName>
    <definedName name="WEIGHT_FF_HWB___Copy">[28]X!#REF!</definedName>
    <definedName name="WEIGHT_FF_Kitchen">[31]COLLECTIONS!#REF!</definedName>
    <definedName name="WEIGHT_FF_Kitchen_Lounge">[31]COLLECTIONS!#REF!</definedName>
    <definedName name="WEIGHT_FF_Linoleum_tiles">[28]X!#REF!</definedName>
    <definedName name="WEIGHT_FF_Linoleum_tiles___Copy">[28]X!#REF!</definedName>
    <definedName name="WEIGHT_FF_Scullery">[31]COLLECTIONS!#REF!</definedName>
    <definedName name="WEIGHT_FF_Shower">[31]COLLECTIONS!#REF!</definedName>
    <definedName name="WEIGHT_FF_Sink">[28]X!#REF!</definedName>
    <definedName name="WEIGHT_FF_Sink___Copy">[28]X!#REF!</definedName>
    <definedName name="WEIGHT_FF_Stairs">[31]COLLECTIONS!#REF!</definedName>
    <definedName name="WEIGHT_FF_URINALS">[28]X!#REF!</definedName>
    <definedName name="WEIGHT_FF_URINALS___Copy">[28]X!#REF!</definedName>
    <definedName name="WEIGHT_FF_Vanity">[31]COLLECTIONS!#REF!</definedName>
    <definedName name="WEIGHT_FF_Walkway">[31]COLLECTIONS!#REF!</definedName>
    <definedName name="WEIGHT_FF_WC">[28]X!#REF!</definedName>
    <definedName name="WEIGHT_FF_WC___Copy">[28]X!#REF!</definedName>
    <definedName name="WEIGHT_Fice_a_Side_Field" localSheetId="7">#REF!</definedName>
    <definedName name="WEIGHT_Fice_a_Side_Field">#REF!</definedName>
    <definedName name="WEIGHT_Fire_Door___First_Floor" localSheetId="7">#REF!</definedName>
    <definedName name="WEIGHT_Fire_Door___First_Floor">#REF!</definedName>
    <definedName name="WEIGHT_Fire_Door___Penthouse" localSheetId="7">#REF!</definedName>
    <definedName name="WEIGHT_Fire_Door___Penthouse">#REF!</definedName>
    <definedName name="WEIGHT_Fire_Escape">#REF!</definedName>
    <definedName name="WEIGHT_Fire_Escape___Penthouse_Floor">#REF!</definedName>
    <definedName name="WEIGHT_Firehose_Cupboard">#REF!</definedName>
    <definedName name="WEIGHT_First__Floor___Unit_1b_Kitchen_Lounge">#REF!</definedName>
    <definedName name="WEIGHT_First_Floor">[29]Summary!#REF!</definedName>
    <definedName name="WEIGHT_First_floor____Unit_1G_Kitchen_Lounge" localSheetId="7">#REF!</definedName>
    <definedName name="WEIGHT_First_floor____Unit_1G_Kitchen_Lounge">#REF!</definedName>
    <definedName name="WEIGHT_First_Floor___110mm_internal_walls" localSheetId="7">#REF!</definedName>
    <definedName name="WEIGHT_First_Floor___110mm_internal_walls">#REF!</definedName>
    <definedName name="WEIGHT_First_Floor___220mm_External_Walls" localSheetId="7">#REF!</definedName>
    <definedName name="WEIGHT_First_Floor___220mm_External_Walls">#REF!</definedName>
    <definedName name="WEIGHT_First_Floor___220mm_Internal_Walls">#REF!</definedName>
    <definedName name="WEIGHT_First_Floor___Concrete_wall">#REF!</definedName>
    <definedName name="WEIGHT_First_Floor___GBA">#REF!</definedName>
    <definedName name="WEIGHT_First_Floor___Stair_Lift_Lobby">#REF!</definedName>
    <definedName name="WEIGHT_First_Floor___Stairs_to_be_closed_up">#REF!</definedName>
    <definedName name="WEIGHT_First_Floor___Unit_1a">#REF!</definedName>
    <definedName name="WEIGHT_First_Floor___Unit_1a_Bathroom">#REF!</definedName>
    <definedName name="WEIGHT_First_Floor___Unit_1a_Bedroom">#REF!</definedName>
    <definedName name="WEIGHT_First_Floor___Unit_1a_Passage">#REF!</definedName>
    <definedName name="WEIGHT_First_Floor___Unit_1b">#REF!</definedName>
    <definedName name="WEIGHT_First_Floor___Unit_1b_Bathroom">#REF!</definedName>
    <definedName name="WEIGHT_First_Floor___Unit_1b_Bedroom">#REF!</definedName>
    <definedName name="WEIGHT_First_Floor___Unit_1b_Passage">#REF!</definedName>
    <definedName name="WEIGHT_First_Floor___Unit_1c">#REF!</definedName>
    <definedName name="WEIGHT_First_Floor___Unit_1c_Bathroom">#REF!</definedName>
    <definedName name="WEIGHT_First_Floor___Unit_1c_Bedroom">#REF!</definedName>
    <definedName name="WEIGHT_First_Floor___Unit_1c_Kitchen">#REF!</definedName>
    <definedName name="WEIGHT_First_Floor___Unit_1d">#REF!</definedName>
    <definedName name="WEIGHT_First_Floor___Unit_1d_Bedroom">#REF!</definedName>
    <definedName name="WEIGHT_First_Floor___Unit_1D_Duct">#REF!</definedName>
    <definedName name="WEIGHT_First_Floor___Unit_1D_Kitchen_Lounge">#REF!</definedName>
    <definedName name="WEIGHT_First_Floor___Unit_1D_Passage">#REF!</definedName>
    <definedName name="WEIGHT_First_Floor___Unit_1e">#REF!</definedName>
    <definedName name="WEIGHT_First_Floor___Unit_1e_Bathroom">#REF!</definedName>
    <definedName name="WEIGHT_First_Floor___Unit_1e_Bedroom">#REF!</definedName>
    <definedName name="WEIGHT_First_Floor___Unit_1e_Kitchen_Lounge">#REF!</definedName>
    <definedName name="WEIGHT_First_Floor___Unit_1e_Passage">#REF!</definedName>
    <definedName name="WEIGHT_First_Floor___Unit_1f">#REF!</definedName>
    <definedName name="WEIGHT_First_Floor___Unit_1f__Bedroom">#REF!</definedName>
    <definedName name="WEIGHT_First_Floor___Unit_1f_Bathroom">#REF!</definedName>
    <definedName name="WEIGHT_First_Floor___Unit_1f_Kitchen_Lounge">#REF!</definedName>
    <definedName name="WEIGHT_First_Floor___Unit_1f_Passage">#REF!</definedName>
    <definedName name="WEIGHT_First_Floor___Unit_1G">#REF!</definedName>
    <definedName name="WEIGHT_First_Floor___Unit_1G_Balcony">#REF!</definedName>
    <definedName name="WEIGHT_First_Floor___Unit_1G_Bathroom">#REF!</definedName>
    <definedName name="WEIGHT_First_Floor___Unit_1G_Bedroom_1">#REF!</definedName>
    <definedName name="WEIGHT_First_Floor___Unit_1G_Bedroom_2">#REF!</definedName>
    <definedName name="WEIGHT_First_Floor___Unit_1G_Passage">#REF!</definedName>
    <definedName name="WEIGHT_First_Floor___Unit_1H">#REF!</definedName>
    <definedName name="WEIGHT_First_Floor___Unit_1H_Bathroom">#REF!</definedName>
    <definedName name="WEIGHT_First_Floor___Unit_1H_Bedroom">#REF!</definedName>
    <definedName name="WEIGHT_First_Floor___Unit_1H_Kitchen_Lounge">#REF!</definedName>
    <definedName name="WEIGHT_First_Floor___Unit_1H_Passage">#REF!</definedName>
    <definedName name="WEIGHT_First_Floor__110mm_internal_walls__Existing_">#REF!</definedName>
    <definedName name="WEIGHT_First_Floor__110mm_internal_walls__New_">#REF!</definedName>
    <definedName name="WEIGHT_First_Floor__220mm_external_walls__Existing_">#REF!</definedName>
    <definedName name="WEIGHT_First_Floor__220mm_external_walls__New_">#REF!</definedName>
    <definedName name="WEIGHT_First_Floor__D1__New_">#REF!</definedName>
    <definedName name="WEIGHT_First_Floor__D2__New_">#REF!</definedName>
    <definedName name="WEIGHT_First_Floor__Demolish_110mm_external_walls">#REF!</definedName>
    <definedName name="WEIGHT_First_Floor__Demolish_110mm_internal_walls">#REF!</definedName>
    <definedName name="WEIGHT_First_Floor__Demolish_220mm_external_walls">#REF!</definedName>
    <definedName name="WEIGHT_First_Floor__Passage">#REF!</definedName>
    <definedName name="WEIGHT_First_Floor__Remove_Existing_Windows">#REF!</definedName>
    <definedName name="WEIGHT_First_Floor__Remove_Single_External_Glass_Door">#REF!</definedName>
    <definedName name="WEIGHT_First_Floor__Remove_Single_External_Timber_Doors">#REF!</definedName>
    <definedName name="WEIGHT_First_Floor__Remove_Single_Internal_Doors">#REF!</definedName>
    <definedName name="WEIGHT_First_Floor__Stairs">#REF!</definedName>
    <definedName name="WEIGHT_First_Floor__Unit_no._1___Bedroom_2">#REF!</definedName>
    <definedName name="WEIGHT_First_Floor__Unit_no._3___Bedroom_2">#REF!</definedName>
    <definedName name="WEIGHT_First_Floor__Unit_no.1">#REF!</definedName>
    <definedName name="WEIGHT_First_Floor__Unit_no.1___Bathrooms">#REF!</definedName>
    <definedName name="WEIGHT_First_Floor__Unit_no.1___Bedroom_1">#REF!</definedName>
    <definedName name="WEIGHT_First_Floor__Unit_no.1___Open_Plan__Kitchen_Lounge">#REF!</definedName>
    <definedName name="WEIGHT_First_Floor__Unit_no.2">#REF!</definedName>
    <definedName name="WEIGHT_First_Floor__Unit_no.2___Bathroom">#REF!</definedName>
    <definedName name="WEIGHT_First_Floor__Unit_no.2___Bedroom_1">#REF!</definedName>
    <definedName name="WEIGHT_First_Floor__Unit_no.2___Bedroom_2">#REF!</definedName>
    <definedName name="WEIGHT_First_Floor__Unit_no.2___Open_plan_Kitchen_Lounge">#REF!</definedName>
    <definedName name="WEIGHT_First_Floor__Unit_no.3">#REF!</definedName>
    <definedName name="WEIGHT_First_Floor__unit_no.3___Bathroom">#REF!</definedName>
    <definedName name="WEIGHT_First_Floor__Unit_no.3___Bedroom_1">#REF!</definedName>
    <definedName name="WEIGHT_First_Floor__Unit_no.3___Open_Plan_Kitchen_Lounge">#REF!</definedName>
    <definedName name="WEIGHT_First_Floor__Unit_no.4">#REF!</definedName>
    <definedName name="WEIGHT_First_Floor__Unit_no.4___Bathroom">#REF!</definedName>
    <definedName name="WEIGHT_First_Floor__Unit_no.4___Bedroom_1">#REF!</definedName>
    <definedName name="WEIGHT_First_Floor__Unit_no.4___Bedroom_2">#REF!</definedName>
    <definedName name="WEIGHT_First_Floor__Unit_no.4___Open_Plan__Kitchen_Lounge">#REF!</definedName>
    <definedName name="WEIGHT_First_Floor__W1__1200_x_1200_">#REF!</definedName>
    <definedName name="WEIGHT_First_Floor__W2__1500_x_1200_">#REF!</definedName>
    <definedName name="WEIGHT_First_Floor__W3__600_x_900_">#REF!</definedName>
    <definedName name="WEIGHT_First_Floor__W4__600_x_1200_">#REF!</definedName>
    <definedName name="WEIGHT_First_Floor_GBA">#REF!</definedName>
    <definedName name="WEIGHT_First_Floor_Passage">#REF!</definedName>
    <definedName name="WEIGHT_First_Floor_Unit_1a_Kitchen_Lounge">#REF!</definedName>
    <definedName name="WEIGHT_First_Floor_Walls_to_be_demolished">#REF!</definedName>
    <definedName name="WEIGHT_First_loor___Unit_1D_Bathroom">#REF!</definedName>
    <definedName name="WEIGHT_Food_Court">#REF!</definedName>
    <definedName name="WEIGHT_Gaurd_house">#REF!</definedName>
    <definedName name="WEIGHT_GBA">#REF!</definedName>
    <definedName name="WEIGHT_GBA_External">#REF!</definedName>
    <definedName name="WEIGHT_GF_110mm_internal_Wall">[30]Summary!#REF!</definedName>
    <definedName name="WEIGHT_GF_115mm_external_brickwall">[31]COLLECTIONS!#REF!</definedName>
    <definedName name="WEIGHT_GF_115mm_internal_brickwall">[31]COLLECTIONS!#REF!</definedName>
    <definedName name="WEIGHT_GF_220mm_Internal_walls">[30]Summary!#REF!</definedName>
    <definedName name="WEIGHT_GF_230mm_external_brickwall">[31]COLLECTIONS!#REF!</definedName>
    <definedName name="WEIGHT_GF_460mm_external_brickwall">[31]COLLECTIONS!#REF!</definedName>
    <definedName name="WEIGHT_GF_Area_1">[31]COLLECTIONS!#REF!</definedName>
    <definedName name="WEIGHT_GF_Balcony">[31]COLLECTIONS!#REF!</definedName>
    <definedName name="WEIGHT_GF_Balustrades">[31]COLLECTIONS!#REF!</definedName>
    <definedName name="WEIGHT_GF_Bathroom">[31]COLLECTIONS!#REF!</definedName>
    <definedName name="WEIGHT_GF_Bedroom_2">[31]COLLECTIONS!#REF!</definedName>
    <definedName name="WEIGHT_GF_Bedroom_3">[31]COLLECTIONS!#REF!</definedName>
    <definedName name="WEIGHT_GF_En_suite">[31]COLLECTIONS!#REF!</definedName>
    <definedName name="WEIGHT_GF_External_area" localSheetId="7">#REF!</definedName>
    <definedName name="WEIGHT_GF_External_area">#REF!</definedName>
    <definedName name="WEIGHT_GF_GBA" localSheetId="7">#REF!</definedName>
    <definedName name="WEIGHT_GF_GBA">#REF!</definedName>
    <definedName name="WEIGHT_GF_Glass" localSheetId="7">[31]COLLECTIONS!#REF!</definedName>
    <definedName name="WEIGHT_GF_Glass">[31]COLLECTIONS!#REF!</definedName>
    <definedName name="WEIGHT_GF_Handrails" localSheetId="7">[31]COLLECTIONS!#REF!</definedName>
    <definedName name="WEIGHT_GF_Handrails">[31]COLLECTIONS!#REF!</definedName>
    <definedName name="WEIGHT_GF_internal_110mm_walls">[28]X!#REF!</definedName>
    <definedName name="WEIGHT_GF_Internal_area" localSheetId="7">#REF!</definedName>
    <definedName name="WEIGHT_GF_Internal_area">#REF!</definedName>
    <definedName name="WEIGHT_GF_Internal_Areas">[30]Summary!#REF!</definedName>
    <definedName name="WEIGHT_GF_Kitchen">[31]COLLECTIONS!#REF!</definedName>
    <definedName name="WEIGHT_GF_Lounge_Dining">[31]COLLECTIONS!#REF!</definedName>
    <definedName name="WEIGHT_GF_Main_Bed">[31]COLLECTIONS!#REF!</definedName>
    <definedName name="WEIGHT_GF_Scullery">[31]COLLECTIONS!#REF!</definedName>
    <definedName name="WEIGHT_GF_Shower">[31]COLLECTIONS!#REF!</definedName>
    <definedName name="WEIGHT_GF_Stairs">[31]COLLECTIONS!#REF!</definedName>
    <definedName name="WEIGHT_GF_Vanities">[31]COLLECTIONS!#REF!</definedName>
    <definedName name="WEIGHT_GF230mm_internal_brickwall">[31]COLLECTIONS!#REF!</definedName>
    <definedName name="WEIGHT_GFA" localSheetId="7">#REF!</definedName>
    <definedName name="WEIGHT_GFA">#REF!</definedName>
    <definedName name="WEIGHT_GLA" localSheetId="7">#REF!</definedName>
    <definedName name="WEIGHT_GLA">#REF!</definedName>
    <definedName name="WEIGHT_Glass" localSheetId="7">#REF!</definedName>
    <definedName name="WEIGHT_Glass">#REF!</definedName>
    <definedName name="WEIGHT_Ground_Floor___220mm_external_walls">#REF!</definedName>
    <definedName name="WEIGHT_Ground_Floor___230mm_External_walls">#REF!</definedName>
    <definedName name="WEIGHT_Ground_Floor___230mm_external_walls___Existing">#REF!</definedName>
    <definedName name="WEIGHT_Ground_Floor___230mm_internal_wall___New">#REF!</definedName>
    <definedName name="WEIGHT_Ground_Floor___230mm_Internal_Walls">#REF!</definedName>
    <definedName name="WEIGHT_Ground_Floor___230mm_Internal_walls___Existing">#REF!</definedName>
    <definedName name="WEIGHT_Ground_Floor___Back_Entrance">#REF!</definedName>
    <definedName name="WEIGHT_Ground_Floor___Concrete_wall">#REF!</definedName>
    <definedName name="WEIGHT_Ground_Floor___Corridor">#REF!</definedName>
    <definedName name="WEIGHT_Ground_Floor___Demolish_115mm_internal_walls">#REF!</definedName>
    <definedName name="WEIGHT_Ground_Floor___Demolish_230mm_internal_wall">#REF!</definedName>
    <definedName name="WEIGHT_Ground_Floor___Demolish_drywall">#REF!</definedName>
    <definedName name="WEIGHT_Ground_Floor___Double_Doors___New_to_Lift_Lobby">#REF!</definedName>
    <definedName name="WEIGHT_Ground_floor___Ducts">#REF!</definedName>
    <definedName name="WEIGHT_Ground_Floor___Electrical_DB_Room">#REF!</definedName>
    <definedName name="WEIGHT_Ground_Floor___Entrance_to_Madison_Lofts">#REF!</definedName>
    <definedName name="WEIGHT_Ground_Floor___Existing_Electrical_Substation">#REF!</definedName>
    <definedName name="WEIGHT_Ground_Floor___Existing_Fire_Escape">#REF!</definedName>
    <definedName name="WEIGHT_Ground_Floor___Existing_Fire_Escape_Lobby">#REF!</definedName>
    <definedName name="WEIGHT_Ground_Floor___Existing_Lifts">#REF!</definedName>
    <definedName name="WEIGHT_Ground_Floor___Existing_Staff_Toilets">#REF!</definedName>
    <definedName name="WEIGHT_Ground_Floor___Existing_Stairs">#REF!</definedName>
    <definedName name="WEIGHT_Ground_Floor___External_Columns">#REF!</definedName>
    <definedName name="WEIGHT_Ground_Floor___Fire_Double_Doors_to_Fire_Escape">#REF!</definedName>
    <definedName name="WEIGHT_Ground_Floor___Fire_Escape">#REF!</definedName>
    <definedName name="WEIGHT_Ground_Floor___GBA">#REF!</definedName>
    <definedName name="WEIGHT_Ground_Floor___GBA1">#REF!</definedName>
    <definedName name="WEIGHT_Ground_Floor___Internal_Columns">#REF!</definedName>
    <definedName name="WEIGHT_Ground_Floor___internal_stairs">#REF!</definedName>
    <definedName name="WEIGHT_Ground_Floor___Lift_Area">#REF!</definedName>
    <definedName name="WEIGHT_Ground_Floor___Lift_Lobby">#REF!</definedName>
    <definedName name="WEIGHT_Ground_Floor___New_Fire_Escape_Stairs">#REF!</definedName>
    <definedName name="WEIGHT_Ground_Floor___Open_Refuse_Area">#REF!</definedName>
    <definedName name="WEIGHT_Ground_Floor___Pep">#REF!</definedName>
    <definedName name="WEIGHT_Ground_Floor___Pep_Entrance">#REF!</definedName>
    <definedName name="WEIGHT_Ground_Floor___Remove_Demolish_doors">#REF!</definedName>
    <definedName name="WEIGHT_Ground_Floor___Remove_Existing_geyser__seal_piping_">#REF!</definedName>
    <definedName name="WEIGHT_Ground_Floor___Remove_existing_shopfront">#REF!</definedName>
    <definedName name="WEIGHT_Ground_Floor___Remove_existing_window">#REF!</definedName>
    <definedName name="WEIGHT_Ground_Floor___Security_Booth">#REF!</definedName>
    <definedName name="WEIGHT_Ground_Floor___Stair_Lobby">#REF!</definedName>
    <definedName name="WEIGHT_Ground_Floor___Stairs">#REF!</definedName>
    <definedName name="WEIGHT_Ground_Floor___Telkom_Room">#REF!</definedName>
    <definedName name="WEIGHT_Ground_Floor__110mm_external_walls__For_New_Porch_">#REF!</definedName>
    <definedName name="WEIGHT_Ground_Floor__110mm_internal_walls__Existing_">#REF!</definedName>
    <definedName name="WEIGHT_Ground_Floor__110mm_internal_walls__New_">#REF!</definedName>
    <definedName name="WEIGHT_Ground_Floor__220mm_external_walls__Existing_">#REF!</definedName>
    <definedName name="WEIGHT_Ground_Floor__220mm_external_walls__New_">#REF!</definedName>
    <definedName name="WEIGHT_Ground_Floor__Brick_Piers__For_new_Porch_">#REF!</definedName>
    <definedName name="WEIGHT_Ground_Floor__D1__New_">#REF!</definedName>
    <definedName name="WEIGHT_Ground_Floor__D2__New_">#REF!</definedName>
    <definedName name="WEIGHT_Ground_Floor__Demolish_110mm_external_walls">#REF!</definedName>
    <definedName name="WEIGHT_Ground_Floor__Demolish_110mm_internal_walls">#REF!</definedName>
    <definedName name="WEIGHT_Ground_Floor__Demolish_220mm_external_walls">#REF!</definedName>
    <definedName name="WEIGHT_Ground_Floor__Entance_Double_Door">#REF!</definedName>
    <definedName name="WEIGHT_Ground_Floor__New_Porch_Area">#REF!</definedName>
    <definedName name="WEIGHT_Ground_Floor__Number_of_Brick_Piers__For_new_Porch_">#REF!</definedName>
    <definedName name="WEIGHT_Ground_Floor__Passage">#REF!</definedName>
    <definedName name="WEIGHT_Ground_Floor__Remove_Existing_Window">#REF!</definedName>
    <definedName name="WEIGHT_Ground_Floor__Remove_Single_External_glass_door">#REF!</definedName>
    <definedName name="WEIGHT_Ground_Floor__Remove_Single_External_Timber_Door">#REF!</definedName>
    <definedName name="WEIGHT_Ground_Floor__Remove_Single_Internal_timber_door">#REF!</definedName>
    <definedName name="WEIGHT_Ground_Floor__Roof_to_entrance_porch">#REF!</definedName>
    <definedName name="WEIGHT_Ground_Floor__Unit__no.3___Bathroom">#REF!</definedName>
    <definedName name="WEIGHT_Ground_Floor__Unit_1___Bedroom_2">#REF!</definedName>
    <definedName name="WEIGHT_Ground_Floor__Unit_no.1">#REF!</definedName>
    <definedName name="WEIGHT_Ground_Floor__Unit_no.1___Bathroom">#REF!</definedName>
    <definedName name="WEIGHT_Ground_Floor__Unit_no.1___Open_plan_kitchen_lounge">#REF!</definedName>
    <definedName name="WEIGHT_Ground_Floor__Unit_no.2">#REF!</definedName>
    <definedName name="WEIGHT_Ground_Floor__Unit_no.2___Bathroom">#REF!</definedName>
    <definedName name="WEIGHT_Ground_Floor__Unit_no.2___Bedroom_1">#REF!</definedName>
    <definedName name="WEIGHT_Ground_Floor__Unit_no.2___Bedroom_2">#REF!</definedName>
    <definedName name="WEIGHT_Ground_Floor__Unit_no.2___Open_plan_kitchen_lounge">#REF!</definedName>
    <definedName name="WEIGHT_Ground_Floor__Unit_no.3">#REF!</definedName>
    <definedName name="WEIGHT_Ground_Floor__Unit_no.3___Bedroom_1">#REF!</definedName>
    <definedName name="WEIGHT_Ground_Floor__Unit_no.3___Bedroom_2">#REF!</definedName>
    <definedName name="WEIGHT_Ground_Floor__Unit_no.3___Open_plan__Kitchen_Lounge">#REF!</definedName>
    <definedName name="WEIGHT_Ground_Floor__Unit_no.4">#REF!</definedName>
    <definedName name="WEIGHT_Ground_Floor__Unit_no.4___Bathrooms">#REF!</definedName>
    <definedName name="WEIGHT_Ground_Floor__Unit_no.4___Bedroom_1">#REF!</definedName>
    <definedName name="WEIGHT_Ground_Floor__Unit_no.4___Bedroom_2">#REF!</definedName>
    <definedName name="WEIGHT_Ground_Floor__Unit_no.4___Open_plan__Kitchen_Lounge">#REF!</definedName>
    <definedName name="WEIGHT_Ground_Floor__W1__1200x1200_">#REF!</definedName>
    <definedName name="WEIGHT_Ground_Floor__W2__1500_x_1200_">#REF!</definedName>
    <definedName name="WEIGHT_Ground_Floor__W3__600_x_900_">#REF!</definedName>
    <definedName name="WEIGHT_Ground_Floor__W4__600_x_1200_">#REF!</definedName>
    <definedName name="WEIGHT_Ground_Floor_Areas">#REF!</definedName>
    <definedName name="WEIGHT_Ground_Floor_GBA">#REF!</definedName>
    <definedName name="WEIGHT_Ground_Floor_Patios">#REF!</definedName>
    <definedName name="WEIGHT_Ground_Floor_Stairs">#REF!</definedName>
    <definedName name="WEIGHT_Ground_floor_Unit_1.">#REF!</definedName>
    <definedName name="WEIGHT_Ground_Floor_Unit_1___Bedroom_1">#REF!</definedName>
    <definedName name="WEIGHT_Ground_Floor_unit_2">#REF!</definedName>
    <definedName name="WEIGHT_Ground_Floor_unit_3">#REF!</definedName>
    <definedName name="WEIGHT_Ground_floor_unit_4">#REF!</definedName>
    <definedName name="WEIGHT_Grounf_Floor_Unit_5">#REF!</definedName>
    <definedName name="WEIGHT_Guard_House">#REF!</definedName>
    <definedName name="WEIGHT_int_glass">#REF!</definedName>
    <definedName name="WEIGHT_Internal">#REF!</definedName>
    <definedName name="WEIGHT_Internal___115mm_walls">#REF!</definedName>
    <definedName name="WEIGHT_Internal___230mm_Anchor_wall">#REF!</definedName>
    <definedName name="WEIGHT_Internal___230mm_solid_internal_walls">#REF!</definedName>
    <definedName name="WEIGHT_Internal___CM_drywall_partitions">#REF!</definedName>
    <definedName name="WEIGHT_Internal___Demising_walls">#REF!</definedName>
    <definedName name="WEIGHT_Internal___Shopfront">#REF!</definedName>
    <definedName name="WEIGHT_Internal_220mm_brickwall">#REF!</definedName>
    <definedName name="WEIGHT_Internal_Area">#REF!</definedName>
    <definedName name="WEIGHT_Internal_Columns">#REF!</definedName>
    <definedName name="WEIGHT_Internal_columns___Anchor_3">#REF!</definedName>
    <definedName name="WEIGHT_Internal_columns___Anchor_4">#REF!</definedName>
    <definedName name="WEIGHT_Internal_columns___Anchor_5">#REF!</definedName>
    <definedName name="WEIGHT_Internal_columns___Grid">#REF!</definedName>
    <definedName name="WEIGHT_Internal_columns___Line_shop_6">#REF!</definedName>
    <definedName name="WEIGHT_Internal_columns___Main_Anchor_1">#REF!</definedName>
    <definedName name="WEIGHT_Internal_columns___Main_Anchor_2">#REF!</definedName>
    <definedName name="WEIGHT_Internal_Doors___Penthouse">#REF!</definedName>
    <definedName name="WEIGHT_Internal_Double_Doors___First_Floor">#REF!</definedName>
    <definedName name="WEIGHT_Internal_Paving">#REF!</definedName>
    <definedName name="WEIGHT_Internal_Road_way">#REF!</definedName>
    <definedName name="WEIGHT_Internal_Single_Doors___Entrance_Doors">#REF!</definedName>
    <definedName name="WEIGHT_Internal_Single_Doors___First_Floor">#REF!</definedName>
    <definedName name="WEIGHT_Internal_Single_Doors___First_Floor___Units">#REF!</definedName>
    <definedName name="WEIGHT_Internal_Way__Roof_Light_above_">#REF!</definedName>
    <definedName name="WEIGHT_Internlan_110mm_brick_wall">#REF!</definedName>
    <definedName name="WEIGHT_KFC">#REF!</definedName>
    <definedName name="WEIGHT_Kitchen_cupboards">#REF!</definedName>
    <definedName name="WEIGHT_Ladies_toilet">#REF!</definedName>
    <definedName name="WEIGHT_Lengh_for_columns___Line_shop_34_35_36_37">#REF!</definedName>
    <definedName name="WEIGHT_Length_for_column___Anchor_4">#REF!</definedName>
    <definedName name="WEIGHT_Length_for_columns___Anchor_5">#REF!</definedName>
    <definedName name="WEIGHT_Length_for_columns___Centre_offices_Mens_Toilets_Ladies_Toilets">#REF!</definedName>
    <definedName name="WEIGHT_Length_for_columns___Covered_Walkway">#REF!</definedName>
    <definedName name="WEIGHT_Length_for_columns___Line_shop_1">#REF!</definedName>
    <definedName name="WEIGHT_Length_for_columns___line_shop_11_12_13">#REF!</definedName>
    <definedName name="WEIGHT_Length_for_columns___line_shop_14_15_16_17_18_19">#REF!</definedName>
    <definedName name="WEIGHT_Length_for_columns___Line_shop_2">#REF!</definedName>
    <definedName name="WEIGHT_Length_for_columns___line_shop_20_21_22_23">#REF!</definedName>
    <definedName name="WEIGHT_Length_for_columns___line_shop_24_25_26_27">#REF!</definedName>
    <definedName name="WEIGHT_Length_for_columns___Line_shop_28_29_30_31">#REF!</definedName>
    <definedName name="WEIGHT_Length_for_columns___line_shop_32_33">#REF!</definedName>
    <definedName name="WEIGHT_Length_for_columns___line_shop_38_39_40_41">#REF!</definedName>
    <definedName name="WEIGHT_Length_for_columns___Line_shop_4">#REF!</definedName>
    <definedName name="WEIGHT_Length_for_columns___line_shop_42_43_44_45">#REF!</definedName>
    <definedName name="WEIGHT_Length_for_columns___Line_shop_46_47_48_49">#REF!</definedName>
    <definedName name="WEIGHT_Length_for_columns___Line_shop_5">#REF!</definedName>
    <definedName name="WEIGHT_Length_for_columns___Line_shop_50_51_52_53_54">#REF!</definedName>
    <definedName name="WEIGHT_Length_for_columns___line_shop_55_56_57">#REF!</definedName>
    <definedName name="WEIGHT_Length_for_columns___Line_shop_58">#REF!</definedName>
    <definedName name="WEIGHT_Length_for_columns___line_shop_6">#REF!</definedName>
    <definedName name="WEIGHT_Length_for_columns___Line_shopp7_8_9_10">#REF!</definedName>
    <definedName name="WEIGHT_Length_for_columns___Main_Anchor_2">#REF!</definedName>
    <definedName name="WEIGHT_Length_for_strip_footings">#REF!</definedName>
    <definedName name="WEIGHT_Lengths_for_columns___Anchor_3">#REF!</definedName>
    <definedName name="WEIGHT_Lengths_for_columns___Main_Anchor_1">#REF!</definedName>
    <definedName name="WEIGHT_Lift_Lobby">#REF!</definedName>
    <definedName name="WEIGHT_Lift_Lobby___2nd_12th_floor">#REF!</definedName>
    <definedName name="WEIGHT_Lift_Motor_Room">#REF!</definedName>
    <definedName name="WEIGHT_Lift_Motor_Room_Length_East_Elevation">#REF!</definedName>
    <definedName name="WEIGHT_Line_Shop_no.1">#REF!</definedName>
    <definedName name="WEIGHT_Line_Shop_no.10">#REF!</definedName>
    <definedName name="WEIGHT_Line_Shop_no.11">#REF!</definedName>
    <definedName name="WEIGHT_Line_Shop_no.12">#REF!</definedName>
    <definedName name="WEIGHT_Line_Shop_no.13">#REF!</definedName>
    <definedName name="WEIGHT_Line_Shop_no.14">#REF!</definedName>
    <definedName name="WEIGHT_Line_Shop_no.15">#REF!</definedName>
    <definedName name="WEIGHT_Line_Shop_no.16">#REF!</definedName>
    <definedName name="WEIGHT_Line_Shop_no.17">#REF!</definedName>
    <definedName name="WEIGHT_Line_Shop_no.18">#REF!</definedName>
    <definedName name="WEIGHT_Line_Shop_no.19">#REF!</definedName>
    <definedName name="WEIGHT_Line_Shop_no.2">#REF!</definedName>
    <definedName name="WEIGHT_Line_Shop_no.20">#REF!</definedName>
    <definedName name="WEIGHT_Line_Shop_no.21">#REF!</definedName>
    <definedName name="WEIGHT_Line_Shop_no.22">#REF!</definedName>
    <definedName name="WEIGHT_Line_Shop_no.23">#REF!</definedName>
    <definedName name="WEIGHT_Line_Shop_no.24">#REF!</definedName>
    <definedName name="WEIGHT_Line_Shop_no.25">#REF!</definedName>
    <definedName name="WEIGHT_Line_Shop_no.26">#REF!</definedName>
    <definedName name="WEIGHT_Line_Shop_no.27">#REF!</definedName>
    <definedName name="WEIGHT_Line_Shop_no.28">#REF!</definedName>
    <definedName name="WEIGHT_Line_Shop_no.29">#REF!</definedName>
    <definedName name="WEIGHT_Line_Shop_no.3">#REF!</definedName>
    <definedName name="WEIGHT_Line_Shop_no.30">#REF!</definedName>
    <definedName name="WEIGHT_Line_Shop_no.31">#REF!</definedName>
    <definedName name="WEIGHT_Line_Shop_no.32">#REF!</definedName>
    <definedName name="WEIGHT_Line_Shop_no.33">#REF!</definedName>
    <definedName name="WEIGHT_Line_Shop_no.34">#REF!</definedName>
    <definedName name="WEIGHT_Line_Shop_no.35">#REF!</definedName>
    <definedName name="WEIGHT_Line_Shop_no.36">#REF!</definedName>
    <definedName name="WEIGHT_Line_Shop_no.37">#REF!</definedName>
    <definedName name="WEIGHT_Line_Shop_no.38">#REF!</definedName>
    <definedName name="WEIGHT_Line_Shop_no.39">#REF!</definedName>
    <definedName name="WEIGHT_Line_Shop_no.4">#REF!</definedName>
    <definedName name="WEIGHT_Line_Shop_no.40">#REF!</definedName>
    <definedName name="WEIGHT_Line_Shop_no.41">#REF!</definedName>
    <definedName name="WEIGHT_Line_Shop_no.42">#REF!</definedName>
    <definedName name="WEIGHT_Line_Shop_no.43">#REF!</definedName>
    <definedName name="WEIGHT_Line_Shop_no.44">#REF!</definedName>
    <definedName name="WEIGHT_Line_Shop_no.45">#REF!</definedName>
    <definedName name="WEIGHT_Line_Shop_no.46">#REF!</definedName>
    <definedName name="WEIGHT_Line_Shop_no.47">#REF!</definedName>
    <definedName name="WEIGHT_Line_Shop_no.48">#REF!</definedName>
    <definedName name="WEIGHT_Line_Shop_no.49">#REF!</definedName>
    <definedName name="WEIGHT_Line_Shop_no.5">#REF!</definedName>
    <definedName name="WEIGHT_Line_Shop_no.50">#REF!</definedName>
    <definedName name="WEIGHT_Line_Shop_no.51">#REF!</definedName>
    <definedName name="WEIGHT_Line_Shop_no.52">#REF!</definedName>
    <definedName name="WEIGHT_Line_Shop_no.53">#REF!</definedName>
    <definedName name="WEIGHT_Line_Shop_no.54">#REF!</definedName>
    <definedName name="WEIGHT_Line_Shop_no.55">#REF!</definedName>
    <definedName name="WEIGHT_Line_Shop_no.56">#REF!</definedName>
    <definedName name="WEIGHT_Line_Shop_no.57">#REF!</definedName>
    <definedName name="WEIGHT_Line_Shop_no.58">#REF!</definedName>
    <definedName name="WEIGHT_Line_Shop_no.59">#REF!</definedName>
    <definedName name="WEIGHT_Line_Shop_no.6">#REF!</definedName>
    <definedName name="WEIGHT_Line_Shop_no.60">#REF!</definedName>
    <definedName name="WEIGHT_Line_Shop_no.7">#REF!</definedName>
    <definedName name="WEIGHT_Line_Shop_no.8">#REF!</definedName>
    <definedName name="WEIGHT_Line_Shop_no.9">#REF!</definedName>
    <definedName name="WEIGHT_Main_Anchor_1">#REF!</definedName>
    <definedName name="WEIGHT_Main_Anchor_2">#REF!</definedName>
    <definedName name="WEIGHT_Main_bed">[31]COLLECTIONS!#REF!</definedName>
    <definedName name="WEIGHT_Mall_Parking" localSheetId="7">#REF!</definedName>
    <definedName name="WEIGHT_Mall_Parking">#REF!</definedName>
    <definedName name="WEIGHT_Management_Office" localSheetId="7">#REF!</definedName>
    <definedName name="WEIGHT_Management_Office">#REF!</definedName>
    <definedName name="WEIGHT_Mens_toilet" localSheetId="7">#REF!</definedName>
    <definedName name="WEIGHT_Mens_toilet">#REF!</definedName>
    <definedName name="WEIGHT_New_Balustrades">#REF!</definedName>
    <definedName name="WEIGHT_new_drywalls">[29]Summary!#REF!</definedName>
    <definedName name="WEIGHT_No._of_Parking_Bays" localSheetId="7">#REF!</definedName>
    <definedName name="WEIGHT_No._of_Parking_Bays">#REF!</definedName>
    <definedName name="WEIGHT_No_Of__Beds">[29]Summary!#REF!</definedName>
    <definedName name="WEIGHT_No_of_parking_Bays" localSheetId="7">#REF!</definedName>
    <definedName name="WEIGHT_No_of_parking_Bays">#REF!</definedName>
    <definedName name="WEIGHT_No_of_Rooms">[30]Summary!#REF!</definedName>
    <definedName name="WEIGHT_Parapet_wall" localSheetId="7">#REF!</definedName>
    <definedName name="WEIGHT_Parapet_wall">#REF!</definedName>
    <definedName name="WEIGHT_Parking___230mm_External_Concrete_Wall" localSheetId="7">#REF!</definedName>
    <definedName name="WEIGHT_Parking___230mm_External_Concrete_Wall">#REF!</definedName>
    <definedName name="WEIGHT_Parking___230mm_External_walls" localSheetId="7">#REF!</definedName>
    <definedName name="WEIGHT_Parking___230mm_External_walls">#REF!</definedName>
    <definedName name="WEIGHT_Parking___230mm_internal_walls">#REF!</definedName>
    <definedName name="WEIGHT_Parking_and_acces_roads">#REF!</definedName>
    <definedName name="WEIGHT_Parking_Area">#REF!</definedName>
    <definedName name="WEIGHT_Parking_Areas">#REF!</definedName>
    <definedName name="WEIGHT_Parking_Bays">#REF!</definedName>
    <definedName name="WEIGHT_Parking_Bays_No">#REF!</definedName>
    <definedName name="WEIGHT_Parking_GBA">#REF!</definedName>
    <definedName name="WEIGHT_Passage">#REF!</definedName>
    <definedName name="WEIGHT_Passage___2nd_12th_Floor">#REF!</definedName>
    <definedName name="WEIGHT_Passage___Penthouse_Floor">#REF!</definedName>
    <definedName name="WEIGHT_Patio_and_Braai">#REF!</definedName>
    <definedName name="WEIGHT_Paved_Driveway">#REF!</definedName>
    <definedName name="WEIGHT_Pavement">#REF!</definedName>
    <definedName name="WEIGHT_Paving">#REF!</definedName>
    <definedName name="WEIGHT_Paving_apron">#REF!</definedName>
    <definedName name="WEIGHT_Penthouse___GBA">#REF!</definedName>
    <definedName name="WEIGHT_Pergola">#REF!</definedName>
    <definedName name="WEIGHT_Pick_it_up_yard">#REF!</definedName>
    <definedName name="WEIGHT_Planters">#REF!</definedName>
    <definedName name="WEIGHT_Play_Areas">#REF!</definedName>
    <definedName name="WEIGHT_Prking_and_Roadways">#REF!</definedName>
    <definedName name="WEIGHT_Public_Toilets">#REF!</definedName>
    <definedName name="WEIGHT_Refuse">#REF!</definedName>
    <definedName name="WEIGHT_Refuse_Room">#REF!</definedName>
    <definedName name="WEIGHT_Remove_100mm_high_steel_balustrade">#REF!</definedName>
    <definedName name="WEIGHT_Remove_Double_Doors___Penthouse_Floor">#REF!</definedName>
    <definedName name="WEIGHT_Remove_internal_doors">#REF!</definedName>
    <definedName name="WEIGHT_Remove_Sanitary_Fittings___Penthouse_Floor">#REF!</definedName>
    <definedName name="WEIGHT_Remove_Single_Doors___Penthouse_Floor">#REF!</definedName>
    <definedName name="WEIGHT_Roads____Parking">#REF!</definedName>
    <definedName name="WEIGHT_Roads___Parking">#REF!</definedName>
    <definedName name="WEIGHT_Roads_and_Parking">#REF!</definedName>
    <definedName name="WEIGHT_Rof_Plan___110mm_internal_walls">#REF!</definedName>
    <definedName name="WEIGHT_Roof">#REF!</definedName>
    <definedName name="WEIGHT_Roof___Plan___Unit_7b">#REF!</definedName>
    <definedName name="WEIGHT_Roof_Area">#REF!</definedName>
    <definedName name="WEIGHT_Roof_Plan___220mm_external_wall">#REF!</definedName>
    <definedName name="WEIGHT_Roof_Plan___220mm_internal_walls">#REF!</definedName>
    <definedName name="WEIGHT_Roof_Plan___Ablution_Block">#REF!</definedName>
    <definedName name="WEIGHT_Roof_Plan___Concrete_wall">#REF!</definedName>
    <definedName name="WEIGHT_Roof_Plan___Corridor_Passage">#REF!</definedName>
    <definedName name="WEIGHT_Roof_Plan___Ducts">#REF!</definedName>
    <definedName name="WEIGHT_Roof_Plan___Unit_7a">#REF!</definedName>
    <definedName name="WEIGHT_Roof_Plan___Unit_7c">#REF!</definedName>
    <definedName name="WEIGHT_Roof_Plan___Unit_7d">#REF!</definedName>
    <definedName name="WEIGHT_Roof_Plan___Unit_7e">#REF!</definedName>
    <definedName name="WEIGHT_Roof_Plan___Unit_7f">#REF!</definedName>
    <definedName name="WEIGHT_Roof_Plan___Unit_7g">#REF!</definedName>
    <definedName name="WEIGHT_Roof_Plan___Unit_7h">#REF!</definedName>
    <definedName name="WEIGHT_Roof_Plan___Unit_7i">#REF!</definedName>
    <definedName name="WEIGHT_Roof_Plan___Unit_7i__single_room_">#REF!</definedName>
    <definedName name="WEIGHT_Roof_Plan___unit_7i_Bathroom">#REF!</definedName>
    <definedName name="WEIGHT_Roof_Plan___Unit_7i_Bedroom">#REF!</definedName>
    <definedName name="WEIGHT_Roof_Plan___Unit_7i_Duct">#REF!</definedName>
    <definedName name="WEIGHT_Roof_Plan___unit_7i_Kitcthen_Lounge">#REF!</definedName>
    <definedName name="WEIGHT_Roof_Plan___Unit_7i_Passage">#REF!</definedName>
    <definedName name="WEIGHT_Roof_Plan___Unit_7k">#REF!</definedName>
    <definedName name="WEIGHT_Roof_Plan___Unit_7k_Bathroom">#REF!</definedName>
    <definedName name="WEIGHT_Roof_Plan___unit_7k_Bedroom">#REF!</definedName>
    <definedName name="WEIGHT_Roof_Plan___Unit_7k_Kitche_Lounge">#REF!</definedName>
    <definedName name="WEIGHT_Roof_Plan___unit_7k_Passage">#REF!</definedName>
    <definedName name="WEIGHT_Roof_Plan___Unit_7L">#REF!</definedName>
    <definedName name="WEIGHT_Roof_Plan___Unit_7L_Bathroom">#REF!</definedName>
    <definedName name="WEIGHT_Roof_Plan___Unit_7L_Bedroom">#REF!</definedName>
    <definedName name="WEIGHT_Roof_Plan___Unit_7L_Kitchen_Lounge">#REF!</definedName>
    <definedName name="WEIGHT_Roof_Plan___Unit_7L_Passage">#REF!</definedName>
    <definedName name="WEIGHT_Roof_Plan___Washing_area">#REF!</definedName>
    <definedName name="WEIGHT_Roofv_Area">#REF!</definedName>
    <definedName name="WEIGHT_SC_Areas">#REF!</definedName>
    <definedName name="WEIGHT_Secomd___Sixth_Floor___Unit_1b_Bedroom_2">#REF!</definedName>
    <definedName name="WEIGHT_Second___Sixth_Floor___110mm_internal_walls">#REF!</definedName>
    <definedName name="WEIGHT_Second___Sixth_Floor___1e_Bathroom">#REF!</definedName>
    <definedName name="WEIGHT_Second___Sixth_Floor___1G_Kitchen_Lounge">#REF!</definedName>
    <definedName name="WEIGHT_Second___Sixth_Floor___220mm_external_walls">#REF!</definedName>
    <definedName name="WEIGHT_Second___Sixth_Floor___220mm_internal_walls">#REF!</definedName>
    <definedName name="WEIGHT_Second___Sixth_Floor___Allowance_for_beam">#REF!</definedName>
    <definedName name="WEIGHT_Second___Sixth_Floor___Bedroom">#REF!</definedName>
    <definedName name="WEIGHT_Second___Sixth_Floor___Concrete_Wall">#REF!</definedName>
    <definedName name="WEIGHT_Second___Sixth_Floor___External_walls_to_be_demolished">#REF!</definedName>
    <definedName name="WEIGHT_Second___Sixth_Floor___Passage">#REF!</definedName>
    <definedName name="WEIGHT_Second___Sixth_Floor___Slabs_to_be_demolished">#REF!</definedName>
    <definedName name="WEIGHT_Second___Sixth_Floor___Stair_Lift_Lobby">#REF!</definedName>
    <definedName name="WEIGHT_Second___Sixth_Floor___Unit_1a">#REF!</definedName>
    <definedName name="WEIGHT_Second___Sixth_Floor___Unit_1a_Bathroom">#REF!</definedName>
    <definedName name="WEIGHT_Second___Sixth_Floor___Unit_1a_Bedroom">#REF!</definedName>
    <definedName name="WEIGHT_Second___Sixth_Floor___Unit_1a_Kitchen_Lounge">#REF!</definedName>
    <definedName name="WEIGHT_Second___Sixth_Floor___Unit_1a_Passage">#REF!</definedName>
    <definedName name="WEIGHT_Second___Sixth_Floor___Unit_1b">#REF!</definedName>
    <definedName name="WEIGHT_Second___Sixth_Floor___Unit_1b_Bathroom">#REF!</definedName>
    <definedName name="WEIGHT_Second___Sixth_Floor___Unit_1b_Bedroom_1">#REF!</definedName>
    <definedName name="WEIGHT_Second___Sixth_Floor___Unit_1b_Kitchen_Lounge">#REF!</definedName>
    <definedName name="WEIGHT_Second___Sixth_Floor___Unit_1b_Passage">#REF!</definedName>
    <definedName name="WEIGHT_Second___Sixth_Floor___Unit_1c">#REF!</definedName>
    <definedName name="WEIGHT_Second___Sixth_Floor___Unit_1c_Bathroom">#REF!</definedName>
    <definedName name="WEIGHT_Second___Sixth_Floor___Unit_1c_Bedroom_Kitchen">#REF!</definedName>
    <definedName name="WEIGHT_Second___Sixth_Floor___Unit_1d">#REF!</definedName>
    <definedName name="WEIGHT_Second___Sixth_Floor___Unit_1d_Bathroom">#REF!</definedName>
    <definedName name="WEIGHT_Second___Sixth_Floor___Unit_1d_Bedroom">#REF!</definedName>
    <definedName name="WEIGHT_Second___Sixth_Floor___Unit_1d_Kitchen_Lounge">#REF!</definedName>
    <definedName name="WEIGHT_Second___Sixth_Floor___Unit_1d_Passage">#REF!</definedName>
    <definedName name="WEIGHT_Second___Sixth_Floor___Unit_1e">#REF!</definedName>
    <definedName name="WEIGHT_Second___Sixth_Floor___Unit_1e_Kitchen_Lounge">#REF!</definedName>
    <definedName name="WEIGHT_Second___Sixth_Floor___Unit_1e_Passage">#REF!</definedName>
    <definedName name="WEIGHT_Second___Sixth_Floor___Unit_1f_Bathroom">#REF!</definedName>
    <definedName name="WEIGHT_Second___Sixth_Floor___Unit_1f_Bedroom">#REF!</definedName>
    <definedName name="WEIGHT_Second___Sixth_Floor___Unit_1f_Kitchen_Lounge">#REF!</definedName>
    <definedName name="WEIGHT_Second___Sixth_Floor___Unit_1f_Passage">#REF!</definedName>
    <definedName name="WEIGHT_Second___Sixth_Floor___Unit_1g">#REF!</definedName>
    <definedName name="WEIGHT_Second___Sixth_Floor___Unit_1G_Balcony">#REF!</definedName>
    <definedName name="WEIGHT_Second___Sixth_Floor___Unit_1G_Bathroom">#REF!</definedName>
    <definedName name="WEIGHT_Second___Sixth_Floor___Unit_1G_Bedroom_1">#REF!</definedName>
    <definedName name="WEIGHT_Second___Sixth_Floor___Unit_1G_Bedroom_2">#REF!</definedName>
    <definedName name="WEIGHT_Second___Sixth_Floor___Unit_1G_Passage">#REF!</definedName>
    <definedName name="WEIGHT_Second___Sixth_Floor___Unit_1h">#REF!</definedName>
    <definedName name="WEIGHT_Second___Sixth_Floor___Unit_1h_Bathroom">#REF!</definedName>
    <definedName name="WEIGHT_Second___Sixth_Floor___Unit_1h_Bedroom">#REF!</definedName>
    <definedName name="WEIGHT_Second___Sixth_Floor___Unit_1h_Kitchen_Lounge">#REF!</definedName>
    <definedName name="WEIGHT_Second___Sixth_Floor___Unit_1h_Passage">#REF!</definedName>
    <definedName name="WEIGHT_Second___Sixth_Floor__Unit_1f">#REF!</definedName>
    <definedName name="WEIGHT_Second___Sixth_Floor_Ducts">#REF!</definedName>
    <definedName name="WEIGHT_Second___Twelfth_Floor_GBA">#REF!</definedName>
    <definedName name="WEIGHT_Service_Access_Road">#REF!</definedName>
    <definedName name="WEIGHT_Service_Roads">#REF!</definedName>
    <definedName name="WEIGHT_Service_Walkways__Corridors_">#REF!</definedName>
    <definedName name="WEIGHT_Services_roads">#REF!</definedName>
    <definedName name="WEIGHT_Sewer_line_110">#REF!</definedName>
    <definedName name="WEIGHT_Sewer_Line_160mm">#REF!</definedName>
    <definedName name="WEIGHT_Shop_no._17">#REF!</definedName>
    <definedName name="WEIGHT_Shop_no._2___Lewis">#REF!</definedName>
    <definedName name="WEIGHT_Shop_no._4">#REF!</definedName>
    <definedName name="WEIGHT_Shop_no._5___Joshua_Door">#REF!</definedName>
    <definedName name="WEIGHT_Shop_no.1___Fun_for_u">#REF!</definedName>
    <definedName name="WEIGHT_Shop_no.10">#REF!</definedName>
    <definedName name="WEIGHT_Shop_no.11___OK_Furniture">#REF!</definedName>
    <definedName name="WEIGHT_Shop_no.12">#REF!</definedName>
    <definedName name="WEIGHT_Shop_no.13___Ellerines">#REF!</definedName>
    <definedName name="WEIGHT_Shop_no.14">#REF!</definedName>
    <definedName name="WEIGHT_Shop_no.15___Musica">#REF!</definedName>
    <definedName name="WEIGHT_Shop_no.16">#REF!</definedName>
    <definedName name="WEIGHT_Shop_no.18___Fish___Chips">#REF!</definedName>
    <definedName name="WEIGHT_Shop_no.19___Dunns">#REF!</definedName>
    <definedName name="WEIGHT_Shop_no.20___Shoe_Zone">#REF!</definedName>
    <definedName name="WEIGHT_Shop_no.21___Express_Store">#REF!</definedName>
    <definedName name="WEIGHT_Shop_no.22___John_Craig">#REF!</definedName>
    <definedName name="WEIGHT_Shop_no.23___FNB">#REF!</definedName>
    <definedName name="WEIGHT_Shop_no.24">#REF!</definedName>
    <definedName name="WEIGHT_Shop_no.25">#REF!</definedName>
    <definedName name="WEIGHT_Shop_no.26___Gallitos">#REF!</definedName>
    <definedName name="WEIGHT_Shop_no.27___Markham">#REF!</definedName>
    <definedName name="WEIGHT_Shop_no.28___Truworths_Man">#REF!</definedName>
    <definedName name="WEIGHT_Shop_no.29_30___Ackermans">#REF!</definedName>
    <definedName name="WEIGHT_Shop_no.3">#REF!</definedName>
    <definedName name="WEIGHT_Shop_no.32">#REF!</definedName>
    <definedName name="WEIGHT_Shop_no.33___Post_Office">#REF!</definedName>
    <definedName name="WEIGHT_Shop_no.34___ATM_s">#REF!</definedName>
    <definedName name="WEIGHT_Shop_no.35">#REF!</definedName>
    <definedName name="WEIGHT_Shop_no.36___Pharmacy">#REF!</definedName>
    <definedName name="WEIGHT_Shop_no.37_44___Pep">#REF!</definedName>
    <definedName name="WEIGHT_Shop_no.38___Doctor">#REF!</definedName>
    <definedName name="WEIGHT_Shop_no.39___Fashion_World">#REF!</definedName>
    <definedName name="WEIGHT_Shop_no.40">#REF!</definedName>
    <definedName name="WEIGHT_Shop_no.41">#REF!</definedName>
    <definedName name="WEIGHT_Shop_no.42">#REF!</definedName>
    <definedName name="WEIGHT_Shop_no.43___Roots_Butchery">#REF!</definedName>
    <definedName name="WEIGHT_Shop_no.6">#REF!</definedName>
    <definedName name="WEIGHT_Shop_no.7">#REF!</definedName>
    <definedName name="WEIGHT_Shop_no.8___King_Pie">#REF!</definedName>
    <definedName name="WEIGHT_Shop_no.9">#REF!</definedName>
    <definedName name="WEIGHT_Shopfront___External">#REF!</definedName>
    <definedName name="WEIGHT_Shopfront___internal">#REF!</definedName>
    <definedName name="WEIGHT_Shopping_Court">#REF!</definedName>
    <definedName name="WEIGHT_Sink__WC___WHB">#REF!</definedName>
    <definedName name="WEIGHT_Site_Area">#REF!</definedName>
    <definedName name="WEIGHT_Site_Perimeter">#REF!</definedName>
    <definedName name="WEIGHT_Social_Housing_32_110mm_internal_Walls">#REF!</definedName>
    <definedName name="WEIGHT_Social_Housing_32_GBA">#REF!</definedName>
    <definedName name="WEIGHT_Social_Housing_32_Internal_Areas">#REF!</definedName>
    <definedName name="WEIGHT_Social_Housing_45_110mm_Walls">#REF!</definedName>
    <definedName name="WEIGHT_Social_Housing_45_GBA">#REF!</definedName>
    <definedName name="WEIGHT_Social_Housing_45_Internal_Areas">#REF!</definedName>
    <definedName name="WEIGHT_Stair_Lobby">#REF!</definedName>
    <definedName name="WEIGHT_Stair_Lobby_to_existing_fire_escape">#REF!</definedName>
    <definedName name="WEIGHT_Stair_lobby_to_existing_fire_escape___First_Floor">#REF!</definedName>
    <definedName name="WEIGHT_Stair_Lobby_to_existing_staircase">#REF!</definedName>
    <definedName name="WEIGHT_Stairs">#REF!</definedName>
    <definedName name="WEIGHT_Stairs___New___First_Floor">#REF!</definedName>
    <definedName name="WEIGHT_Stairs___Penthouse_Floor">#REF!</definedName>
    <definedName name="WEIGHT_Steel_structure_for_wooden_cladding">#REF!</definedName>
    <definedName name="WEIGHT_Store">#REF!</definedName>
    <definedName name="WEIGHT_Store_Room">#REF!</definedName>
    <definedName name="WEIGHT_Store_Room___2nd_12th_Floor">#REF!</definedName>
    <definedName name="WEIGHT_Store_Room___Box_room">#REF!</definedName>
    <definedName name="WEIGHT_Stormwater_Channel">#REF!</definedName>
    <definedName name="WEIGHT_Swimming_Pool">#REF!</definedName>
    <definedName name="WEIGHT_Taxi_Bays">#REF!</definedName>
    <definedName name="WEIGHT_Taxi_Rank">#REF!</definedName>
    <definedName name="WEIGHT_Tentant_Parking_Bays">#REF!</definedName>
    <definedName name="WEIGHT_Terrace">#REF!</definedName>
    <definedName name="WEIGHT_toilet_walls">#REF!</definedName>
    <definedName name="WEIGHT_Unit_101">#REF!</definedName>
    <definedName name="WEIGHT_Unit_101___Bathroom">#REF!</definedName>
    <definedName name="WEIGHT_Unit_101___Bedroom">#REF!</definedName>
    <definedName name="WEIGHT_Unit_101___Kitchen">#REF!</definedName>
    <definedName name="WEIGHT_Unit_101___Living_Room">#REF!</definedName>
    <definedName name="WEIGHT_Unit_102">#REF!</definedName>
    <definedName name="WEIGHT_Unit_102___Bathroom">#REF!</definedName>
    <definedName name="WEIGHT_Unit_102___Bedroom">#REF!</definedName>
    <definedName name="WEIGHT_Unit_102___Kitchen">#REF!</definedName>
    <definedName name="WEIGHT_Unit_102___Living_Room">#REF!</definedName>
    <definedName name="WEIGHT_Unit_103">#REF!</definedName>
    <definedName name="WEIGHT_Unit_103___Bathroom">#REF!</definedName>
    <definedName name="WEIGHT_Unit_103___Kitchen">#REF!</definedName>
    <definedName name="WEIGHT_Unit_103___Living_Room">#REF!</definedName>
    <definedName name="WEIGHT_Unit_104">#REF!</definedName>
    <definedName name="WEIGHT_Unit_104___Bathroom">#REF!</definedName>
    <definedName name="WEIGHT_Unit_104___Kitchen">#REF!</definedName>
    <definedName name="WEIGHT_Unit_104___Living_Room_Bedroom___Copy">#REF!</definedName>
    <definedName name="WEIGHT_Unit_105">#REF!</definedName>
    <definedName name="WEIGHT_Unit_105___Bathroom">#REF!</definedName>
    <definedName name="WEIGHT_Unit_105___Duct">#REF!</definedName>
    <definedName name="WEIGHT_Unit_105___Entrance_Foyer">#REF!</definedName>
    <definedName name="WEIGHT_Unit_105___Kitchen">#REF!</definedName>
    <definedName name="WEIGHT_Unit_105___Living_Room_Bedroom">#REF!</definedName>
    <definedName name="WEIGHT_Unit_106">#REF!</definedName>
    <definedName name="WEIGHT_Unit_106___Bathroom">#REF!</definedName>
    <definedName name="WEIGHT_Unit_106___Duct">#REF!</definedName>
    <definedName name="WEIGHT_Unit_106___Kitchen">#REF!</definedName>
    <definedName name="WEIGHT_Unit_106___Lounge_Bedroom">#REF!</definedName>
    <definedName name="WEIGHT_Unit_107">#REF!</definedName>
    <definedName name="WEIGHT_Unit_107___Bathroom">#REF!</definedName>
    <definedName name="WEIGHT_Unit_107___Kitchen">#REF!</definedName>
    <definedName name="WEIGHT_Unit_107___Lounge_Bedroom">#REF!</definedName>
    <definedName name="WEIGHT_Unit_108">#REF!</definedName>
    <definedName name="WEIGHT_Unit_108___Bathroom">#REF!</definedName>
    <definedName name="WEIGHT_Unit_108___Bedroom">#REF!</definedName>
    <definedName name="WEIGHT_Unit_108___Duct">#REF!</definedName>
    <definedName name="WEIGHT_Unit_108__Kitchen">#REF!</definedName>
    <definedName name="WEIGHT_Unit_108__Living_Room">#REF!</definedName>
    <definedName name="WEIGHT_Unit_1301">#REF!</definedName>
    <definedName name="WEIGHT_Unit_1301___Bathroom">#REF!</definedName>
    <definedName name="WEIGHT_Unit_1301___Bedroom">#REF!</definedName>
    <definedName name="WEIGHT_Unit_1301___Kitchen">#REF!</definedName>
    <definedName name="WEIGHT_Unit_1301___Living_Room">#REF!</definedName>
    <definedName name="WEIGHT_Unit_1302">#REF!</definedName>
    <definedName name="WEIGHT_Unit_1302___Bathroom">#REF!</definedName>
    <definedName name="WEIGHT_Unit_1302___Duct">#REF!</definedName>
    <definedName name="WEIGHT_Unit_1302___Kitchen">#REF!</definedName>
    <definedName name="WEIGHT_Unit_1302___Living_Room_Bedroom">#REF!</definedName>
    <definedName name="WEIGHT_Unit_1303">#REF!</definedName>
    <definedName name="WEIGHT_Unit_1303___Bathroom">#REF!</definedName>
    <definedName name="WEIGHT_Unit_1303___Duct">#REF!</definedName>
    <definedName name="WEIGHT_Unit_1303___Kitchen">#REF!</definedName>
    <definedName name="WEIGHT_Unit_1303___Living_Room_Bedroom">#REF!</definedName>
    <definedName name="WEIGHT_Unit_1304">#REF!</definedName>
    <definedName name="WEIGHT_Unit_1304___Bathroom">#REF!</definedName>
    <definedName name="WEIGHT_Unit_1304___Kitchen">#REF!</definedName>
    <definedName name="WEIGHT_Unit_1304___Living_Room_Bedroom">#REF!</definedName>
    <definedName name="WEIGHT_Unit_1305">#REF!</definedName>
    <definedName name="WEIGHT_Unit_1305___Bathroom">#REF!</definedName>
    <definedName name="WEIGHT_Unit_1305___Bedroom">#REF!</definedName>
    <definedName name="WEIGHT_Unit_1305___Kitchen">#REF!</definedName>
    <definedName name="WEIGHT_Unit_1305___Living_Room">#REF!</definedName>
    <definedName name="WEIGHT_Unit_601">#REF!</definedName>
    <definedName name="WEIGHT_Unit_601___Bathroom">#REF!</definedName>
    <definedName name="WEIGHT_Unit_601___Bedroom">#REF!</definedName>
    <definedName name="WEIGHT_Unit_601___Kitchen">#REF!</definedName>
    <definedName name="WEIGHT_Unit_601___Living_Room">#REF!</definedName>
    <definedName name="WEIGHT_Unit_602">#REF!</definedName>
    <definedName name="WEIGHT_Unit_602___Bathroom">#REF!</definedName>
    <definedName name="WEIGHT_Unit_602___Bedroom">#REF!</definedName>
    <definedName name="WEIGHT_Unit_602___Kitchen">#REF!</definedName>
    <definedName name="WEIGHT_Unit_602___Living_Room">#REF!</definedName>
    <definedName name="WEIGHT_Unit_603">#REF!</definedName>
    <definedName name="WEIGHT_Unit_603___Bathroom">#REF!</definedName>
    <definedName name="WEIGHT_Unit_603___Bedroom">#REF!</definedName>
    <definedName name="WEIGHT_Unit_603___Kitchen">#REF!</definedName>
    <definedName name="WEIGHT_Unit_603___Living_Room">#REF!</definedName>
    <definedName name="WEIGHT_Unit_604">#REF!</definedName>
    <definedName name="WEIGHT_Unit_604___Bathroom">#REF!</definedName>
    <definedName name="WEIGHT_Unit_604___Bedroom">#REF!</definedName>
    <definedName name="WEIGHT_Unit_604___Kitchen">#REF!</definedName>
    <definedName name="WEIGHT_Unit_604___Living_Room">#REF!</definedName>
    <definedName name="WEIGHT_Unit_605">#REF!</definedName>
    <definedName name="WEIGHT_Unit_605___Bathroom">#REF!</definedName>
    <definedName name="WEIGHT_Unit_605___Duct">#REF!</definedName>
    <definedName name="WEIGHT_Unit_605___Kitchen">#REF!</definedName>
    <definedName name="WEIGHT_Unit_605___Living_Room_Bedroom">#REF!</definedName>
    <definedName name="WEIGHT_Unit_606">#REF!</definedName>
    <definedName name="WEIGHT_Unit_606___Bathroom">#REF!</definedName>
    <definedName name="WEIGHT_Unit_606___Duct">#REF!</definedName>
    <definedName name="WEIGHT_Unit_606___Kitchen">#REF!</definedName>
    <definedName name="WEIGHT_Unit_606___Lounge_Bedroom">#REF!</definedName>
    <definedName name="WEIGHT_Unit_607">#REF!</definedName>
    <definedName name="WEIGHT_Unit_607___Bathroom">#REF!</definedName>
    <definedName name="WEIGHT_Unit_607___Kitchen">#REF!</definedName>
    <definedName name="WEIGHT_Unit_607__Lounge_Bedroom">#REF!</definedName>
    <definedName name="WEIGHT_Unit_608">#REF!</definedName>
    <definedName name="WEIGHT_Unit_608___Bathroom">#REF!</definedName>
    <definedName name="WEIGHT_Unit_608___Bedroom">#REF!</definedName>
    <definedName name="WEIGHT_Unit_608___Duct">#REF!</definedName>
    <definedName name="WEIGHT_Unit_608___Kitchen">#REF!</definedName>
    <definedName name="WEIGHT_Unit_608__Lounge">#REF!</definedName>
    <definedName name="WEIGHT_Unleased_Areas">#REF!</definedName>
    <definedName name="WEIGHT_Ventilation_Louvres">#REF!</definedName>
    <definedName name="WEIGHT_Walkways">#REF!</definedName>
    <definedName name="WEIGHT_Window___Unit_102___Bedroom_Window">#REF!</definedName>
    <definedName name="WEIGHT_Window___Unit_102___Living_Room">#REF!</definedName>
    <definedName name="WEIGHT_Window___Unit_104_Bedroom_Living_Room">#REF!</definedName>
    <definedName name="WEIGHT_Windows">#REF!</definedName>
    <definedName name="WEIGHT_Windows___Unit_1_Corner_Bedroom_Window">#REF!</definedName>
    <definedName name="WEIGHT_Windows___Unit_1_Lounge">#REF!</definedName>
    <definedName name="WEIGHT_Windows___Unit_101">#REF!</definedName>
    <definedName name="WEIGHT_Windows___Unit_101_Second_Window">#REF!</definedName>
    <definedName name="WEIGHT_Windows___Unit_103___Kitchen">#REF!</definedName>
    <definedName name="WEIGHT_Windows___Unit_103_living_Room">#REF!</definedName>
    <definedName name="WEIGHT_Windows___Unit_1035_Bedroom">#REF!</definedName>
    <definedName name="WEIGHT_Windows___Unit_105___Lounge">#REF!</definedName>
    <definedName name="WEIGHT_Windows___Unit_105_Bedroom_Living_Room">#REF!</definedName>
    <definedName name="WEIGHT_Windows___Unit_106___Bedroom">#REF!</definedName>
    <definedName name="WEIGHT_Windows___Unit_106_Kitchen">#REF!</definedName>
    <definedName name="WEIGHT_Windows___Unit_106_Lounge_Corner_Window">#REF!</definedName>
    <definedName name="WEIGHT_Windows___Unit_107_Lounge_Bedroom_Window">#REF!</definedName>
    <definedName name="WEIGHT_Windows___Unit_108_Bedroom">#REF!</definedName>
    <definedName name="WEIGHT_Windows___Unit_108_Corner_Window_Lounge">#REF!</definedName>
    <definedName name="WEIGHT_Windows___Unit_108_Lounge">#REF!</definedName>
    <definedName name="WEIGHT_Windows___Unit_1301_Bedroom">#REF!</definedName>
    <definedName name="WEIGHT_Windows___Unit_1301_Bedroom_Corner">#REF!</definedName>
    <definedName name="WEIGHT_Windows___Unit_1302_Bedroom_Lounge">#REF!</definedName>
    <definedName name="WEIGHT_Windows___Unit_1303_Bedroom">#REF!</definedName>
    <definedName name="WEIGHT_Windows___Unit_1303_Lounge">#REF!</definedName>
    <definedName name="WEIGHT_Windows___Unit_1304_Lounge_Bedroom_Corner_window">#REF!</definedName>
    <definedName name="WEIGHT_Windows___Unit_1305_Lounge">#REF!</definedName>
    <definedName name="WEIGHT_Windows___Unit_2_Bedroom_Corner_Window">#REF!</definedName>
    <definedName name="WEIGHT_Windows___Unit_2_Lounge">#REF!</definedName>
    <definedName name="WEIGHT_Windows___Unit_3_Bedroom_Lounge">#REF!</definedName>
    <definedName name="WEIGHT_Windows___Unit_4_Bedroom_Lounge">#REF!</definedName>
    <definedName name="WEIGHT_Windows___Unit_5_Bedroom_Lounge">#REF!</definedName>
    <definedName name="WEIGHT_Windows___Unit_6_Bedroom">#REF!</definedName>
    <definedName name="WEIGHT_Windows___Unit_6_Corner_Lounge_Window">#REF!</definedName>
    <definedName name="WEIGHT_Windows___Unit_6_Kitchen">#REF!</definedName>
    <definedName name="WEIGHT_Windows___Unit_7_Bedroom_Lounge">#REF!</definedName>
    <definedName name="WEIGHT_Windows___Unit_8_Corner_Lounge_Window">#REF!</definedName>
    <definedName name="WEIGHT_Windows___Unit_8_Lounge">#REF!</definedName>
    <definedName name="WEIGHT_Windows__Unit_108_Bedroom">#REF!</definedName>
    <definedName name="WEIGHT_Windows_1950mm">#REF!</definedName>
    <definedName name="WEIGHT_Wood_cladding">#REF!</definedName>
    <definedName name="WEIGHT_Yard">#REF!</definedName>
    <definedName name="weinasdfjasodfnsd">#REF!</definedName>
    <definedName name="weisdnioagjisdnoptdds" localSheetId="12">idea [0]!gen&amp;[23]eval!$C$15:$C$234</definedName>
    <definedName name="weisdnioagjisdnoptdds" localSheetId="7">idea 'Centurion Elec'!gen&amp;[23]eval!$C$15:$C$234</definedName>
    <definedName name="weisdnioagjisdnoptdds">idea gen&amp;[23]eval!$C$15:$C$234</definedName>
    <definedName name="wert" localSheetId="7" hidden="1">{#N/A,#N/A,TRUE,"COVER";#N/A,#N/A,TRUE,"DETAILS";#N/A,#N/A,TRUE,"SUMMARY";#N/A,#N/A,TRUE,"EXP MON";#N/A,#N/A,TRUE,"APPENDIX A";#N/A,#N/A,TRUE,"APPENDIX B";#N/A,#N/A,TRUE,"APPENDIX C";#N/A,#N/A,TRUE,"APPENDIX D";#N/A,#N/A,TRUE,"APPENDIX E";#N/A,#N/A,TRUE,"APPENDIX F";#N/A,#N/A,TRUE,"APPENDIX G"}</definedName>
    <definedName name="wert" hidden="1">{#N/A,#N/A,TRUE,"COVER";#N/A,#N/A,TRUE,"DETAILS";#N/A,#N/A,TRUE,"SUMMARY";#N/A,#N/A,TRUE,"EXP MON";#N/A,#N/A,TRUE,"APPENDIX A";#N/A,#N/A,TRUE,"APPENDIX B";#N/A,#N/A,TRUE,"APPENDIX C";#N/A,#N/A,TRUE,"APPENDIX D";#N/A,#N/A,TRUE,"APPENDIX E";#N/A,#N/A,TRUE,"APPENDIX F";#N/A,#N/A,TRUE,"APPENDIX G"}</definedName>
    <definedName name="WF">#REF!</definedName>
    <definedName name="wiensvwkeosndofasd">#REF!</definedName>
    <definedName name="wierowejnfsdon">#REF!</definedName>
    <definedName name="WIRE">#REF!</definedName>
    <definedName name="WLLTIES">#REF!</definedName>
    <definedName name="wmkksdnasasdndfgktypofkcvnsdofgskd" localSheetId="12">idea [0]!gen&amp;[23]eval!$C$15:$C$234</definedName>
    <definedName name="wmkksdnasasdndfgktypofkcvnsdofgskd" localSheetId="7">idea 'Centurion Elec'!gen&amp;[23]eval!$C$15:$C$234</definedName>
    <definedName name="wmkksdnasasdndfgktypofkcvnsdofgskd">idea gen&amp;[23]eval!$C$15:$C$234</definedName>
    <definedName name="wordbox" localSheetId="7">[59]Uniliever!#REF!</definedName>
    <definedName name="wordbox">[59]Uniliever!#REF!</definedName>
    <definedName name="WORDS" localSheetId="7">[59]Uniliever!#REF!</definedName>
    <definedName name="WORDS">[59]Uniliever!#REF!</definedName>
    <definedName name="Wordstart" localSheetId="7">[59]Uniliever!#REF!</definedName>
    <definedName name="Wordstart">[59]Uniliever!#REF!</definedName>
    <definedName name="WORKHEAD" localSheetId="7">#REF!</definedName>
    <definedName name="WORKHEAD">#REF!</definedName>
    <definedName name="wp" localSheetId="7">#REF!</definedName>
    <definedName name="wp">#REF!</definedName>
    <definedName name="wrn.Backup." localSheetId="7" hidden="1">{#N/A,#N/A,FALSE,"SUBS";#N/A,#N/A,FALSE,"SUPERS";#N/A,#N/A,FALSE,"FINISHES";#N/A,#N/A,FALSE,"FITTINGS";#N/A,#N/A,FALSE,"SERVICES";#N/A,#N/A,FALSE,"SITEWORKS"}</definedName>
    <definedName name="wrn.Backup." hidden="1">{#N/A,#N/A,FALSE,"SUBS";#N/A,#N/A,FALSE,"SUPERS";#N/A,#N/A,FALSE,"FINISHES";#N/A,#N/A,FALSE,"FITTINGS";#N/A,#N/A,FALSE,"SERVICES";#N/A,#N/A,FALSE,"SITEWORKS"}</definedName>
    <definedName name="wrn.backup1" localSheetId="7" hidden="1">{#N/A,#N/A,FALSE,"SUBS";#N/A,#N/A,FALSE,"SUPERS";#N/A,#N/A,FALSE,"FINISHES";#N/A,#N/A,FALSE,"FITTINGS";#N/A,#N/A,FALSE,"SERVICES";#N/A,#N/A,FALSE,"SITEWORKS"}</definedName>
    <definedName name="wrn.backup1" hidden="1">{#N/A,#N/A,FALSE,"SUBS";#N/A,#N/A,FALSE,"SUPERS";#N/A,#N/A,FALSE,"FINISHES";#N/A,#N/A,FALSE,"FITTINGS";#N/A,#N/A,FALSE,"SERVICES";#N/A,#N/A,FALSE,"SITEWORKS"}</definedName>
    <definedName name="wrn.Cost._.Report." localSheetId="7" hidden="1">{#N/A,#N/A,TRUE,"COVER";#N/A,#N/A,TRUE,"DETAILS";#N/A,#N/A,TRUE,"SUMMARY";#N/A,#N/A,TRUE,"EXP MON";#N/A,#N/A,TRUE,"APPENDIX A";#N/A,#N/A,TRUE,"APPENDIX B";#N/A,#N/A,TRUE,"APPENDIX C";#N/A,#N/A,TRUE,"APPENDIX D";#N/A,#N/A,TRUE,"APPENDIX E";#N/A,#N/A,TRUE,"APPENDIX F";#N/A,#N/A,TRUE,"APPENDIX G"}</definedName>
    <definedName name="wrn.Cost._.Report." hidden="1">{#N/A,#N/A,TRUE,"COVER";#N/A,#N/A,TRUE,"DETAILS";#N/A,#N/A,TRUE,"SUMMARY";#N/A,#N/A,TRUE,"EXP MON";#N/A,#N/A,TRUE,"APPENDIX A";#N/A,#N/A,TRUE,"APPENDIX B";#N/A,#N/A,TRUE,"APPENDIX C";#N/A,#N/A,TRUE,"APPENDIX D";#N/A,#N/A,TRUE,"APPENDIX E";#N/A,#N/A,TRUE,"APPENDIX F";#N/A,#N/A,TRUE,"APPENDIX G"}</definedName>
    <definedName name="wrn.Warrington._.Widnes._.QS._.Costs." localSheetId="7" hidden="1">{#N/A,#N/A,TRUE,"Cover";#N/A,#N/A,TRUE,"Conts";#N/A,#N/A,TRUE,"VOS";#N/A,#N/A,TRUE,"Warrington";#N/A,#N/A,TRUE,"Widnes"}</definedName>
    <definedName name="wrn.Warrington._.Widnes._.QS._.Costs." hidden="1">{#N/A,#N/A,TRUE,"Cover";#N/A,#N/A,TRUE,"Conts";#N/A,#N/A,TRUE,"VOS";#N/A,#N/A,TRUE,"Warrington";#N/A,#N/A,TRUE,"Widnes"}</definedName>
    <definedName name="ww" localSheetId="7" hidden="1">{#N/A,#N/A,FALSE,"SUBS";#N/A,#N/A,FALSE,"SUPERS";#N/A,#N/A,FALSE,"FINISHES";#N/A,#N/A,FALSE,"FITTINGS";#N/A,#N/A,FALSE,"SERVICES";#N/A,#N/A,FALSE,"SITEWORKS"}</definedName>
    <definedName name="ww" hidden="1">{#N/A,#N/A,FALSE,"SUBS";#N/A,#N/A,FALSE,"SUPERS";#N/A,#N/A,FALSE,"FINISHES";#N/A,#N/A,FALSE,"FITTINGS";#N/A,#N/A,FALSE,"SERVICES";#N/A,#N/A,FALSE,"SITEWORKS"}</definedName>
    <definedName name="x">#REF!</definedName>
    <definedName name="XRate">#REF!</definedName>
    <definedName name="xx">#REF!</definedName>
    <definedName name="xxx">#REF!</definedName>
    <definedName name="xxxx">#REF!</definedName>
    <definedName name="xxxxxxx">#REF!</definedName>
    <definedName name="xxxxxxxxxxxx">#REF!</definedName>
    <definedName name="y">'[100]7.0 ESTIMATE IMPROVEMENT COSTS'!$BS$13</definedName>
    <definedName name="y10net" localSheetId="7">#REF!</definedName>
    <definedName name="y10net">#REF!</definedName>
    <definedName name="y10r" localSheetId="7">#REF!</definedName>
    <definedName name="y10r">#REF!</definedName>
    <definedName name="y1net" localSheetId="7">#REF!</definedName>
    <definedName name="y1net">#REF!</definedName>
    <definedName name="y1r">#REF!</definedName>
    <definedName name="y2r">#REF!</definedName>
    <definedName name="y3net">#REF!</definedName>
    <definedName name="y3r">#REF!</definedName>
    <definedName name="y5net">#REF!</definedName>
    <definedName name="y5r">#REF!</definedName>
    <definedName name="y7net">#REF!</definedName>
    <definedName name="yd10a">#REF!</definedName>
    <definedName name="yd10b">#REF!</definedName>
    <definedName name="yd10c">#REF!</definedName>
    <definedName name="yd10d">#REF!</definedName>
    <definedName name="yd10e">#REF!</definedName>
    <definedName name="yd1a">#REF!</definedName>
    <definedName name="yd1b">#REF!</definedName>
    <definedName name="yd1c">#REF!</definedName>
    <definedName name="yd1d">#REF!</definedName>
    <definedName name="yd1e">#REF!</definedName>
    <definedName name="yd2a">#REF!</definedName>
    <definedName name="yd2b">#REF!</definedName>
    <definedName name="yd2c">#REF!</definedName>
    <definedName name="yd2d">#REF!</definedName>
    <definedName name="yd2e">#REF!</definedName>
    <definedName name="yd3a">#REF!</definedName>
    <definedName name="yd3b">#REF!</definedName>
    <definedName name="yd3c">#REF!</definedName>
    <definedName name="yd3d">#REF!</definedName>
    <definedName name="yd3e">#REF!</definedName>
    <definedName name="yd5a">#REF!</definedName>
    <definedName name="yd5b">#REF!</definedName>
    <definedName name="yd5c">#REF!</definedName>
    <definedName name="yd5d">#REF!</definedName>
    <definedName name="yd5e">#REF!</definedName>
    <definedName name="Year1_Fees">#REF!</definedName>
    <definedName name="YEN">#REF!</definedName>
    <definedName name="Yield">#REF!</definedName>
    <definedName name="Yield_for_T_o">#REF!</definedName>
    <definedName name="Yield_to_aboveERV">#REF!</definedName>
    <definedName name="yieldprofile">#REF!</definedName>
    <definedName name="Yoeld_to_aboveERV">#REF!</definedName>
    <definedName name="YR1_Prob">#REF!</definedName>
    <definedName name="Yr2_Prob">#REF!</definedName>
    <definedName name="Yr3_Prob">#REF!</definedName>
    <definedName name="Yr4_Prob">#REF!</definedName>
    <definedName name="Yr5_Prob">#REF!</definedName>
    <definedName name="yui" localSheetId="7" hidden="1">{#N/A,#N/A,TRUE,"COVER";#N/A,#N/A,TRUE,"DETAILS";#N/A,#N/A,TRUE,"SUMMARY";#N/A,#N/A,TRUE,"EXP MON";#N/A,#N/A,TRUE,"APPENDIX A";#N/A,#N/A,TRUE,"APPENDIX B";#N/A,#N/A,TRUE,"APPENDIX C";#N/A,#N/A,TRUE,"APPENDIX D";#N/A,#N/A,TRUE,"APPENDIX E";#N/A,#N/A,TRUE,"APPENDIX F";#N/A,#N/A,TRUE,"APPENDIX G"}</definedName>
    <definedName name="yui" hidden="1">{#N/A,#N/A,TRUE,"COVER";#N/A,#N/A,TRUE,"DETAILS";#N/A,#N/A,TRUE,"SUMMARY";#N/A,#N/A,TRUE,"EXP MON";#N/A,#N/A,TRUE,"APPENDIX A";#N/A,#N/A,TRUE,"APPENDIX B";#N/A,#N/A,TRUE,"APPENDIX C";#N/A,#N/A,TRUE,"APPENDIX D";#N/A,#N/A,TRUE,"APPENDIX E";#N/A,#N/A,TRUE,"APPENDIX F";#N/A,#N/A,TRUE,"APPENDIX G"}</definedName>
    <definedName name="yy">[44]INDEX!#REF!</definedName>
    <definedName name="yyy">[99]AREAS!$A$1:$I$5</definedName>
    <definedName name="Z" localSheetId="7">#REF!</definedName>
    <definedName name="Z">#REF!</definedName>
    <definedName name="ZAR" localSheetId="7">#REF!</definedName>
    <definedName name="ZAR">#REF!</definedName>
    <definedName name="ZIM">'[115]6.0 ESTIMATED IMPROVEMENT COST'!$V$22</definedName>
    <definedName name="ZoneA_Cat" localSheetId="7">#REF!</definedName>
    <definedName name="ZoneA_Cat">#REF!</definedName>
    <definedName name="ZZ" localSheetId="7">#REF!</definedName>
    <definedName name="ZZ">#REF!</definedName>
    <definedName name="zzz" localSheetId="7" hidden="1">{#N/A,#N/A,TRUE,"COVER";#N/A,#N/A,TRUE,"DETAILS";#N/A,#N/A,TRUE,"SUMMARY";#N/A,#N/A,TRUE,"EXP MON";#N/A,#N/A,TRUE,"APPENDIX A";#N/A,#N/A,TRUE,"APPENDIX B";#N/A,#N/A,TRUE,"APPENDIX C";#N/A,#N/A,TRUE,"APPENDIX D";#N/A,#N/A,TRUE,"APPENDIX E";#N/A,#N/A,TRUE,"APPENDIX F";#N/A,#N/A,TRUE,"APPENDIX G"}</definedName>
    <definedName name="zzz" hidden="1">{#N/A,#N/A,TRUE,"COVER";#N/A,#N/A,TRUE,"DETAILS";#N/A,#N/A,TRUE,"SUMMARY";#N/A,#N/A,TRUE,"EXP MON";#N/A,#N/A,TRUE,"APPENDIX A";#N/A,#N/A,TRUE,"APPENDIX B";#N/A,#N/A,TRUE,"APPENDIX C";#N/A,#N/A,TRUE,"APPENDIX D";#N/A,#N/A,TRUE,"APPENDIX E";#N/A,#N/A,TRUE,"APPENDIX F";#N/A,#N/A,TRUE,"APPENDIX G"}</definedName>
    <definedName name="zzzzzz" localSheetId="7" hidden="1">{#N/A,#N/A,TRUE,"COVER";#N/A,#N/A,TRUE,"DETAILS";#N/A,#N/A,TRUE,"SUMMARY";#N/A,#N/A,TRUE,"EXP MON";#N/A,#N/A,TRUE,"APPENDIX A";#N/A,#N/A,TRUE,"APPENDIX B";#N/A,#N/A,TRUE,"APPENDIX C";#N/A,#N/A,TRUE,"APPENDIX D";#N/A,#N/A,TRUE,"APPENDIX E";#N/A,#N/A,TRUE,"APPENDIX F";#N/A,#N/A,TRUE,"APPENDIX G"}</definedName>
    <definedName name="zzzzzz" hidden="1">{#N/A,#N/A,TRUE,"COVER";#N/A,#N/A,TRUE,"DETAILS";#N/A,#N/A,TRUE,"SUMMARY";#N/A,#N/A,TRUE,"EXP MON";#N/A,#N/A,TRUE,"APPENDIX A";#N/A,#N/A,TRUE,"APPENDIX B";#N/A,#N/A,TRUE,"APPENDIX C";#N/A,#N/A,TRUE,"APPENDIX D";#N/A,#N/A,TRUE,"APPENDIX E";#N/A,#N/A,TRUE,"APPENDIX F";#N/A,#N/A,TRUE,"APPENDIX G"}</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5" i="18" l="1"/>
  <c r="D4" i="18"/>
  <c r="I28" i="23" l="1"/>
  <c r="P46" i="22"/>
  <c r="P35" i="22"/>
  <c r="P57" i="22" s="1"/>
  <c r="P20" i="22"/>
  <c r="J35" i="17" l="1"/>
  <c r="J34" i="17"/>
  <c r="J33" i="17"/>
  <c r="J32" i="17"/>
  <c r="J31" i="17"/>
  <c r="J30" i="17"/>
  <c r="J29" i="17"/>
  <c r="J28" i="17"/>
  <c r="J27" i="17"/>
  <c r="J26" i="17"/>
  <c r="J25" i="17"/>
  <c r="J24" i="17"/>
  <c r="J23" i="17"/>
  <c r="J22" i="17"/>
  <c r="J21" i="17"/>
  <c r="J20" i="17"/>
  <c r="J19" i="17"/>
  <c r="J18" i="17"/>
  <c r="J17" i="17"/>
  <c r="D14" i="17"/>
  <c r="J12" i="17"/>
  <c r="J11" i="17"/>
  <c r="J37" i="17" s="1"/>
  <c r="E6" i="18" s="1"/>
  <c r="D11" i="17"/>
  <c r="D12" i="17" s="1"/>
  <c r="J43" i="16"/>
  <c r="J42" i="16"/>
  <c r="J41" i="16"/>
  <c r="J40" i="16"/>
  <c r="J39" i="16"/>
  <c r="J38" i="16"/>
  <c r="J33" i="16"/>
  <c r="J32" i="16"/>
  <c r="J31" i="16"/>
  <c r="J28" i="16"/>
  <c r="J27" i="16"/>
  <c r="J26" i="16"/>
  <c r="J23" i="16"/>
  <c r="J22" i="16"/>
  <c r="J13" i="16"/>
  <c r="J16" i="16"/>
  <c r="J17" i="16" s="1"/>
  <c r="J48" i="16" s="1"/>
  <c r="E5" i="18" s="1"/>
  <c r="J40" i="15"/>
  <c r="J39" i="15"/>
  <c r="J37" i="15"/>
  <c r="J36" i="15"/>
  <c r="D35" i="15"/>
  <c r="J31" i="15"/>
  <c r="D31" i="15"/>
  <c r="J28" i="15"/>
  <c r="J25" i="15"/>
  <c r="J24" i="15"/>
  <c r="D23" i="15"/>
  <c r="J18" i="15"/>
  <c r="L16" i="15"/>
  <c r="J14" i="15"/>
  <c r="J13" i="15"/>
  <c r="J20" i="15" s="1"/>
  <c r="J21" i="15" s="1"/>
  <c r="J42" i="15" s="1"/>
  <c r="E4" i="18" s="1"/>
  <c r="D12" i="15"/>
  <c r="K186" i="14"/>
  <c r="K185" i="14"/>
  <c r="I180" i="14"/>
  <c r="K180" i="14" s="1"/>
  <c r="K179" i="14"/>
  <c r="I177" i="14"/>
  <c r="K177" i="14" s="1"/>
  <c r="K176" i="14"/>
  <c r="I174" i="14"/>
  <c r="K174" i="14" s="1"/>
  <c r="K173" i="14"/>
  <c r="I133" i="14"/>
  <c r="I131" i="14"/>
  <c r="K131" i="14" s="1"/>
  <c r="K130" i="14"/>
  <c r="K125" i="14"/>
  <c r="K124" i="14"/>
  <c r="I119" i="14"/>
  <c r="K119" i="14" s="1"/>
  <c r="K118" i="14"/>
  <c r="K116" i="14"/>
  <c r="K115" i="14"/>
  <c r="K106" i="14"/>
  <c r="K105" i="14"/>
  <c r="K103" i="14"/>
  <c r="K102" i="14"/>
  <c r="K100" i="14"/>
  <c r="K99" i="14"/>
  <c r="I93" i="14"/>
  <c r="K93" i="14" s="1"/>
  <c r="K92" i="14"/>
  <c r="I90" i="14"/>
  <c r="K90" i="14" s="1"/>
  <c r="K89" i="14"/>
  <c r="K108" i="14" s="1"/>
  <c r="K110" i="14" s="1"/>
  <c r="I77" i="14"/>
  <c r="K77" i="14" s="1"/>
  <c r="K76" i="14"/>
  <c r="I71" i="14"/>
  <c r="K71" i="14" s="1"/>
  <c r="K70" i="14"/>
  <c r="K58" i="14"/>
  <c r="K57" i="14"/>
  <c r="I46" i="14"/>
  <c r="K46" i="14" s="1"/>
  <c r="K45" i="14"/>
  <c r="I43" i="14"/>
  <c r="K43" i="14" s="1"/>
  <c r="K42" i="14"/>
  <c r="K32" i="14"/>
  <c r="K31" i="14"/>
  <c r="K29" i="14"/>
  <c r="K28" i="14"/>
  <c r="I20" i="14"/>
  <c r="K20" i="14" s="1"/>
  <c r="K19" i="14"/>
  <c r="I17" i="14"/>
  <c r="K17" i="14" s="1"/>
  <c r="K16" i="14"/>
  <c r="K33" i="14"/>
  <c r="K35" i="14" s="1"/>
  <c r="K49" i="14" s="1"/>
  <c r="K51" i="14" s="1"/>
  <c r="K63" i="14" s="1"/>
  <c r="K65" i="14" s="1"/>
  <c r="K81" i="14" s="1"/>
  <c r="K193" i="14" s="1"/>
  <c r="F125" i="7"/>
  <c r="F129" i="7" s="1"/>
  <c r="F135" i="7" s="1"/>
  <c r="F60" i="7"/>
  <c r="F62" i="7" s="1"/>
  <c r="F29" i="6"/>
  <c r="F5" i="6"/>
  <c r="F120" i="6"/>
  <c r="F126" i="6" s="1"/>
  <c r="F62" i="6"/>
  <c r="F64" i="6" s="1"/>
  <c r="E7" i="18" l="1"/>
  <c r="I16" i="19" s="1"/>
  <c r="D27" i="15"/>
  <c r="D24" i="15"/>
  <c r="D25" i="15" s="1"/>
  <c r="D17" i="17"/>
  <c r="D18" i="17" s="1"/>
  <c r="D19" i="17" s="1"/>
  <c r="D20" i="17" s="1"/>
  <c r="D21" i="17" s="1"/>
  <c r="D22" i="17" s="1"/>
  <c r="I134" i="14"/>
  <c r="K134" i="14" s="1"/>
  <c r="K133" i="14"/>
  <c r="K137" i="14" s="1"/>
  <c r="K139" i="14" s="1"/>
  <c r="K142" i="14" s="1"/>
  <c r="K144" i="14" s="1"/>
  <c r="F74" i="7"/>
  <c r="F78" i="7" s="1"/>
  <c r="F83" i="7" s="1"/>
  <c r="F85" i="7" s="1"/>
  <c r="F89" i="7" s="1"/>
  <c r="F95" i="7" s="1"/>
  <c r="F68" i="7"/>
  <c r="F70" i="7" s="1"/>
  <c r="F76" i="6"/>
  <c r="F80" i="6" s="1"/>
  <c r="F85" i="6" s="1"/>
  <c r="F87" i="6" s="1"/>
  <c r="F91" i="6" s="1"/>
  <c r="F70" i="6"/>
  <c r="F72" i="6" s="1"/>
  <c r="K147" i="14" l="1"/>
  <c r="K149" i="14" s="1"/>
  <c r="K181" i="14" s="1"/>
  <c r="K183" i="14" s="1"/>
  <c r="K188" i="14" s="1"/>
  <c r="K195" i="14" s="1"/>
  <c r="K200" i="14" s="1"/>
  <c r="I14" i="19" s="1"/>
  <c r="E8" i="18"/>
  <c r="F181" i="5"/>
  <c r="F120" i="5"/>
  <c r="F126" i="5" s="1"/>
  <c r="F132" i="5" s="1"/>
  <c r="F157" i="5" s="1"/>
  <c r="F62" i="5"/>
  <c r="F64" i="5" s="1"/>
  <c r="F79" i="4"/>
  <c r="F36" i="4"/>
  <c r="F38" i="4" s="1"/>
  <c r="F126" i="3"/>
  <c r="F132" i="3" s="1"/>
  <c r="F67" i="3"/>
  <c r="F69" i="3" s="1"/>
  <c r="F130" i="2"/>
  <c r="F136" i="2" s="1"/>
  <c r="F72" i="2"/>
  <c r="F74" i="2" s="1"/>
  <c r="E9" i="18" l="1"/>
  <c r="F76" i="5"/>
  <c r="F80" i="5" s="1"/>
  <c r="F85" i="5" s="1"/>
  <c r="F87" i="5" s="1"/>
  <c r="F91" i="5" s="1"/>
  <c r="F70" i="5"/>
  <c r="F72" i="5" s="1"/>
  <c r="F50" i="4"/>
  <c r="F44" i="4"/>
  <c r="F46" i="4" s="1"/>
  <c r="F81" i="3"/>
  <c r="F85" i="3" s="1"/>
  <c r="F90" i="3" s="1"/>
  <c r="F92" i="3" s="1"/>
  <c r="F96" i="3" s="1"/>
  <c r="F75" i="3"/>
  <c r="F77" i="3" s="1"/>
  <c r="F86" i="2"/>
  <c r="F90" i="2" s="1"/>
  <c r="F95" i="2" s="1"/>
  <c r="F97" i="2" s="1"/>
  <c r="F101" i="2" s="1"/>
  <c r="F80" i="2"/>
  <c r="F82" i="2" s="1"/>
  <c r="E10" i="18" l="1"/>
  <c r="E11" i="18"/>
  <c r="E53" i="4"/>
  <c r="J95" i="7"/>
  <c r="E187" i="7" l="1"/>
  <c r="J183" i="7"/>
  <c r="J187" i="7"/>
  <c r="E161" i="7"/>
  <c r="J158" i="7"/>
  <c r="J197" i="7"/>
  <c r="E138" i="7"/>
  <c r="J135" i="7"/>
  <c r="J129" i="7"/>
  <c r="J125" i="7"/>
  <c r="J121" i="7"/>
  <c r="J138" i="7" s="1"/>
  <c r="E99" i="7"/>
  <c r="J89" i="7"/>
  <c r="J85" i="7"/>
  <c r="J83" i="7"/>
  <c r="J78" i="7"/>
  <c r="J74" i="7"/>
  <c r="J70" i="7"/>
  <c r="J68" i="7"/>
  <c r="J62" i="7"/>
  <c r="J60" i="7"/>
  <c r="J54" i="7"/>
  <c r="J193" i="7" s="1"/>
  <c r="E30" i="7"/>
  <c r="J27" i="7"/>
  <c r="J191" i="7"/>
  <c r="E178" i="6"/>
  <c r="J175" i="6"/>
  <c r="J191" i="6"/>
  <c r="E153" i="6"/>
  <c r="J150" i="6"/>
  <c r="J189" i="6"/>
  <c r="E129" i="6"/>
  <c r="J126" i="6"/>
  <c r="J120" i="6"/>
  <c r="J116" i="6"/>
  <c r="E94" i="6"/>
  <c r="J91" i="6"/>
  <c r="J87" i="6"/>
  <c r="J85" i="6"/>
  <c r="J80" i="6"/>
  <c r="J76" i="6"/>
  <c r="J72" i="6"/>
  <c r="J70" i="6"/>
  <c r="J64" i="6"/>
  <c r="J62" i="6"/>
  <c r="J56" i="6"/>
  <c r="E32" i="6"/>
  <c r="J29" i="6"/>
  <c r="E184" i="5"/>
  <c r="J181" i="5"/>
  <c r="E160" i="5"/>
  <c r="J157" i="5"/>
  <c r="J160" i="5"/>
  <c r="E136" i="5"/>
  <c r="J132" i="5"/>
  <c r="J126" i="5"/>
  <c r="J120" i="5"/>
  <c r="J116" i="5"/>
  <c r="J136" i="5" s="1"/>
  <c r="E94" i="5"/>
  <c r="J91" i="5"/>
  <c r="J87" i="5"/>
  <c r="J85" i="5"/>
  <c r="J80" i="5"/>
  <c r="J76" i="5"/>
  <c r="J72" i="5"/>
  <c r="J70" i="5"/>
  <c r="J64" i="5"/>
  <c r="J62" i="5"/>
  <c r="J56" i="5"/>
  <c r="J190" i="5" s="1"/>
  <c r="E32" i="5"/>
  <c r="J29" i="5"/>
  <c r="J32" i="5"/>
  <c r="K114" i="4"/>
  <c r="E106" i="4"/>
  <c r="J103" i="4"/>
  <c r="E83" i="4"/>
  <c r="J79" i="4"/>
  <c r="J75" i="4"/>
  <c r="J83" i="4" s="1"/>
  <c r="J50" i="4"/>
  <c r="J46" i="4"/>
  <c r="J44" i="4"/>
  <c r="J38" i="4"/>
  <c r="J36" i="4"/>
  <c r="J30" i="4"/>
  <c r="J111" i="4" s="1"/>
  <c r="E184" i="3"/>
  <c r="J181" i="3"/>
  <c r="J196" i="3"/>
  <c r="E158" i="3"/>
  <c r="J155" i="3"/>
  <c r="J194" i="3"/>
  <c r="E135" i="3"/>
  <c r="J132" i="3"/>
  <c r="J126" i="3"/>
  <c r="J122" i="3"/>
  <c r="J192" i="3" s="1"/>
  <c r="E99" i="3"/>
  <c r="J96" i="3"/>
  <c r="J92" i="3"/>
  <c r="J90" i="3"/>
  <c r="J85" i="3"/>
  <c r="J81" i="3"/>
  <c r="J77" i="3"/>
  <c r="J75" i="3"/>
  <c r="J69" i="3"/>
  <c r="J67" i="3"/>
  <c r="J61" i="3"/>
  <c r="J190" i="3" s="1"/>
  <c r="E37" i="3"/>
  <c r="J34" i="3"/>
  <c r="J188" i="3"/>
  <c r="E188" i="2"/>
  <c r="J185" i="2"/>
  <c r="J201" i="2"/>
  <c r="E163" i="2"/>
  <c r="J159" i="2"/>
  <c r="E139" i="2"/>
  <c r="J136" i="2"/>
  <c r="J130" i="2"/>
  <c r="J126" i="2"/>
  <c r="J139" i="2" s="1"/>
  <c r="E104" i="2"/>
  <c r="J101" i="2"/>
  <c r="J97" i="2"/>
  <c r="J95" i="2"/>
  <c r="J90" i="2"/>
  <c r="J86" i="2"/>
  <c r="J82" i="2"/>
  <c r="J80" i="2"/>
  <c r="J74" i="2"/>
  <c r="J72" i="2"/>
  <c r="J66" i="2"/>
  <c r="J104" i="2" s="1"/>
  <c r="E41" i="2"/>
  <c r="J38" i="2"/>
  <c r="J34" i="2"/>
  <c r="J193" i="2" s="1"/>
  <c r="J30" i="7" l="1"/>
  <c r="J99" i="7"/>
  <c r="J161" i="7"/>
  <c r="J183" i="6"/>
  <c r="J185" i="6"/>
  <c r="J129" i="6"/>
  <c r="J153" i="6"/>
  <c r="J194" i="5"/>
  <c r="J196" i="5"/>
  <c r="J184" i="5"/>
  <c r="J115" i="4"/>
  <c r="J99" i="3"/>
  <c r="J195" i="2"/>
  <c r="J199" i="2"/>
  <c r="J163" i="2"/>
  <c r="J94" i="6"/>
  <c r="J197" i="2"/>
  <c r="J158" i="3"/>
  <c r="J53" i="4"/>
  <c r="J94" i="5"/>
  <c r="J188" i="5"/>
  <c r="J106" i="4"/>
  <c r="J41" i="2"/>
  <c r="J187" i="6"/>
  <c r="J188" i="2"/>
  <c r="J135" i="3"/>
  <c r="J113" i="4"/>
  <c r="J195" i="7"/>
  <c r="J37" i="3"/>
  <c r="J184" i="3"/>
  <c r="I198" i="3"/>
  <c r="J192" i="5"/>
  <c r="J199" i="7"/>
  <c r="J32" i="6"/>
  <c r="J178" i="6"/>
  <c r="I202" i="7" l="1"/>
  <c r="I198" i="5"/>
  <c r="I203" i="2"/>
  <c r="I193" i="6"/>
  <c r="I119" i="4"/>
  <c r="L198" i="3"/>
  <c r="L203" i="2"/>
  <c r="I207" i="2" l="1"/>
  <c r="I12" i="19" s="1"/>
  <c r="I18" i="19" l="1"/>
  <c r="I20" i="19" s="1"/>
  <c r="I22" i="19" s="1"/>
  <c r="I24" i="19" s="1"/>
  <c r="I26" i="19" s="1"/>
</calcChain>
</file>

<file path=xl/sharedStrings.xml><?xml version="1.0" encoding="utf-8"?>
<sst xmlns="http://schemas.openxmlformats.org/spreadsheetml/2006/main" count="2108" uniqueCount="593">
  <si>
    <t>Document Created By :</t>
  </si>
  <si>
    <t>REFURBISHMENT OF TRAIN STATIONS FOR PRASA SUB CORRIDOR 1</t>
  </si>
  <si>
    <t>NGR/CRES/13/2021</t>
  </si>
  <si>
    <t>CENTURION STATION (SECURITY OFFICE)</t>
  </si>
  <si>
    <t>ITEM NO</t>
  </si>
  <si>
    <t>DESCRIPTION</t>
  </si>
  <si>
    <t>UNIT</t>
  </si>
  <si>
    <t>QUANTITY</t>
  </si>
  <si>
    <t>RATE</t>
  </si>
  <si>
    <t>AMOUNT</t>
  </si>
  <si>
    <t>H2</t>
  </si>
  <si>
    <t>H3</t>
  </si>
  <si>
    <t>Item</t>
  </si>
  <si>
    <t xml:space="preserve"> </t>
  </si>
  <si>
    <t>SECTION NO. 2</t>
  </si>
  <si>
    <t>SUPPLEMENTARY PREAMBLES</t>
  </si>
  <si>
    <t>No</t>
  </si>
  <si>
    <t>m2</t>
  </si>
  <si>
    <t>m</t>
  </si>
  <si>
    <t>BILL NO. 3</t>
  </si>
  <si>
    <t>ROOF COVERING</t>
  </si>
  <si>
    <t>PROFILED SHEETING OF METAL, FIBRE-CEMENT, PLASTICS, ETC.</t>
  </si>
  <si>
    <t>Roof coverings, etc.</t>
  </si>
  <si>
    <t xml:space="preserve">Flashings, etc.: </t>
  </si>
  <si>
    <t>flashing.</t>
  </si>
  <si>
    <t>BILL NO. 4</t>
  </si>
  <si>
    <t>BILL NO. 5</t>
  </si>
  <si>
    <t>BILL NO. 6</t>
  </si>
  <si>
    <t>IRONMONGERY</t>
  </si>
  <si>
    <t>HINGES, BOLTS, ETC.</t>
  </si>
  <si>
    <t>Stainless steel:</t>
  </si>
  <si>
    <t>100mm Butt hinges.</t>
  </si>
  <si>
    <t>LOCKS</t>
  </si>
  <si>
    <t xml:space="preserve">Stainless steel: </t>
  </si>
  <si>
    <t>HANDLES</t>
  </si>
  <si>
    <t>Natural Anodised Aluminium:</t>
  </si>
  <si>
    <t>DOOR CLOSERS</t>
  </si>
  <si>
    <t>Standard overhead door closer in accordance with SABS 1510 with adjustable closing force strength 2-4, adjustable arm, etc.</t>
  </si>
  <si>
    <t xml:space="preserve">SIGNAGE </t>
  </si>
  <si>
    <t>BATHROOM FITTINGS</t>
  </si>
  <si>
    <t xml:space="preserve">SUNDRIES </t>
  </si>
  <si>
    <t>Floor mounted door stop.</t>
  </si>
  <si>
    <t>FINANCIAL PROVISIONS</t>
  </si>
  <si>
    <t>The items described hereunder cover work which is not fully defined at tender stage and which is intended to be executed by the Contractor and/or his Sub-Contractors. The amounts shown shall be used as directed by the Representative/ Agent and shall be deducted in whole or in part if not required.</t>
  </si>
  <si>
    <t>Allow the amount of R 5 000.00 (Thirty Thousand Rand) for installation of Fittings not specified.</t>
  </si>
  <si>
    <t>BILL NO. 7</t>
  </si>
  <si>
    <t>METALWORK</t>
  </si>
  <si>
    <t xml:space="preserve">PRESSED STEEL DOOR FRAMES </t>
  </si>
  <si>
    <t xml:space="preserve">1,6mm Thick Single rebated frames suitable for half brick walls complete with hoop iron anchors welded to frame, one adjustable stainless steel striking plate suitable for cylinder locks, three rubber shock absorbers in rebate and one pair of 100mm standard heavy duty brass butt hinges welded to frame: </t>
  </si>
  <si>
    <t>Frame for door size 813 x 2032mm high.</t>
  </si>
  <si>
    <t xml:space="preserve">1,6mm Thick Single rebated frames suitable for one brick walls complete with hoop iron anchors welded to frame, one adjustable stainless steel striking plate suitable for cylinder locks, three rubber shock absorbers in rebate and one pair of 100mm standard heavy duty brass butt hinges welded to frame: </t>
  </si>
  <si>
    <t>STEEL WINDOWS</t>
  </si>
  <si>
    <t>Standard residential type steel windows with burglar bars to fixed and opening sections:</t>
  </si>
  <si>
    <t>Steel windows with burglar bars</t>
  </si>
  <si>
    <t>BILL NO. 9</t>
  </si>
  <si>
    <t>TILING</t>
  </si>
  <si>
    <t xml:space="preserve">CORNER PROTECTORS, DIVIDING STRIPS, ETC. </t>
  </si>
  <si>
    <t>BILL NO. 10</t>
  </si>
  <si>
    <t>GLAZING</t>
  </si>
  <si>
    <t xml:space="preserve">TOPS, SHELVES, MIRRORS, ETC. </t>
  </si>
  <si>
    <t xml:space="preserve">Mirrors to comply with SABS 1236 Class A. </t>
  </si>
  <si>
    <t xml:space="preserve">6mm Silvered float glass copper backed mirrors with polished edges holed for and fixed with chromium plated dome capped mirror screws with rubber buffers to plugs in brickwork or concrete and foam backing strip all round: </t>
  </si>
  <si>
    <t>Mirror size 600 x 900mm high.</t>
  </si>
  <si>
    <t>BUILDERS WORK SUMMARY</t>
  </si>
  <si>
    <t>ROOF COVERING, ETC.</t>
  </si>
  <si>
    <t>Sub-Total</t>
  </si>
  <si>
    <t>ST</t>
  </si>
  <si>
    <t>Sub Total</t>
  </si>
  <si>
    <t>check</t>
  </si>
  <si>
    <t xml:space="preserve"> SUBTOTAL </t>
  </si>
  <si>
    <t>CENTURION STATION (ADMIN OFFICE)</t>
  </si>
  <si>
    <t>CENTURION STATION (SIGNAL RM, ENT &amp; EXIT HOUSING 2)</t>
  </si>
  <si>
    <t>BUILDING WORK</t>
  </si>
  <si>
    <t>CENTURION STATION (PLATFORM WC &amp; ENT_EXIT HOUSING)</t>
  </si>
  <si>
    <t>PAGE NO</t>
  </si>
  <si>
    <t>ROLLER SHUTTERS</t>
  </si>
  <si>
    <t>Roller shutter doors</t>
  </si>
  <si>
    <t>CENTURION STATION (MAINTENANCE WC)</t>
  </si>
  <si>
    <t>CENTURION STATION (MAIN BUILDING)</t>
  </si>
  <si>
    <t xml:space="preserve">1,6mm Thick Single rebated frames suitable for one and half brick walls complete with hoop iron anchors welded to frame, one adjustable stainless steel striking plate suitable for cylinder locks, three rubber shock absorbers in rebate and one pair of 100mm standard heavy duty brass butt hinges welded to frame: </t>
  </si>
  <si>
    <t>Frame for door size 1 612 x 2032mm high.</t>
  </si>
  <si>
    <t>Page</t>
  </si>
  <si>
    <t>ELECTRICAL INSTALLATION BOQ</t>
  </si>
  <si>
    <t>CENTURION STATION: PRASA</t>
  </si>
  <si>
    <t>Description</t>
  </si>
  <si>
    <t>Unit</t>
  </si>
  <si>
    <t>Qty</t>
  </si>
  <si>
    <t>Rate</t>
  </si>
  <si>
    <t>Amount</t>
  </si>
  <si>
    <t>BILL 1: RETICULATION AND DISTRIBUTION BOARDS</t>
  </si>
  <si>
    <t>1.1</t>
  </si>
  <si>
    <t>Distribution Boards</t>
  </si>
  <si>
    <t xml:space="preserve">Distribution boards complete with all MCBs, switchgear, accessories, sheet metal frames, sub-frames, busbars, terminals, wiring, conduit terminations, labelling, fixtures and fittings as specified, with all equipment fitted and equipped in factory all strictly as per schematic diagram. </t>
  </si>
  <si>
    <t>(Please note that the distribution board's shop drawing should be submitted to the Engineer for approval prior to manufacture).</t>
  </si>
  <si>
    <t>Supply</t>
  </si>
  <si>
    <t>No.</t>
  </si>
  <si>
    <t>Install</t>
  </si>
  <si>
    <t>1.2</t>
  </si>
  <si>
    <t>Low voltage cables</t>
  </si>
  <si>
    <t>600/1 000V PVC/PVC/SWA/PVC multi-core copper cable installed in sleeves (sleeves measured elsewhere)</t>
  </si>
  <si>
    <t>1.2.1</t>
  </si>
  <si>
    <t xml:space="preserve">35mm² 4 Core </t>
  </si>
  <si>
    <t>1.2.2</t>
  </si>
  <si>
    <t xml:space="preserve">16mm² 4 Core </t>
  </si>
  <si>
    <t>1.2.3</t>
  </si>
  <si>
    <t xml:space="preserve">10mm² 4 Core </t>
  </si>
  <si>
    <t>rate only</t>
  </si>
  <si>
    <t>1.4</t>
  </si>
  <si>
    <t>Earthing Conductors</t>
  </si>
  <si>
    <t>Bare stranded copper earth conductor installed in sleeves (sleeves measured elsewhere)</t>
  </si>
  <si>
    <t>1.4.1</t>
  </si>
  <si>
    <t>16mm²</t>
  </si>
  <si>
    <t>1.4.2</t>
  </si>
  <si>
    <t>10mm²</t>
  </si>
  <si>
    <t>Carried forward to next page</t>
  </si>
  <si>
    <t>Brought forward from previous page</t>
  </si>
  <si>
    <t>1.7</t>
  </si>
  <si>
    <t>Sleeves</t>
  </si>
  <si>
    <t>Kabelflex high density (or equal and approved) polyethylene (HDPE) sleeve with double wall construction, corrugated outer wall and smooth inner wall finish  inclusive of couplers, bends, etc</t>
  </si>
  <si>
    <t>1.7.1</t>
  </si>
  <si>
    <t>110mm diameter</t>
  </si>
  <si>
    <t>1.7.2</t>
  </si>
  <si>
    <t>50mm diameter</t>
  </si>
  <si>
    <t>1.13</t>
  </si>
  <si>
    <t>Galvanised steel conduits</t>
  </si>
  <si>
    <t>1.13.1</t>
  </si>
  <si>
    <t xml:space="preserve">Galvanised steel conduit including bending, short lengths, draw boxes, cutting,bands, jointing, couplings, saddles and accessories as per SABS 1065. Fixed to surface or laid in or flush mounted in brickwork, dry walls (partitions), concrete, roof space or ceiling void. The rate to allow for the conduit mounting brackets to suspend conduits from concrete slab as would be required in the ceiling void. </t>
  </si>
  <si>
    <t>20mm</t>
  </si>
  <si>
    <t>1.15</t>
  </si>
  <si>
    <t>PVC insulated conductors</t>
  </si>
  <si>
    <t>600/1000V PVC insulated conductors drawn into conduit or installed in wiring channel including conductor identification labels, terminating, etc.</t>
  </si>
  <si>
    <t>1.15.1</t>
  </si>
  <si>
    <t xml:space="preserve">2.5 mm² </t>
  </si>
  <si>
    <t>1.16</t>
  </si>
  <si>
    <t>Bare copper earth conductors</t>
  </si>
  <si>
    <t>Earth conductors drawn into conduit or installed in wiring channel including conductor identification labels, terminating, etc.</t>
  </si>
  <si>
    <t>1.16.1</t>
  </si>
  <si>
    <t>Carried forward to Summary Page</t>
  </si>
  <si>
    <t>BILL 2: BUILDING BLOCKS - ELECTRICAL INSTALLATIONS</t>
  </si>
  <si>
    <t>2.1</t>
  </si>
  <si>
    <t>PVC conduits</t>
  </si>
  <si>
    <t xml:space="preserve">PVC conduit including bending, short lengths, draw boxes, cutting,bands, jointing, couplings, saddles and accessories as per SABS 1065. Fixed to surface or laid in or flush mounted in brickwork, dry walls (partitions), concrete, roof space or ceiling void. The rate to allow for the conduit mounting brackets to suspend conduits from concrete slab as would be required in the ceiling void. </t>
  </si>
  <si>
    <t>2.1.1</t>
  </si>
  <si>
    <t>2.1.2</t>
  </si>
  <si>
    <t>25mm</t>
  </si>
  <si>
    <t>2.4</t>
  </si>
  <si>
    <t>Cable Ladders and Trays</t>
  </si>
  <si>
    <t xml:space="preserve">Heavy Duty Galvanised Cable Ladders and Trays complete with cantilever hangers or suspension rods complete with all joints, bends, tees, splicing etc as specified on the Drawings and the Quality Specifications. </t>
  </si>
  <si>
    <t>2.4.1</t>
  </si>
  <si>
    <t>150mm wide cable ladder</t>
  </si>
  <si>
    <t>2.4.2</t>
  </si>
  <si>
    <t>200mm wide cable ladder</t>
  </si>
  <si>
    <t>2.4.3</t>
  </si>
  <si>
    <t>300mm wide wiremesh cable tray</t>
  </si>
  <si>
    <t>2.5</t>
  </si>
  <si>
    <t>2.5.1</t>
  </si>
  <si>
    <t>2.5.2</t>
  </si>
  <si>
    <t xml:space="preserve">4.0 mm² </t>
  </si>
  <si>
    <t>2.6</t>
  </si>
  <si>
    <t>Insulated earth conductors</t>
  </si>
  <si>
    <t>2.6.1</t>
  </si>
  <si>
    <t>2.7</t>
  </si>
  <si>
    <t>2.7.1</t>
  </si>
  <si>
    <t>2.7.2</t>
  </si>
  <si>
    <t>2.18</t>
  </si>
  <si>
    <t>Earthing and lightning protection system installations</t>
  </si>
  <si>
    <t>Allowance should be made for the following electrical equipment.</t>
  </si>
  <si>
    <r>
      <t>70mm</t>
    </r>
    <r>
      <rPr>
        <sz val="11"/>
        <rFont val="Calibri"/>
        <family val="2"/>
      </rPr>
      <t>²</t>
    </r>
    <r>
      <rPr>
        <sz val="11"/>
        <rFont val="Arial"/>
        <family val="2"/>
      </rPr>
      <t xml:space="preserve"> PVC stranded copper conductor 600V/1000V grade drawn in conduit-down conductors shall be bonded to steel roof with M6 20mm long brass bolts, nuts and washers. Copper conductor shall be equiped with hexagon criped lig for bonding/termination.</t>
    </r>
  </si>
  <si>
    <r>
      <t>70mm</t>
    </r>
    <r>
      <rPr>
        <sz val="11"/>
        <rFont val="Calibri"/>
        <family val="2"/>
      </rPr>
      <t>²</t>
    </r>
    <r>
      <rPr>
        <sz val="11"/>
        <rFont val="Arial"/>
        <family val="2"/>
      </rPr>
      <t xml:space="preserve"> bare stranded copper conductor laid in trench for the creation of ring earth electrode in trench, 800mm below ground.</t>
    </r>
  </si>
  <si>
    <t>8mm diameter solid aluminium round conductor surface mounted on aluminium guides</t>
  </si>
  <si>
    <t>Joint between dissimilar materials to be done by crimping lugs on the two types of materials and bond the lugs with M6 20mm long brass bolts, nuts and washers.</t>
  </si>
  <si>
    <t>Earth electrodes to be extensible copper clad steel rods 12mm diameter and 1500mm long driven into the ground to a depth of not less than 600mm below finished ground level.</t>
  </si>
  <si>
    <t>Bonding between stranded copper conductors and earth electrodes to be done by CAD weld method. Bonding to steel reinforcing to be done with a U clamp, the copper conductor to be equipped with a lug.</t>
  </si>
  <si>
    <t>Test points to be created between down conductors and earth electrode conductors equipped with lugs and bonded with M6 20mm long brass bolts, nuts and washers.</t>
  </si>
  <si>
    <t>Site survey to be done prior to the installation and the soil resistivity shall be measured, the prevailing site conditions checked and a proposal submitted to the Engineer regarding the type of earthing.</t>
  </si>
  <si>
    <t>Draw boxes, conduits equipped with draw wire placed in position for casting into concrete or screed, for building in or chased into concrete or brickwork and for surface mounted in ceiling voids including bending, threading, jointng, short lengths, draw boxes, couplings, bends, tees and saddles, etc. as specified.</t>
  </si>
  <si>
    <t>2.18.2</t>
  </si>
  <si>
    <t>32mm diameter PVC conduit built into brickwork/ installed in ground</t>
  </si>
  <si>
    <t>2.18.3</t>
  </si>
  <si>
    <t>70mm² PVC insulated copper down conductor</t>
  </si>
  <si>
    <t>2.18.4</t>
  </si>
  <si>
    <t xml:space="preserve">70mm² bare stranded copper conductor installed in ground </t>
  </si>
  <si>
    <t>2.18.10</t>
  </si>
  <si>
    <t>8mm² solid aluminium conductor</t>
  </si>
  <si>
    <t>SUMMARY</t>
  </si>
  <si>
    <t>FINAL SUMMARY: BUILDING WORKS (EXCLUDING VAT)</t>
  </si>
  <si>
    <t>PRASA: CENTURION STATION - MECHANICAL INSTALLATION - WET SERVICES</t>
  </si>
  <si>
    <t>ITEMS IN RED WERE ADDED AFTER TENDER FOR FULL FUNCTIONALITY</t>
  </si>
  <si>
    <t>All rates supplied in this bill of quantities will be deemed to include scaffolding to any height and fixing of cold and hot water pipes up to and including roof height.</t>
  </si>
  <si>
    <t>All pipes shall be deemed to include in the rates all necessary hanger brackets, threaded rod (irrespective of the suspension length), nuts, washers, anchors and drilling of holes in the concrete slab.</t>
  </si>
  <si>
    <t>Cold and Hot Water Piping</t>
  </si>
  <si>
    <t>Supply, deliver, install and pressure test of copper Class 0 SANS 460 piping c/w consumables, supports, hangers, anchors, etc</t>
  </si>
  <si>
    <t>3,1,1</t>
  </si>
  <si>
    <t>Dia. 15mm pipe</t>
  </si>
  <si>
    <t>3,1,2</t>
  </si>
  <si>
    <t>Dia. 22mm pipe</t>
  </si>
  <si>
    <t>Supply, deliver, install and pressure test of HDPE piping c/w consumables, fittings and supports</t>
  </si>
  <si>
    <t>Dia. 75mm pipe</t>
  </si>
  <si>
    <t>Carry forward to next page</t>
  </si>
  <si>
    <t>Carried forward from the previous page</t>
  </si>
  <si>
    <t>Isolating Valves</t>
  </si>
  <si>
    <t>Dia. 15mm</t>
  </si>
  <si>
    <t>Dia. 22mm</t>
  </si>
  <si>
    <t>Non-Return Valves</t>
  </si>
  <si>
    <t>Dia.75mm</t>
  </si>
  <si>
    <t>Pressure Reducing Valve (Adjustable)</t>
  </si>
  <si>
    <t>Dia. 75mm, with gauge</t>
  </si>
  <si>
    <t>Extra over copper pipework as follows:</t>
  </si>
  <si>
    <t>Tee's</t>
  </si>
  <si>
    <t>5,1,1</t>
  </si>
  <si>
    <t>Dia. 15mm  Equal Tee</t>
  </si>
  <si>
    <t>5.1.2</t>
  </si>
  <si>
    <t>Dia. 22mm  Equal Tee</t>
  </si>
  <si>
    <t>Elbows</t>
  </si>
  <si>
    <t>6,1,1</t>
  </si>
  <si>
    <t>Dia. 15mm 90° elbow</t>
  </si>
  <si>
    <t>6,1,2</t>
  </si>
  <si>
    <t>Dia. 22mm 90° elbow</t>
  </si>
  <si>
    <t>Carry forward to summary</t>
  </si>
  <si>
    <t>PRASA: CENTURION STATION- MECHANICAL INSTALLATION - FIRE PROTECTION SYSTEM</t>
  </si>
  <si>
    <t>Tenderers are referred to the specification and drawings numbered annexed to these bills of quantities for the mechanical work, for the full descriptions of the following items which are to be read and priced in conjunction with the said specification and drawings. All Fire Protection Equipment, including portable extinguishers, hose reels, hydrants and compliance to SANS 10400</t>
  </si>
  <si>
    <t>Fire Protection Services shall be as per relevant specifications, schedules, scope of works, drawings and technical information.</t>
  </si>
  <si>
    <t>Fire Protection equipment offered shall generally be of a good quality standard and shall be approved.</t>
  </si>
  <si>
    <t>The engineer and/or Client will authorize the installation as well as ordering equipment by way of signing off each pre-defined building area's audit and scope of works report</t>
  </si>
  <si>
    <t>Piping</t>
  </si>
  <si>
    <t>HDPE class 16</t>
  </si>
  <si>
    <t xml:space="preserve">110mm dia piping </t>
  </si>
  <si>
    <t>Extra over pipework as follows:</t>
  </si>
  <si>
    <t>90 Degree Bends</t>
  </si>
  <si>
    <t>25mm dia HDPE</t>
  </si>
  <si>
    <t>75mm dia HDPE</t>
  </si>
  <si>
    <t>Reducers</t>
  </si>
  <si>
    <t>75mm to 65mm dia</t>
  </si>
  <si>
    <t>110mm to 25mm dia HDPE</t>
  </si>
  <si>
    <t>110mm to 75mm dia HDPE</t>
  </si>
  <si>
    <t>Tees</t>
  </si>
  <si>
    <t>110x110x110mm dia HDPE</t>
  </si>
  <si>
    <t>110x110x75mm dia HDPE</t>
  </si>
  <si>
    <t>110x110x25mm dia HDPE</t>
  </si>
  <si>
    <t>Valves</t>
  </si>
  <si>
    <t>Supply, deliver and install the following complete:</t>
  </si>
  <si>
    <t>110mm dia isolation valves</t>
  </si>
  <si>
    <t>65mm dia isolation valves</t>
  </si>
  <si>
    <t>25mm dia isolation valves</t>
  </si>
  <si>
    <t>110mm non-return valves</t>
  </si>
  <si>
    <t>110mm strainers</t>
  </si>
  <si>
    <t>110mm adjustable pressure reducing valve</t>
  </si>
  <si>
    <t>PRASA: CENTURION STATION- MECHANICAL INSTALLATION - WET SERVICES</t>
  </si>
  <si>
    <t>All pipes shall be deemed to include in the rates all necessary adaptors, couplers, brackets, reducers, expansion sockets, couplings necessary in joining of pipes and drilling of holes in the concrete slab and walls.</t>
  </si>
  <si>
    <t>Supply, deliver and install soil and waste drainage piping. PVC pipe fixed vertically or horizontally on any structure i.e concrete or brick walls etc.</t>
  </si>
  <si>
    <t>50mm PVC SV SABS pipes</t>
  </si>
  <si>
    <t>110mm PVC SV SABS pipe</t>
  </si>
  <si>
    <t>Extra over pipework</t>
  </si>
  <si>
    <t>Supply, deliver and install soil and waste pipe fittings, junctions, bends, etc complete with rodding eye, pan connectors, branches, etc.</t>
  </si>
  <si>
    <r>
      <t>110mmx45</t>
    </r>
    <r>
      <rPr>
        <sz val="11"/>
        <rFont val="Calibri"/>
        <family val="2"/>
      </rPr>
      <t>˚ PVC UG L/Hand IE junction</t>
    </r>
  </si>
  <si>
    <r>
      <t>110mmx45</t>
    </r>
    <r>
      <rPr>
        <sz val="11"/>
        <rFont val="Calibri"/>
        <family val="2"/>
      </rPr>
      <t>˚ PVC UG plain bend</t>
    </r>
  </si>
  <si>
    <r>
      <t>110mmx45</t>
    </r>
    <r>
      <rPr>
        <sz val="11"/>
        <rFont val="Calibri"/>
        <family val="2"/>
      </rPr>
      <t>˚ R/Hand IE junction</t>
    </r>
  </si>
  <si>
    <r>
      <t>110mmx45</t>
    </r>
    <r>
      <rPr>
        <sz val="11"/>
        <rFont val="Calibri"/>
        <family val="2"/>
      </rPr>
      <t>˚ ABC PVC UG IE end (RE)</t>
    </r>
  </si>
  <si>
    <t>110mm PVC P trap gully + overflow</t>
  </si>
  <si>
    <t>Dish gully tops</t>
  </si>
  <si>
    <t>110mm PVC UG gully hopper heads</t>
  </si>
  <si>
    <r>
      <t>50mmx45</t>
    </r>
    <r>
      <rPr>
        <sz val="11"/>
        <rFont val="Calibri"/>
        <family val="2"/>
      </rPr>
      <t>˚ PVC SV IE bends</t>
    </r>
  </si>
  <si>
    <r>
      <t>110mmx90</t>
    </r>
    <r>
      <rPr>
        <sz val="11"/>
        <rFont val="Calibri"/>
        <family val="2"/>
      </rPr>
      <t>˚ PVC UP plain bend</t>
    </r>
  </si>
  <si>
    <t>110mmx90˚ PVC SV IE bend</t>
  </si>
  <si>
    <t>110mmx110mm PVC SV IE junction</t>
  </si>
  <si>
    <t>110mm 2 way vent valve</t>
  </si>
  <si>
    <t>110mmx50mm PVC SV horn bend</t>
  </si>
  <si>
    <t>50mm 2 way vent valves</t>
  </si>
  <si>
    <r>
      <t>110mmx45</t>
    </r>
    <r>
      <rPr>
        <sz val="11"/>
        <rFont val="Calibri"/>
        <family val="2"/>
      </rPr>
      <t>˚ PVC UG plain junction</t>
    </r>
  </si>
  <si>
    <r>
      <t>50mmx90</t>
    </r>
    <r>
      <rPr>
        <sz val="11"/>
        <rFont val="Calibri"/>
        <family val="2"/>
      </rPr>
      <t>˚ PVC SV plain junction</t>
    </r>
  </si>
  <si>
    <r>
      <t>50mmx90</t>
    </r>
    <r>
      <rPr>
        <sz val="11"/>
        <rFont val="Calibri"/>
        <family val="2"/>
      </rPr>
      <t>˚ PVC SV plain bends</t>
    </r>
  </si>
  <si>
    <r>
      <t>50mmx90</t>
    </r>
    <r>
      <rPr>
        <sz val="11"/>
        <rFont val="Calibri"/>
        <family val="2"/>
      </rPr>
      <t>˚ PVC SV IE bends</t>
    </r>
  </si>
  <si>
    <r>
      <t>50mmx90</t>
    </r>
    <r>
      <rPr>
        <sz val="11"/>
        <rFont val="Calibri"/>
        <family val="2"/>
      </rPr>
      <t>˚ PVC SV IE junction</t>
    </r>
  </si>
  <si>
    <t>PRASA: CENTURION STATION - MECHANICAL INSTALLATION - SUMMARY</t>
  </si>
  <si>
    <t>Bill No</t>
  </si>
  <si>
    <t xml:space="preserve"> Total excluding VAT</t>
  </si>
  <si>
    <t>Total exci VAT</t>
  </si>
  <si>
    <t>VAT 14%</t>
  </si>
  <si>
    <t>TOTAL AMOUNT CARRIED TO FORM OF TENDER</t>
  </si>
  <si>
    <t>CENTURION STATION</t>
  </si>
  <si>
    <t xml:space="preserve">FINAL SUMMARY </t>
  </si>
  <si>
    <t>ELECTRICAL WORK</t>
  </si>
  <si>
    <t>MECHANICAL WORK</t>
  </si>
  <si>
    <t>Value Added Tax (15%)</t>
  </si>
  <si>
    <t>TAX</t>
  </si>
  <si>
    <t>Total carried to form of tender</t>
  </si>
  <si>
    <t>LOCAL CONTENT THRESHOLD</t>
  </si>
  <si>
    <t>BILL NO</t>
  </si>
  <si>
    <t>PREAMBLES</t>
  </si>
  <si>
    <t>Tenderers are to refer to the Model Preambles for Trades (Latest Edition) and Supplementary Preambles for further description and amplification of work in this section</t>
  </si>
  <si>
    <t>Finishes to ironmongery</t>
  </si>
  <si>
    <t>Notes: 1.Tenderers are advised to study the Prasa Norms, Guidelines and Standards (NGS) for Station Facilities and Part B of the Prasa Specifications before pricing this bill</t>
  </si>
  <si>
    <t>Straight cutting</t>
  </si>
  <si>
    <t>Descriptions of all roof coverings are deemed to include for all straight cutting</t>
  </si>
  <si>
    <t>PROFILED METAL SHEETING AND ACCESSORIES</t>
  </si>
  <si>
    <t>Where roof coverings are fixed on top of rigid board insulation to purlins etc, descriptions of roof coverings shall include therefore:</t>
  </si>
  <si>
    <t>Where applicable finishes to ironmongery are indicated by suffixes in accordance with the following list: BS Satin bronze lacquered CH Chromium plated SC Satin chromium plated SE Silver enamelled GE Grey enamelled AS Anodised silver AB Anodised bronze AG</t>
  </si>
  <si>
    <t>Descriptions of bolts shall be deemed to include nuts and washers Descriptions of expansion anchors and bolts and chemical anchors and bolts shall be deemed to include nuts, washers and mortices in brickwork or concrete Metalwork described as "holed for bolt(s)" shall be deemed to exclude the bolts unless otherwise described</t>
  </si>
  <si>
    <t>Descriptions Unless described as "fixed with adhesive to plaster (plaster elsewhere)" descriptions of tiling on brick or concrete walls, columns, etc shall be deemed to include 1:4 cement plaster backing and descriptions of tiling on concrete floors etc</t>
  </si>
  <si>
    <t>SEC NO</t>
  </si>
  <si>
    <t xml:space="preserve"> SUBTOTAL - Carried to Summary</t>
  </si>
  <si>
    <t>Heto Roofing Solutions, equivalent or approved by the PM. 0,53mm thick Clean COLORBOND AZ150 Colonial Green finish top coat and grey backing coat roll top ridge capping, size 600 x 2450mm long, sealed with continuous moulded poly closure strips. Ridging to have minimum 150mm sealed end laps and fixed through broad flute aluminium closures at every crest with main fastening system (elsewhere specified).</t>
  </si>
  <si>
    <t>Dorma D036S, equivalent or approved by the PM. cylinder sash lock with stainless steel  forend.</t>
  </si>
  <si>
    <t>"""DORMA SH815"", equivalent or approved by the PM. Lever handle with rose."</t>
  </si>
  <si>
    <t>"Dorma DSS-130, equivalent or approved by the PM. 150 x 150 x 3mm thick stainless steel pictogram sign with ""Toilet""</t>
  </si>
  <si>
    <t>Franke HF2400HD, equivalent or approved by the PM. 1,2/1,5mm thick satin finished stainless steel automatic hands free hand dryer (Code: 2500001), size 280 x 207 x 245mm high with 2 vandal proof lock screws and key wrench, plugged and screwed to the wall with stainless steel screws, 200 W motor connected to 230/240 volt power supply. With 5 year warranty.</t>
  </si>
  <si>
    <t>MR2 Stainless Steel Toilet Tissue Dispenser stainless steel (Code: SA426130), overall size 130 x 135 x 256mm high, installed by a Kimberly Clark®, equivalent or approved by the PM. installation team.</t>
  </si>
  <si>
    <t>Kirk, equivalent or approved by the PM. M-Trim ASE120 12mm high aluminium straight trim fixed in strict accordance with the manufacturer's instructions.</t>
  </si>
  <si>
    <t>Contingency @75%</t>
  </si>
  <si>
    <t>SECTION NO. 3</t>
  </si>
  <si>
    <t>"Dorma D035S, equivalent or approved by the PM. wc indicator cylinder sash lock with stainless steel forend and ""Dorma DWC-115"", equivalent or approved by the PM. indicator."</t>
  </si>
  <si>
    <t>"Dorma TH120/BP, equivalent or approved by the PM. tubular spring loaded pull handle on and including ""Dorma TH120/BP"", equivalent or approved by the PM. cylinder backplate."</t>
  </si>
  <si>
    <t>Xpanda, equivalent or approved by the PM. Standard chain operated roller shutter in galvanised finish, size 2400mm or 1800mm x 2400mm high with 450mm headroom with 130mm clearance on free side and 160mm clearance on operator side,75mm wide x 1.2mm thick slates, 75mm wide side guides with wicket gate, Xpanda Rol-Lok, with pressed steel canopy cover and weather strip T-bar to bottom edge, with perimeter framing plugged and screwed to reveal at maximum 300mm centres to concrete or brickwork.</t>
  </si>
  <si>
    <t>100% Steel Products</t>
  </si>
  <si>
    <t>100% Steel Products - screws</t>
  </si>
  <si>
    <t>100% Steel Product</t>
  </si>
  <si>
    <t>BILL 1 - HOT AND COLD WATER INSTALLATION</t>
  </si>
  <si>
    <t>BILL 2 - FIRE PROTECTION</t>
  </si>
  <si>
    <t>BILL 3 - BUILDING DRAINAGE RETICULATION</t>
  </si>
  <si>
    <t>100% Electrical cables</t>
  </si>
  <si>
    <t>100% HDPE</t>
  </si>
  <si>
    <t>100% steel conduits</t>
  </si>
  <si>
    <t>100% Electrical cable</t>
  </si>
  <si>
    <t>100% PVC products</t>
  </si>
  <si>
    <t>100% cable ladder</t>
  </si>
  <si>
    <t>100% wiremesh</t>
  </si>
  <si>
    <t>100% conductors</t>
  </si>
  <si>
    <t>90% copper pipe</t>
  </si>
  <si>
    <t>100% HDPE pipe</t>
  </si>
  <si>
    <t>100% valves</t>
  </si>
  <si>
    <t>SATS 1286.2011</t>
  </si>
  <si>
    <t>Annex C</t>
  </si>
  <si>
    <t xml:space="preserve">Local Content Declaration - Summary Schedule </t>
  </si>
  <si>
    <t>(C1)</t>
  </si>
  <si>
    <t>Tender No.</t>
  </si>
  <si>
    <r>
      <rPr>
        <b/>
        <u/>
        <sz val="11"/>
        <color indexed="8"/>
        <rFont val="Calibri"/>
        <family val="2"/>
      </rPr>
      <t>Note:</t>
    </r>
    <r>
      <rPr>
        <b/>
        <sz val="11"/>
        <color indexed="8"/>
        <rFont val="Calibri"/>
        <family val="2"/>
      </rPr>
      <t xml:space="preserve"> VAT to be excluded from all calculations</t>
    </r>
  </si>
  <si>
    <t>(C2)</t>
  </si>
  <si>
    <t xml:space="preserve">Tender description: </t>
  </si>
  <si>
    <t>(C3)</t>
  </si>
  <si>
    <t>Designated product(s)</t>
  </si>
  <si>
    <t>(C4)</t>
  </si>
  <si>
    <t>Tender Authority:</t>
  </si>
  <si>
    <t>(C5)</t>
  </si>
  <si>
    <t>Tendering Entity name:</t>
  </si>
  <si>
    <t>(C6)</t>
  </si>
  <si>
    <t>Tender Exchange Rate:</t>
  </si>
  <si>
    <t>Pula</t>
  </si>
  <si>
    <t>EU</t>
  </si>
  <si>
    <t>GBP</t>
  </si>
  <si>
    <t>(C7)</t>
  </si>
  <si>
    <t>Specified local content %</t>
  </si>
  <si>
    <t>Calculation of local content</t>
  </si>
  <si>
    <t>Tender  summary</t>
  </si>
  <si>
    <t>Tender item no's</t>
  </si>
  <si>
    <t>List of items</t>
  </si>
  <si>
    <t>Tender price - each 
(excl VAT)</t>
  </si>
  <si>
    <t>Exempted imported value</t>
  </si>
  <si>
    <r>
      <t xml:space="preserve">Tender </t>
    </r>
    <r>
      <rPr>
        <b/>
        <sz val="11"/>
        <rFont val="Calibri"/>
        <family val="2"/>
      </rPr>
      <t>value</t>
    </r>
    <r>
      <rPr>
        <b/>
        <strike/>
        <sz val="11"/>
        <color indexed="8"/>
        <rFont val="Calibri"/>
        <family val="2"/>
      </rPr>
      <t xml:space="preserve"> </t>
    </r>
    <r>
      <rPr>
        <b/>
        <sz val="11"/>
        <color indexed="8"/>
        <rFont val="Calibri"/>
        <family val="2"/>
      </rPr>
      <t xml:space="preserve"> net of exempted imported  content</t>
    </r>
  </si>
  <si>
    <t>Imported value</t>
  </si>
  <si>
    <t>Local value</t>
  </si>
  <si>
    <t>Local content % (per item)</t>
  </si>
  <si>
    <t>Tender Qty</t>
  </si>
  <si>
    <t>Total tender value</t>
  </si>
  <si>
    <t>Total exempted imported content</t>
  </si>
  <si>
    <t>Total Imported content</t>
  </si>
  <si>
    <t>(C8)</t>
  </si>
  <si>
    <t>(C9)</t>
  </si>
  <si>
    <t>(C10)</t>
  </si>
  <si>
    <t>(C11)</t>
  </si>
  <si>
    <t>(C12)</t>
  </si>
  <si>
    <t>(C13)</t>
  </si>
  <si>
    <t>(C14)</t>
  </si>
  <si>
    <t>(C15)</t>
  </si>
  <si>
    <t>(C16)</t>
  </si>
  <si>
    <t>(C17)</t>
  </si>
  <si>
    <t>(C18)</t>
  </si>
  <si>
    <t>(C19)</t>
  </si>
  <si>
    <r>
      <t xml:space="preserve"> </t>
    </r>
    <r>
      <rPr>
        <b/>
        <i/>
        <sz val="11"/>
        <color indexed="8"/>
        <rFont val="Calibri"/>
        <family val="2"/>
      </rPr>
      <t>(C20)</t>
    </r>
    <r>
      <rPr>
        <b/>
        <sz val="11"/>
        <color indexed="8"/>
        <rFont val="Calibri"/>
        <family val="2"/>
      </rPr>
      <t xml:space="preserve">  Total tender  value</t>
    </r>
  </si>
  <si>
    <t>Signature of tenderer from Annex B</t>
  </si>
  <si>
    <r>
      <rPr>
        <b/>
        <i/>
        <sz val="11"/>
        <color indexed="8"/>
        <rFont val="Calibri"/>
        <family val="2"/>
      </rPr>
      <t>(C21)</t>
    </r>
    <r>
      <rPr>
        <b/>
        <sz val="11"/>
        <color indexed="8"/>
        <rFont val="Calibri"/>
        <family val="2"/>
      </rPr>
      <t xml:space="preserve"> Total Exempt imported content</t>
    </r>
  </si>
  <si>
    <r>
      <rPr>
        <b/>
        <i/>
        <sz val="11"/>
        <color indexed="8"/>
        <rFont val="Calibri"/>
        <family val="2"/>
      </rPr>
      <t xml:space="preserve">(C22) Total </t>
    </r>
    <r>
      <rPr>
        <b/>
        <sz val="11"/>
        <color indexed="8"/>
        <rFont val="Calibri"/>
        <family val="2"/>
      </rPr>
      <t>Tender value net of exempt imported content</t>
    </r>
  </si>
  <si>
    <r>
      <rPr>
        <b/>
        <i/>
        <sz val="11"/>
        <color indexed="8"/>
        <rFont val="Calibri"/>
        <family val="2"/>
      </rPr>
      <t xml:space="preserve">(C23) </t>
    </r>
    <r>
      <rPr>
        <b/>
        <sz val="11"/>
        <color indexed="8"/>
        <rFont val="Calibri"/>
        <family val="2"/>
      </rPr>
      <t>Total Imported content</t>
    </r>
  </si>
  <si>
    <r>
      <rPr>
        <b/>
        <i/>
        <sz val="11"/>
        <color indexed="8"/>
        <rFont val="Calibri"/>
        <family val="2"/>
      </rPr>
      <t>(C24)</t>
    </r>
    <r>
      <rPr>
        <b/>
        <sz val="11"/>
        <color indexed="8"/>
        <rFont val="Calibri"/>
        <family val="2"/>
      </rPr>
      <t xml:space="preserve"> Total local content</t>
    </r>
  </si>
  <si>
    <t xml:space="preserve">Date: </t>
  </si>
  <si>
    <r>
      <rPr>
        <b/>
        <i/>
        <sz val="11"/>
        <color indexed="8"/>
        <rFont val="Calibri"/>
        <family val="2"/>
      </rPr>
      <t xml:space="preserve">(C25) </t>
    </r>
    <r>
      <rPr>
        <b/>
        <sz val="11"/>
        <color indexed="8"/>
        <rFont val="Calibri"/>
        <family val="2"/>
      </rPr>
      <t>Average local content % of tender</t>
    </r>
  </si>
  <si>
    <t>Annex D</t>
  </si>
  <si>
    <t>Imported Content Declaration - Supporting Schedule to Annex C</t>
  </si>
  <si>
    <t>(D1)</t>
  </si>
  <si>
    <t>(D2)</t>
  </si>
  <si>
    <t>(D3)</t>
  </si>
  <si>
    <t>Designated Products:</t>
  </si>
  <si>
    <t>(D4)</t>
  </si>
  <si>
    <t>(D5)</t>
  </si>
  <si>
    <t>(D6)</t>
  </si>
  <si>
    <t>A. Exempted imported content</t>
  </si>
  <si>
    <t>Calculation of imported content</t>
  </si>
  <si>
    <t>Summary</t>
  </si>
  <si>
    <t>Description of imported content</t>
  </si>
  <si>
    <t>Local supplier</t>
  </si>
  <si>
    <t>Overseas Supplier</t>
  </si>
  <si>
    <t>Forign currency value as per Commercial Invoice</t>
  </si>
  <si>
    <t>Tender   Exchange Rate</t>
  </si>
  <si>
    <t>Local value of imports</t>
  </si>
  <si>
    <t>Freight costs to port of entry</t>
  </si>
  <si>
    <t>All locally incurred landing costs &amp; duties</t>
  </si>
  <si>
    <t>Total landed cost excl VAT</t>
  </si>
  <si>
    <t>(D7)</t>
  </si>
  <si>
    <t>(D8)</t>
  </si>
  <si>
    <t>(D9)</t>
  </si>
  <si>
    <t>(D10)</t>
  </si>
  <si>
    <t>(D11)</t>
  </si>
  <si>
    <t>(D12)</t>
  </si>
  <si>
    <t>(D13)</t>
  </si>
  <si>
    <t>(D14)</t>
  </si>
  <si>
    <t>(D15)</t>
  </si>
  <si>
    <t>(D16)</t>
  </si>
  <si>
    <t>(D17)</t>
  </si>
  <si>
    <t>(D18)</t>
  </si>
  <si>
    <r>
      <t xml:space="preserve"> </t>
    </r>
    <r>
      <rPr>
        <b/>
        <i/>
        <sz val="11"/>
        <color indexed="8"/>
        <rFont val="Calibri"/>
        <family val="2"/>
      </rPr>
      <t>(D19)</t>
    </r>
    <r>
      <rPr>
        <b/>
        <sz val="11"/>
        <color indexed="8"/>
        <rFont val="Calibri"/>
        <family val="2"/>
      </rPr>
      <t xml:space="preserve"> Total exempt imported value</t>
    </r>
  </si>
  <si>
    <t>This total must correspond with Annex C - C 21</t>
  </si>
  <si>
    <t>B. Imported directly by the Tenderer</t>
  </si>
  <si>
    <t>Unit of measure</t>
  </si>
  <si>
    <t>Tender Rate of Exchange</t>
  </si>
  <si>
    <t>Total imported value</t>
  </si>
  <si>
    <t>(D20)</t>
  </si>
  <si>
    <t>(D21)</t>
  </si>
  <si>
    <t>(D22)</t>
  </si>
  <si>
    <t>(D23)</t>
  </si>
  <si>
    <t>(D24)</t>
  </si>
  <si>
    <t>(D25)</t>
  </si>
  <si>
    <t>(D26)</t>
  </si>
  <si>
    <t>(D27)</t>
  </si>
  <si>
    <t>(D28)</t>
  </si>
  <si>
    <t>(D29)</t>
  </si>
  <si>
    <t>(D30)</t>
  </si>
  <si>
    <t>(D31)</t>
  </si>
  <si>
    <t>`</t>
  </si>
  <si>
    <r>
      <rPr>
        <b/>
        <i/>
        <sz val="11"/>
        <color indexed="8"/>
        <rFont val="Calibri"/>
        <family val="2"/>
      </rPr>
      <t>(D32)</t>
    </r>
    <r>
      <rPr>
        <b/>
        <sz val="11"/>
        <color indexed="8"/>
        <rFont val="Calibri"/>
        <family val="2"/>
      </rPr>
      <t>Total imported value by tenderer</t>
    </r>
  </si>
  <si>
    <t>C. Imported by a 3rd party and supplied to the Tenderer</t>
  </si>
  <si>
    <t>Quantity imported</t>
  </si>
  <si>
    <t>(D33)</t>
  </si>
  <si>
    <t>(D34)</t>
  </si>
  <si>
    <t>(D35)</t>
  </si>
  <si>
    <t>(D36)</t>
  </si>
  <si>
    <t>(D37)</t>
  </si>
  <si>
    <t>(D38)</t>
  </si>
  <si>
    <t>(D39)</t>
  </si>
  <si>
    <t>(D40)</t>
  </si>
  <si>
    <t>(D41)</t>
  </si>
  <si>
    <t>(D42)</t>
  </si>
  <si>
    <t>(D43)</t>
  </si>
  <si>
    <t>(D44)</t>
  </si>
  <si>
    <r>
      <rPr>
        <b/>
        <i/>
        <sz val="11"/>
        <color indexed="8"/>
        <rFont val="Calibri"/>
        <family val="2"/>
      </rPr>
      <t>(D45)</t>
    </r>
    <r>
      <rPr>
        <b/>
        <sz val="11"/>
        <color indexed="8"/>
        <rFont val="Calibri"/>
        <family val="2"/>
      </rPr>
      <t xml:space="preserve"> Total imported value by 3rd party</t>
    </r>
  </si>
  <si>
    <t>D. Other foreign currency payments</t>
  </si>
  <si>
    <t>Calculation of foreign currency payments</t>
  </si>
  <si>
    <t>Summary of payments</t>
  </si>
  <si>
    <t>Type of payment</t>
  </si>
  <si>
    <t>Local supplier making the payment</t>
  </si>
  <si>
    <t>Overseas beneficiary</t>
  </si>
  <si>
    <t>Foreign currency value paid</t>
  </si>
  <si>
    <t>Local value of payments</t>
  </si>
  <si>
    <t>(D46)</t>
  </si>
  <si>
    <t>(D47)</t>
  </si>
  <si>
    <t>(D48)</t>
  </si>
  <si>
    <t>(D49)</t>
  </si>
  <si>
    <t>(D50)</t>
  </si>
  <si>
    <t>(D51)</t>
  </si>
  <si>
    <r>
      <rPr>
        <b/>
        <i/>
        <sz val="11"/>
        <color indexed="8"/>
        <rFont val="Calibri"/>
        <family val="2"/>
      </rPr>
      <t>(D52)</t>
    </r>
    <r>
      <rPr>
        <b/>
        <sz val="11"/>
        <color indexed="8"/>
        <rFont val="Calibri"/>
        <family val="2"/>
      </rPr>
      <t xml:space="preserve"> Total of  foreign currency payments declared by tenderer and/or 3rd party</t>
    </r>
  </si>
  <si>
    <r>
      <rPr>
        <b/>
        <i/>
        <sz val="11"/>
        <color indexed="8"/>
        <rFont val="Calibri"/>
        <family val="2"/>
      </rPr>
      <t xml:space="preserve">(D53) </t>
    </r>
    <r>
      <rPr>
        <b/>
        <sz val="11"/>
        <color indexed="8"/>
        <rFont val="Calibri"/>
        <family val="2"/>
      </rPr>
      <t xml:space="preserve">Total of imported content &amp; foreign currency payments - </t>
    </r>
    <r>
      <rPr>
        <b/>
        <i/>
        <sz val="11"/>
        <color indexed="8"/>
        <rFont val="Calibri"/>
        <family val="2"/>
      </rPr>
      <t>(D32), (D45) &amp; (D52)</t>
    </r>
    <r>
      <rPr>
        <b/>
        <sz val="11"/>
        <color indexed="8"/>
        <rFont val="Calibri"/>
        <family val="2"/>
      </rPr>
      <t xml:space="preserve"> above</t>
    </r>
  </si>
  <si>
    <t>This total must correspond with Annex C  - C 23</t>
  </si>
  <si>
    <t>Annex E</t>
  </si>
  <si>
    <t>Local Content Declaration - Supporting Schedule to Annex C</t>
  </si>
  <si>
    <t>(E1)</t>
  </si>
  <si>
    <t>(E2)</t>
  </si>
  <si>
    <t>(E3)</t>
  </si>
  <si>
    <t>Designated products:</t>
  </si>
  <si>
    <t>(E4)</t>
  </si>
  <si>
    <t>(E5)</t>
  </si>
  <si>
    <t>Local Products (Goods, Services and Works)</t>
  </si>
  <si>
    <t>Description of items purchased</t>
  </si>
  <si>
    <t>Local suppliers</t>
  </si>
  <si>
    <t>Value</t>
  </si>
  <si>
    <t>% of LC</t>
  </si>
  <si>
    <t>(E6)</t>
  </si>
  <si>
    <t>(E7)</t>
  </si>
  <si>
    <t>(E8)</t>
  </si>
  <si>
    <r>
      <rPr>
        <b/>
        <i/>
        <sz val="11"/>
        <color indexed="8"/>
        <rFont val="Calibri"/>
        <family val="2"/>
      </rPr>
      <t xml:space="preserve">(E9) </t>
    </r>
    <r>
      <rPr>
        <b/>
        <sz val="11"/>
        <color indexed="8"/>
        <rFont val="Calibri"/>
        <family val="2"/>
      </rPr>
      <t>Total local products (Goods, Services and Works)</t>
    </r>
  </si>
  <si>
    <t>(E10)</t>
  </si>
  <si>
    <t>Manpower costs</t>
  </si>
  <si>
    <t>( Tenderer's manpower cost)</t>
  </si>
  <si>
    <t>(E11)</t>
  </si>
  <si>
    <t>Factory overheads</t>
  </si>
  <si>
    <t>(Rental, depreciation &amp; amortisation, utility costs, consumables etc.)</t>
  </si>
  <si>
    <t>(E12)</t>
  </si>
  <si>
    <t>Administration overheads and mark-up</t>
  </si>
  <si>
    <t>(Marketing, insurance, financing, interest etc.)</t>
  </si>
  <si>
    <r>
      <rPr>
        <b/>
        <i/>
        <sz val="11"/>
        <color indexed="8"/>
        <rFont val="Calibri"/>
        <family val="2"/>
      </rPr>
      <t xml:space="preserve">(E13)  </t>
    </r>
    <r>
      <rPr>
        <b/>
        <sz val="11"/>
        <color indexed="8"/>
        <rFont val="Calibri"/>
        <family val="2"/>
      </rPr>
      <t>Total local content</t>
    </r>
  </si>
  <si>
    <t>This total must correspond with Annex C  - C24</t>
  </si>
  <si>
    <t>Flashing</t>
  </si>
  <si>
    <t>Ridge cappings.</t>
  </si>
  <si>
    <t>150 x 150 x 3mm thick stainless steel pictogram sign with ""Toilet""</t>
  </si>
  <si>
    <t>1,2/1,5mm thick satin finished stainless steel automatic hands free hand dryer size 280 x 207 x 245mm high with 2 vandal proof lock screws and key wrench, plugged and screwed to the wall with stainless steel screws, 200 W motor connected to 230/240 volt power supply. With 5 year warranty.</t>
  </si>
  <si>
    <t>Stainless Steel Toilet Tissue Dispenser, overall size 130 x 135 x 256mm high, installed by a installation team.</t>
  </si>
  <si>
    <t>SECURITY BUILDING</t>
  </si>
  <si>
    <t>ADMIN OFFICE</t>
  </si>
  <si>
    <t>SIGNAL RM, ENT &amp; EXIT HOUSING 2</t>
  </si>
  <si>
    <t>PLATFORM WC &amp; ENT_EXIT HOUSING</t>
  </si>
  <si>
    <t>MAINTENANCE WC</t>
  </si>
  <si>
    <t>MAIN BUILDING</t>
  </si>
  <si>
    <t>1.3.1</t>
  </si>
  <si>
    <t>1.3.2</t>
  </si>
  <si>
    <t>1.3.3</t>
  </si>
  <si>
    <t>1.5.1</t>
  </si>
  <si>
    <t>1.5.2</t>
  </si>
  <si>
    <t>1.8.1</t>
  </si>
  <si>
    <t>1.10.3</t>
  </si>
  <si>
    <t>1.11.1</t>
  </si>
  <si>
    <t>1.11.2</t>
  </si>
  <si>
    <t>1.14.1</t>
  </si>
  <si>
    <t>2.2.1</t>
  </si>
  <si>
    <t>2.2.2</t>
  </si>
  <si>
    <t>2.3.1</t>
  </si>
  <si>
    <t>2.3.2</t>
  </si>
  <si>
    <t>2.15.1</t>
  </si>
  <si>
    <t>2.16.1</t>
  </si>
  <si>
    <t>2.18.8</t>
  </si>
  <si>
    <t>2.18.9</t>
  </si>
  <si>
    <t>2.18.11</t>
  </si>
  <si>
    <t>35mm² 4 Core</t>
  </si>
  <si>
    <t>16mm² 4 Core</t>
  </si>
  <si>
    <t>10mm² 4 Core</t>
  </si>
  <si>
    <t xml:space="preserve">16mm² </t>
  </si>
  <si>
    <t xml:space="preserve">10mm² </t>
  </si>
  <si>
    <t xml:space="preserve">2400mm long 16mm diameter </t>
  </si>
  <si>
    <t>1.6mm² Galvanised  steel draw wire</t>
  </si>
  <si>
    <t>Concrete route markers</t>
  </si>
  <si>
    <t>20mm Galvanised steel conduits</t>
  </si>
  <si>
    <t>1000 x 1000 x 800 mm</t>
  </si>
  <si>
    <t>600 x 600 x 800 mm</t>
  </si>
  <si>
    <t>20mm Galvanised bxes</t>
  </si>
  <si>
    <t>20mm PVC conduits</t>
  </si>
  <si>
    <t>25mm PVC conduits</t>
  </si>
  <si>
    <t>20mm PVC round boxes</t>
  </si>
  <si>
    <t>25mm PVC round boxes</t>
  </si>
  <si>
    <t>100 x 50 x 50mm Galvanised boxes</t>
  </si>
  <si>
    <t>100 x 100 x 50mm Galvanised boxes</t>
  </si>
  <si>
    <t>Galvanised steel epoxy powder coated cradles and covers mounted on power skirting or wall complete with removable blank inserts.</t>
  </si>
  <si>
    <t>Galvanised steel epoxy powder coated cradles and covers  complete with removable blank inserts as specified.</t>
  </si>
  <si>
    <t>12mm diameter 1500mm long extensible earth electrode complete installed 600mm below finished ground level</t>
  </si>
  <si>
    <t>25mm x 3mm copper tape</t>
  </si>
  <si>
    <t>Air discharge copper conductor</t>
  </si>
  <si>
    <t>MECHANICAL INSTALLATION BOQ</t>
  </si>
  <si>
    <t>50mmx90˚ PVC SV plain bends</t>
  </si>
  <si>
    <t>50mmx90˚ PVC SV IE bends</t>
  </si>
  <si>
    <t>50mmx90˚ PVC SV IE junction</t>
  </si>
  <si>
    <t>600mmx600mm concrete surrounds frames &amp; cover (heavy duty)</t>
  </si>
  <si>
    <t>Manholes, 1200mmLx 750mmWx1000mmDepth</t>
  </si>
  <si>
    <t>PROVISIONAL SUMS</t>
  </si>
  <si>
    <t>Provide the amount of R420 000.00  for  Perimeter walling and fencing complete.</t>
  </si>
  <si>
    <t>Provide the amount of R150 000.00  for  Directional Signage complete.</t>
  </si>
  <si>
    <t>Plaster on walls in patches.</t>
  </si>
  <si>
    <t>Making good cement plaster on walls where tiles removed.</t>
  </si>
  <si>
    <t>Plaster on walls</t>
  </si>
  <si>
    <t>In narrow widths.</t>
  </si>
  <si>
    <t>Cut a 6mm wide x 15mm deep saw cut above and below the crack and plaster with 5:1 cement mortar to form a v-joint.</t>
  </si>
  <si>
    <t>Allow the amount of R 10,000.00 metalwork not specified. This work shall be measured on completion and priced at rates rates.</t>
  </si>
  <si>
    <t>20mm Galvanised steel boxes</t>
  </si>
  <si>
    <t>20mm Galvanised boxes</t>
  </si>
  <si>
    <t>1.6.1</t>
  </si>
  <si>
    <t>Allow the amount of R 20,000.00 metalwork not specified. This work shall be measured on completion and priced at agreed rates.</t>
  </si>
  <si>
    <t>BILL NO. 1</t>
  </si>
  <si>
    <t>ALTERATIONS, DEMOLITIONS, ETC.</t>
  </si>
  <si>
    <t>BILL NO. 8</t>
  </si>
  <si>
    <t>PLASTERING</t>
  </si>
  <si>
    <t>SECTION 4</t>
  </si>
  <si>
    <t>Dia. 75mm HDPE pipe</t>
  </si>
  <si>
    <t>Photoluminescent signage</t>
  </si>
  <si>
    <t>65mm fire hydrant complete with boosters and valves</t>
  </si>
  <si>
    <t>25mm dia piping including painting</t>
  </si>
  <si>
    <t>65mm dia piping including painting</t>
  </si>
  <si>
    <t>25mm dia galvanised</t>
  </si>
  <si>
    <t>65mm dia galvanised</t>
  </si>
  <si>
    <t>150 x 150mm Ref F13 /F14 /F15 /F16 /F17 /F18 /F19 /F20 /F21 /F31 /F27 /E1 /E2 /E3 /E6 /E10 /E29 /PV7 /F41 anodised aluminiumplate with fire exit, fire alarms, fire extinguisher, fire hose reel or fire hydrant symbols</t>
  </si>
  <si>
    <t>110mmx45˚ PVC UG L/Hand IE junction</t>
  </si>
  <si>
    <t>110mmx45˚ PVC UG plain bend</t>
  </si>
  <si>
    <t>110mmx45˚ R/Hand IE junction</t>
  </si>
  <si>
    <t>110mmx45˚ ABC PVC UG IE end (RE)</t>
  </si>
  <si>
    <t>50mmx45˚ PVC SV IE bends</t>
  </si>
  <si>
    <t>110mmx90˚ PVC UP plain bend</t>
  </si>
  <si>
    <t>110mmx45˚ PVC UG plain junction</t>
  </si>
  <si>
    <t>50mmx90˚ PVC SV plain junction</t>
  </si>
  <si>
    <t>SECTION 5</t>
  </si>
  <si>
    <t xml:space="preserve">BILL 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</si>
</sst>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_ &quot;R&quot;\ * #,##0.00_ ;_ &quot;R&quot;\ * \-#,##0.00_ ;_ &quot;R&quot;\ * &quot;-&quot;??_ ;_ @_ "/>
    <numFmt numFmtId="165" formatCode="0.0"/>
    <numFmt numFmtId="166" formatCode="&quot;R&quot;\ #,##0.00"/>
    <numFmt numFmtId="167" formatCode="_ * #,##0.00_ ;_ * \-#,##0.00_ ;_ * &quot;-&quot;??_ ;_ @_ "/>
    <numFmt numFmtId="168" formatCode="_-* #,##0_-;\-* #,##0_-;_-* &quot;-&quot;??_-;_-@_-"/>
    <numFmt numFmtId="169" formatCode="#,##0_ ;\-#,##0\ "/>
    <numFmt numFmtId="170" formatCode="_ [$R-1C09]\ * #,##0.00_ ;_ [$R-1C09]\ * \-#,##0.00_ ;_ [$R-1C09]\ * &quot;-&quot;??_ ;_ @_ "/>
    <numFmt numFmtId="171" formatCode="0.000"/>
    <numFmt numFmtId="172" formatCode="[$R-1C09]#,##0.00"/>
    <numFmt numFmtId="173" formatCode="0.00;[Red]0.00"/>
    <numFmt numFmtId="174" formatCode="&quot;R &quot;\ #,##0.00_);\(&quot;R &quot;\ #,##0.00\)"/>
    <numFmt numFmtId="175" formatCode="&quot;R&quot;\ #,##0.00_);\(&quot;R&quot;\ #,##0.00\)"/>
    <numFmt numFmtId="176" formatCode="&quot;R &quot;\ #,##0_);\(&quot;R &quot;\ #,##0\)"/>
    <numFmt numFmtId="177" formatCode="[$$-409]#,##0_);\([$$-409]#,##0\)"/>
    <numFmt numFmtId="178" formatCode="[$€-2]\ #,##0"/>
    <numFmt numFmtId="179" formatCode="[$$-409]#,##0.00_);\([$$-409]#,##0.00\)"/>
    <numFmt numFmtId="180" formatCode="&quot;R&quot;\ #,##0_);\(&quot;R&quot;\ #,##0\)"/>
    <numFmt numFmtId="181" formatCode="[$£-809]#,##0.00"/>
    <numFmt numFmtId="182" formatCode="[$£-809]#,##0;\-[$£-809]#,##0"/>
  </numFmts>
  <fonts count="61"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10"/>
      <name val="Arial"/>
      <family val="2"/>
    </font>
    <font>
      <b/>
      <sz val="16"/>
      <name val="Arial"/>
      <family val="2"/>
    </font>
    <font>
      <b/>
      <sz val="10"/>
      <color theme="1"/>
      <name val="Calibri"/>
      <family val="2"/>
      <scheme val="minor"/>
    </font>
    <font>
      <b/>
      <u/>
      <sz val="11"/>
      <color theme="1"/>
      <name val="Calibri"/>
      <family val="2"/>
      <scheme val="minor"/>
    </font>
    <font>
      <b/>
      <sz val="12"/>
      <color theme="1"/>
      <name val="Calibri"/>
      <family val="2"/>
      <scheme val="minor"/>
    </font>
    <font>
      <b/>
      <sz val="11"/>
      <name val="Arial"/>
      <family val="2"/>
    </font>
    <font>
      <b/>
      <u/>
      <sz val="11"/>
      <name val="Arial"/>
      <family val="2"/>
    </font>
    <font>
      <sz val="11"/>
      <name val="Arial"/>
      <family val="2"/>
    </font>
    <font>
      <i/>
      <sz val="11"/>
      <name val="Arial"/>
      <family val="2"/>
    </font>
    <font>
      <sz val="11"/>
      <color rgb="FFFF0000"/>
      <name val="Arial"/>
      <family val="2"/>
    </font>
    <font>
      <sz val="10"/>
      <color theme="1"/>
      <name val="Arial"/>
      <family val="2"/>
    </font>
    <font>
      <sz val="11"/>
      <name val="Calibri"/>
      <family val="2"/>
    </font>
    <font>
      <b/>
      <sz val="11"/>
      <name val="Calibri"/>
      <family val="2"/>
      <scheme val="minor"/>
    </font>
    <font>
      <sz val="11"/>
      <name val="Calibri"/>
      <family val="2"/>
      <scheme val="minor"/>
    </font>
    <font>
      <sz val="12"/>
      <name val="Calibri"/>
      <family val="2"/>
      <scheme val="minor"/>
    </font>
    <font>
      <u/>
      <sz val="11"/>
      <name val="Calibri"/>
      <family val="2"/>
      <scheme val="minor"/>
    </font>
    <font>
      <b/>
      <sz val="12"/>
      <name val="Calibri"/>
      <family val="2"/>
      <scheme val="minor"/>
    </font>
    <font>
      <b/>
      <sz val="10"/>
      <name val="Calibri"/>
      <family val="2"/>
      <scheme val="minor"/>
    </font>
    <font>
      <b/>
      <u/>
      <sz val="11"/>
      <name val="Calibri"/>
      <family val="2"/>
      <scheme val="minor"/>
    </font>
    <font>
      <sz val="9"/>
      <name val="Arial"/>
      <family val="2"/>
    </font>
    <font>
      <sz val="9"/>
      <name val="Calibri"/>
      <family val="2"/>
      <scheme val="minor"/>
    </font>
    <font>
      <b/>
      <sz val="9"/>
      <name val="Calibri"/>
      <family val="2"/>
      <scheme val="minor"/>
    </font>
    <font>
      <sz val="12"/>
      <name val="Arial Narrow"/>
      <family val="2"/>
    </font>
    <font>
      <sz val="12"/>
      <color theme="1"/>
      <name val="Calibri"/>
      <family val="2"/>
      <scheme val="minor"/>
    </font>
    <font>
      <sz val="14"/>
      <color theme="1"/>
      <name val="Calibri"/>
      <family val="2"/>
      <scheme val="minor"/>
    </font>
    <font>
      <b/>
      <sz val="16"/>
      <color theme="1"/>
      <name val="Calibri"/>
      <family val="2"/>
      <scheme val="minor"/>
    </font>
    <font>
      <sz val="10"/>
      <color rgb="FFFF0000"/>
      <name val="Arial"/>
      <family val="2"/>
    </font>
    <font>
      <b/>
      <u/>
      <sz val="10"/>
      <color theme="1"/>
      <name val="Arial"/>
      <family val="2"/>
    </font>
    <font>
      <b/>
      <sz val="10"/>
      <color theme="1"/>
      <name val="Arial"/>
      <family val="2"/>
    </font>
    <font>
      <b/>
      <sz val="11"/>
      <color rgb="FFFF0000"/>
      <name val="Arial"/>
      <family val="2"/>
    </font>
    <font>
      <b/>
      <u/>
      <sz val="11"/>
      <color rgb="FFFF0000"/>
      <name val="Arial"/>
      <family val="2"/>
    </font>
    <font>
      <sz val="11"/>
      <color theme="1"/>
      <name val="Arial"/>
      <family val="2"/>
    </font>
    <font>
      <b/>
      <u/>
      <sz val="11"/>
      <color theme="1"/>
      <name val="Arial"/>
      <family val="2"/>
    </font>
    <font>
      <b/>
      <sz val="11"/>
      <color theme="1"/>
      <name val="Arial"/>
      <family val="2"/>
    </font>
    <font>
      <sz val="8"/>
      <name val="Calibri"/>
      <family val="2"/>
      <scheme val="minor"/>
    </font>
    <font>
      <sz val="11"/>
      <color rgb="FFFF0000"/>
      <name val="Calibri"/>
      <family val="2"/>
      <scheme val="minor"/>
    </font>
    <font>
      <b/>
      <sz val="10"/>
      <color rgb="FFFF0000"/>
      <name val="Arial"/>
      <family val="2"/>
    </font>
    <font>
      <b/>
      <sz val="11"/>
      <color theme="0"/>
      <name val="Calibri"/>
      <family val="2"/>
      <scheme val="minor"/>
    </font>
    <font>
      <sz val="11"/>
      <color theme="0"/>
      <name val="Calibri"/>
      <family val="2"/>
      <scheme val="minor"/>
    </font>
    <font>
      <b/>
      <sz val="14"/>
      <color theme="1"/>
      <name val="Calibri"/>
      <family val="2"/>
      <scheme val="minor"/>
    </font>
    <font>
      <b/>
      <sz val="20"/>
      <color theme="1"/>
      <name val="Calibri"/>
      <family val="2"/>
      <scheme val="minor"/>
    </font>
    <font>
      <b/>
      <sz val="16"/>
      <color theme="0"/>
      <name val="Calibri"/>
      <family val="2"/>
      <scheme val="minor"/>
    </font>
    <font>
      <i/>
      <sz val="11"/>
      <color theme="1"/>
      <name val="Calibri"/>
      <family val="2"/>
      <scheme val="minor"/>
    </font>
    <font>
      <b/>
      <u/>
      <sz val="11"/>
      <color indexed="8"/>
      <name val="Calibri"/>
      <family val="2"/>
    </font>
    <font>
      <b/>
      <sz val="11"/>
      <color indexed="8"/>
      <name val="Calibri"/>
      <family val="2"/>
    </font>
    <font>
      <b/>
      <sz val="12"/>
      <color theme="0"/>
      <name val="Calibri"/>
      <family val="2"/>
      <scheme val="minor"/>
    </font>
    <font>
      <sz val="12"/>
      <color theme="0"/>
      <name val="Calibri"/>
      <family val="2"/>
      <scheme val="minor"/>
    </font>
    <font>
      <b/>
      <sz val="11"/>
      <name val="Calibri"/>
      <family val="2"/>
    </font>
    <font>
      <b/>
      <strike/>
      <sz val="11"/>
      <color indexed="8"/>
      <name val="Calibri"/>
      <family val="2"/>
    </font>
    <font>
      <b/>
      <i/>
      <sz val="11"/>
      <color indexed="8"/>
      <name val="Calibri"/>
      <family val="2"/>
    </font>
    <font>
      <strike/>
      <sz val="11"/>
      <color theme="1"/>
      <name val="Calibri"/>
      <family val="2"/>
      <scheme val="minor"/>
    </font>
    <font>
      <u/>
      <sz val="11"/>
      <color theme="1"/>
      <name val="Calibri"/>
      <family val="2"/>
      <scheme val="minor"/>
    </font>
    <font>
      <b/>
      <sz val="16"/>
      <name val="Calibri"/>
      <family val="2"/>
      <scheme val="minor"/>
    </font>
    <font>
      <b/>
      <sz val="11"/>
      <color rgb="FFFF0000"/>
      <name val="Calibri"/>
      <family val="2"/>
      <scheme val="minor"/>
    </font>
    <font>
      <i/>
      <sz val="11"/>
      <name val="Calibri"/>
      <family val="2"/>
      <scheme val="minor"/>
    </font>
    <font>
      <i/>
      <u/>
      <sz val="11"/>
      <color theme="1"/>
      <name val="Calibri"/>
      <family val="2"/>
      <scheme val="minor"/>
    </font>
    <font>
      <i/>
      <sz val="10"/>
      <color theme="1"/>
      <name val="Arial"/>
      <family val="2"/>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1"/>
        <bgColor indexed="64"/>
      </patternFill>
    </fill>
  </fills>
  <borders count="51">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auto="1"/>
      </right>
      <top/>
      <bottom/>
      <diagonal/>
    </border>
    <border>
      <left style="thin">
        <color auto="1"/>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thin">
        <color indexed="64"/>
      </left>
      <right style="thin">
        <color indexed="64"/>
      </right>
      <top/>
      <bottom style="medium">
        <color indexed="64"/>
      </bottom>
      <diagonal/>
    </border>
    <border>
      <left/>
      <right/>
      <top style="medium">
        <color auto="1"/>
      </top>
      <bottom/>
      <diagonal/>
    </border>
    <border>
      <left/>
      <right style="thin">
        <color indexed="64"/>
      </right>
      <top style="medium">
        <color indexed="64"/>
      </top>
      <bottom/>
      <diagonal/>
    </border>
    <border>
      <left style="medium">
        <color indexed="64"/>
      </left>
      <right style="thin">
        <color indexed="64"/>
      </right>
      <top/>
      <bottom style="medium">
        <color indexed="64"/>
      </bottom>
      <diagonal/>
    </border>
    <border>
      <left/>
      <right/>
      <top/>
      <bottom style="medium">
        <color auto="1"/>
      </bottom>
      <diagonal/>
    </border>
    <border>
      <left/>
      <right style="thin">
        <color indexed="64"/>
      </right>
      <top/>
      <bottom style="medium">
        <color indexed="64"/>
      </bottom>
      <diagonal/>
    </border>
    <border>
      <left style="thin">
        <color indexed="64"/>
      </left>
      <right/>
      <top/>
      <bottom style="thin">
        <color auto="1"/>
      </bottom>
      <diagonal/>
    </border>
    <border>
      <left/>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indexed="64"/>
      </right>
      <top/>
      <bottom style="thin">
        <color indexed="64"/>
      </bottom>
      <diagonal/>
    </border>
    <border>
      <left/>
      <right/>
      <top style="thin">
        <color auto="1"/>
      </top>
      <bottom style="thin">
        <color auto="1"/>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style="thin">
        <color indexed="64"/>
      </left>
      <right style="medium">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diagonal/>
    </border>
    <border>
      <left/>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s>
  <cellStyleXfs count="18">
    <xf numFmtId="0" fontId="0" fillId="0" borderId="0"/>
    <xf numFmtId="164" fontId="3" fillId="0" borderId="0" applyFont="0" applyFill="0" applyBorder="0" applyAlignment="0" applyProtection="0"/>
    <xf numFmtId="0" fontId="3" fillId="0" borderId="0"/>
    <xf numFmtId="0" fontId="1" fillId="0" borderId="0"/>
    <xf numFmtId="43" fontId="1" fillId="0" borderId="0" applyFont="0" applyFill="0" applyBorder="0" applyAlignment="0" applyProtection="0"/>
    <xf numFmtId="0" fontId="1" fillId="0" borderId="0"/>
    <xf numFmtId="167" fontId="1" fillId="0" borderId="0" applyFont="0" applyFill="0" applyBorder="0" applyAlignment="0" applyProtection="0"/>
    <xf numFmtId="0" fontId="3" fillId="0" borderId="0"/>
    <xf numFmtId="4" fontId="3" fillId="0" borderId="0" applyFont="0" applyFill="0" applyBorder="0" applyAlignment="0" applyProtection="0"/>
    <xf numFmtId="0" fontId="3" fillId="0" borderId="0">
      <alignment vertical="top"/>
    </xf>
    <xf numFmtId="3" fontId="3" fillId="0" borderId="0" applyFont="0" applyFill="0" applyBorder="0" applyAlignment="0" applyProtection="0"/>
    <xf numFmtId="3" fontId="3" fillId="0" borderId="0" applyFont="0" applyFill="0" applyBorder="0" applyAlignment="0" applyProtection="0"/>
    <xf numFmtId="0" fontId="3" fillId="0" borderId="0"/>
    <xf numFmtId="0" fontId="23" fillId="0" borderId="0"/>
    <xf numFmtId="167" fontId="3" fillId="0" borderId="0" applyFont="0" applyFill="0" applyBorder="0" applyAlignment="0" applyProtection="0"/>
    <xf numFmtId="9" fontId="1" fillId="0" borderId="0" applyFont="0" applyFill="0" applyBorder="0" applyAlignment="0" applyProtection="0"/>
    <xf numFmtId="164" fontId="3" fillId="0" borderId="0" applyFont="0" applyFill="0" applyBorder="0" applyAlignment="0" applyProtection="0"/>
    <xf numFmtId="43" fontId="1" fillId="0" borderId="0" applyFont="0" applyFill="0" applyBorder="0" applyAlignment="0" applyProtection="0"/>
  </cellStyleXfs>
  <cellXfs count="686">
    <xf numFmtId="0" fontId="0" fillId="0" borderId="0" xfId="0"/>
    <xf numFmtId="0" fontId="3" fillId="0" borderId="0" xfId="2"/>
    <xf numFmtId="0" fontId="4" fillId="0" borderId="0" xfId="2" quotePrefix="1" applyFont="1"/>
    <xf numFmtId="0" fontId="5" fillId="0" borderId="0" xfId="2" applyFont="1"/>
    <xf numFmtId="0" fontId="1" fillId="0" borderId="0" xfId="3"/>
    <xf numFmtId="0" fontId="2" fillId="0" borderId="0" xfId="3" applyFont="1"/>
    <xf numFmtId="0" fontId="1" fillId="0" borderId="0" xfId="3" applyProtection="1">
      <protection locked="0"/>
    </xf>
    <xf numFmtId="0" fontId="2" fillId="0" borderId="0" xfId="3" applyFont="1" applyAlignment="1" applyProtection="1">
      <alignment horizontal="left"/>
      <protection locked="0"/>
    </xf>
    <xf numFmtId="0" fontId="2" fillId="0" borderId="1" xfId="3" applyFont="1" applyBorder="1"/>
    <xf numFmtId="0" fontId="2" fillId="0" borderId="1" xfId="3" applyFont="1" applyBorder="1" applyProtection="1">
      <protection locked="0"/>
    </xf>
    <xf numFmtId="4" fontId="2" fillId="0" borderId="1" xfId="3" applyNumberFormat="1" applyFont="1" applyBorder="1" applyAlignment="1" applyProtection="1">
      <alignment horizontal="right"/>
      <protection locked="0"/>
    </xf>
    <xf numFmtId="0" fontId="2" fillId="0" borderId="0" xfId="3" applyFont="1" applyProtection="1">
      <protection locked="0"/>
    </xf>
    <xf numFmtId="0" fontId="2" fillId="0" borderId="2" xfId="3" applyFont="1" applyBorder="1"/>
    <xf numFmtId="0" fontId="2" fillId="0" borderId="2" xfId="3" applyFont="1" applyBorder="1" applyProtection="1">
      <protection locked="0"/>
    </xf>
    <xf numFmtId="4" fontId="2" fillId="0" borderId="2" xfId="3" applyNumberFormat="1" applyFont="1" applyBorder="1" applyAlignment="1" applyProtection="1">
      <alignment horizontal="right"/>
      <protection locked="0"/>
    </xf>
    <xf numFmtId="0" fontId="1" fillId="0" borderId="2" xfId="3" applyBorder="1"/>
    <xf numFmtId="0" fontId="7" fillId="0" borderId="2" xfId="3" applyFont="1" applyBorder="1"/>
    <xf numFmtId="0" fontId="1" fillId="0" borderId="2" xfId="3" applyBorder="1" applyProtection="1">
      <protection locked="0"/>
    </xf>
    <xf numFmtId="4" fontId="1" fillId="0" borderId="2" xfId="3" applyNumberFormat="1" applyBorder="1" applyAlignment="1" applyProtection="1">
      <alignment horizontal="right"/>
      <protection locked="0"/>
    </xf>
    <xf numFmtId="164" fontId="2" fillId="0" borderId="0" xfId="1" applyFont="1" applyProtection="1">
      <protection locked="0"/>
    </xf>
    <xf numFmtId="0" fontId="1" fillId="0" borderId="6" xfId="3" applyBorder="1"/>
    <xf numFmtId="0" fontId="1" fillId="0" borderId="6" xfId="3" applyBorder="1" applyProtection="1">
      <protection locked="0"/>
    </xf>
    <xf numFmtId="4" fontId="1" fillId="0" borderId="6" xfId="3" applyNumberFormat="1" applyBorder="1" applyAlignment="1" applyProtection="1">
      <alignment horizontal="right"/>
      <protection locked="0"/>
    </xf>
    <xf numFmtId="4" fontId="1" fillId="0" borderId="2" xfId="3" applyNumberFormat="1" applyBorder="1" applyProtection="1">
      <protection locked="0"/>
    </xf>
    <xf numFmtId="4" fontId="1" fillId="0" borderId="0" xfId="3" applyNumberFormat="1" applyProtection="1">
      <protection locked="0"/>
    </xf>
    <xf numFmtId="4" fontId="1" fillId="0" borderId="0" xfId="3" applyNumberFormat="1" applyAlignment="1" applyProtection="1">
      <alignment horizontal="right"/>
      <protection locked="0"/>
    </xf>
    <xf numFmtId="0" fontId="1" fillId="0" borderId="0" xfId="5"/>
    <xf numFmtId="166" fontId="1" fillId="0" borderId="0" xfId="5" applyNumberFormat="1"/>
    <xf numFmtId="0" fontId="9" fillId="0" borderId="9" xfId="5" applyFont="1" applyBorder="1" applyAlignment="1">
      <alignment horizontal="center" vertical="center" wrapText="1"/>
    </xf>
    <xf numFmtId="0" fontId="9" fillId="0" borderId="10" xfId="5" applyFont="1" applyBorder="1" applyAlignment="1">
      <alignment horizontal="center" vertical="center" wrapText="1"/>
    </xf>
    <xf numFmtId="166" fontId="9" fillId="0" borderId="9" xfId="5" applyNumberFormat="1" applyFont="1" applyBorder="1" applyAlignment="1">
      <alignment horizontal="center" vertical="center" wrapText="1"/>
    </xf>
    <xf numFmtId="166" fontId="9" fillId="0" borderId="10" xfId="6" applyNumberFormat="1" applyFont="1" applyBorder="1" applyAlignment="1">
      <alignment horizontal="center" vertical="center" wrapText="1"/>
    </xf>
    <xf numFmtId="0" fontId="9" fillId="0" borderId="11" xfId="5" applyFont="1" applyBorder="1" applyAlignment="1">
      <alignment horizontal="center" vertical="center" wrapText="1"/>
    </xf>
    <xf numFmtId="0" fontId="9" fillId="0" borderId="12" xfId="5" applyFont="1" applyBorder="1" applyAlignment="1">
      <alignment horizontal="center" vertical="center" wrapText="1"/>
    </xf>
    <xf numFmtId="0" fontId="9" fillId="0" borderId="13" xfId="5" applyFont="1" applyBorder="1" applyAlignment="1">
      <alignment horizontal="center" vertical="center" wrapText="1"/>
    </xf>
    <xf numFmtId="166" fontId="9" fillId="0" borderId="12" xfId="5" applyNumberFormat="1" applyFont="1" applyBorder="1" applyAlignment="1">
      <alignment horizontal="center" vertical="center" wrapText="1"/>
    </xf>
    <xf numFmtId="166" fontId="9" fillId="0" borderId="14" xfId="6" applyNumberFormat="1" applyFont="1" applyBorder="1" applyAlignment="1">
      <alignment horizontal="center" vertical="center" wrapText="1"/>
    </xf>
    <xf numFmtId="0" fontId="9" fillId="0" borderId="15" xfId="5" applyFont="1" applyBorder="1" applyAlignment="1">
      <alignment horizontal="center" vertical="center" wrapText="1"/>
    </xf>
    <xf numFmtId="0" fontId="10" fillId="0" borderId="2" xfId="5" applyFont="1" applyBorder="1" applyAlignment="1">
      <alignment vertical="center" wrapText="1"/>
    </xf>
    <xf numFmtId="0" fontId="10" fillId="0" borderId="0" xfId="5" applyFont="1" applyAlignment="1">
      <alignment vertical="center" wrapText="1"/>
    </xf>
    <xf numFmtId="0" fontId="11" fillId="0" borderId="2" xfId="5" applyFont="1" applyBorder="1" applyAlignment="1">
      <alignment horizontal="center" vertical="center" wrapText="1"/>
    </xf>
    <xf numFmtId="167" fontId="11" fillId="0" borderId="0" xfId="6" applyFont="1" applyFill="1" applyBorder="1" applyAlignment="1">
      <alignment horizontal="center" vertical="center" wrapText="1"/>
    </xf>
    <xf numFmtId="166" fontId="11" fillId="0" borderId="2" xfId="6" applyNumberFormat="1" applyFont="1" applyFill="1" applyBorder="1" applyAlignment="1">
      <alignment horizontal="center" vertical="center" wrapText="1"/>
    </xf>
    <xf numFmtId="166" fontId="11" fillId="0" borderId="16" xfId="5" applyNumberFormat="1" applyFont="1" applyBorder="1" applyAlignment="1">
      <alignment horizontal="center" vertical="center" wrapText="1"/>
    </xf>
    <xf numFmtId="0" fontId="11" fillId="0" borderId="2" xfId="5" applyFont="1" applyBorder="1" applyAlignment="1">
      <alignment vertical="center" wrapText="1"/>
    </xf>
    <xf numFmtId="0" fontId="11" fillId="0" borderId="0" xfId="5" applyFont="1" applyAlignment="1">
      <alignment vertical="center" wrapText="1"/>
    </xf>
    <xf numFmtId="0" fontId="9" fillId="0" borderId="2" xfId="5" applyFont="1" applyBorder="1" applyAlignment="1">
      <alignment vertical="center" wrapText="1"/>
    </xf>
    <xf numFmtId="0" fontId="9" fillId="0" borderId="0" xfId="5" applyFont="1" applyAlignment="1">
      <alignment vertical="center" wrapText="1"/>
    </xf>
    <xf numFmtId="0" fontId="12" fillId="0" borderId="2" xfId="5" applyFont="1" applyBorder="1" applyAlignment="1">
      <alignment vertical="center" wrapText="1"/>
    </xf>
    <xf numFmtId="0" fontId="12" fillId="0" borderId="0" xfId="5" applyFont="1" applyAlignment="1">
      <alignment vertical="center" wrapText="1"/>
    </xf>
    <xf numFmtId="0" fontId="11" fillId="0" borderId="0" xfId="5" applyFont="1" applyAlignment="1">
      <alignment horizontal="center" vertical="center" wrapText="1"/>
    </xf>
    <xf numFmtId="0" fontId="11" fillId="0" borderId="0" xfId="5" applyFont="1" applyAlignment="1">
      <alignment horizontal="right" vertical="center" wrapText="1"/>
    </xf>
    <xf numFmtId="0" fontId="1" fillId="0" borderId="2" xfId="5" applyBorder="1"/>
    <xf numFmtId="166" fontId="1" fillId="0" borderId="2" xfId="5" applyNumberFormat="1" applyBorder="1"/>
    <xf numFmtId="166" fontId="1" fillId="0" borderId="16" xfId="5" applyNumberFormat="1" applyBorder="1"/>
    <xf numFmtId="0" fontId="11" fillId="0" borderId="15" xfId="5" applyFont="1" applyBorder="1" applyAlignment="1">
      <alignment horizontal="right" vertical="center" wrapText="1"/>
    </xf>
    <xf numFmtId="0" fontId="1" fillId="0" borderId="17" xfId="5" applyBorder="1"/>
    <xf numFmtId="166" fontId="1" fillId="0" borderId="18" xfId="5" applyNumberFormat="1" applyBorder="1"/>
    <xf numFmtId="0" fontId="1" fillId="0" borderId="15" xfId="5" applyBorder="1"/>
    <xf numFmtId="0" fontId="9" fillId="0" borderId="9" xfId="5" applyFont="1" applyBorder="1" applyAlignment="1">
      <alignment horizontal="center" vertical="center"/>
    </xf>
    <xf numFmtId="0" fontId="1" fillId="0" borderId="19" xfId="5" applyBorder="1"/>
    <xf numFmtId="0" fontId="11" fillId="0" borderId="19" xfId="5" applyFont="1" applyBorder="1" applyAlignment="1">
      <alignment horizontal="center" vertical="center"/>
    </xf>
    <xf numFmtId="0" fontId="11" fillId="0" borderId="19" xfId="5" applyFont="1" applyBorder="1" applyAlignment="1">
      <alignment horizontal="center" vertical="center" wrapText="1"/>
    </xf>
    <xf numFmtId="166" fontId="11" fillId="0" borderId="20" xfId="5" applyNumberFormat="1" applyFont="1" applyBorder="1" applyAlignment="1">
      <alignment horizontal="center" vertical="center" wrapText="1"/>
    </xf>
    <xf numFmtId="0" fontId="1" fillId="0" borderId="6" xfId="5" applyBorder="1"/>
    <xf numFmtId="0" fontId="11" fillId="0" borderId="0" xfId="5" applyFont="1" applyAlignment="1">
      <alignment horizontal="center" vertical="center"/>
    </xf>
    <xf numFmtId="0" fontId="11" fillId="0" borderId="2" xfId="6" applyNumberFormat="1" applyFont="1" applyFill="1" applyBorder="1" applyAlignment="1">
      <alignment horizontal="center" vertical="center" wrapText="1"/>
    </xf>
    <xf numFmtId="166" fontId="11" fillId="0" borderId="0" xfId="5" applyNumberFormat="1" applyFont="1" applyAlignment="1">
      <alignment horizontal="center" vertical="center" wrapText="1"/>
    </xf>
    <xf numFmtId="166" fontId="9" fillId="0" borderId="16" xfId="6" applyNumberFormat="1" applyFont="1" applyBorder="1" applyAlignment="1">
      <alignment horizontal="center" vertical="center" wrapText="1"/>
    </xf>
    <xf numFmtId="166" fontId="1" fillId="0" borderId="13" xfId="5" applyNumberFormat="1" applyBorder="1"/>
    <xf numFmtId="166" fontId="1" fillId="0" borderId="21" xfId="5" applyNumberFormat="1" applyBorder="1"/>
    <xf numFmtId="166" fontId="11" fillId="0" borderId="21" xfId="5" applyNumberFormat="1" applyFont="1" applyBorder="1" applyAlignment="1">
      <alignment horizontal="center" vertical="center" wrapText="1"/>
    </xf>
    <xf numFmtId="0" fontId="1" fillId="2" borderId="17" xfId="5" applyFill="1" applyBorder="1"/>
    <xf numFmtId="0" fontId="1" fillId="2" borderId="0" xfId="5" applyFill="1"/>
    <xf numFmtId="0" fontId="1" fillId="2" borderId="6" xfId="5" applyFill="1" applyBorder="1"/>
    <xf numFmtId="166" fontId="9" fillId="2" borderId="10" xfId="6" applyNumberFormat="1" applyFont="1" applyFill="1" applyBorder="1" applyAlignment="1">
      <alignment horizontal="center" vertical="center" wrapText="1"/>
    </xf>
    <xf numFmtId="0" fontId="9" fillId="2" borderId="10" xfId="5" applyFont="1" applyFill="1" applyBorder="1" applyAlignment="1">
      <alignment horizontal="center" vertical="center" wrapText="1"/>
    </xf>
    <xf numFmtId="0" fontId="1" fillId="2" borderId="23" xfId="5" applyFill="1" applyBorder="1"/>
    <xf numFmtId="166" fontId="9" fillId="2" borderId="21" xfId="5" applyNumberFormat="1" applyFont="1" applyFill="1" applyBorder="1" applyAlignment="1">
      <alignment horizontal="center" vertical="center" wrapText="1"/>
    </xf>
    <xf numFmtId="0" fontId="11" fillId="0" borderId="10" xfId="5" applyFont="1" applyBorder="1" applyAlignment="1">
      <alignment horizontal="center" vertical="center"/>
    </xf>
    <xf numFmtId="0" fontId="17" fillId="0" borderId="0" xfId="5" applyFont="1"/>
    <xf numFmtId="0" fontId="16" fillId="0" borderId="1" xfId="8" applyNumberFormat="1" applyFont="1" applyBorder="1" applyAlignment="1">
      <alignment horizontal="center" vertical="top" wrapText="1"/>
    </xf>
    <xf numFmtId="0" fontId="16" fillId="0" borderId="1" xfId="8" applyNumberFormat="1" applyFont="1" applyBorder="1" applyAlignment="1">
      <alignment horizontal="center" vertical="top"/>
    </xf>
    <xf numFmtId="1" fontId="16" fillId="0" borderId="1" xfId="8" applyNumberFormat="1" applyFont="1" applyBorder="1" applyAlignment="1">
      <alignment horizontal="center" vertical="top" wrapText="1"/>
    </xf>
    <xf numFmtId="166" fontId="16" fillId="0" borderId="1" xfId="8" applyNumberFormat="1" applyFont="1" applyBorder="1" applyAlignment="1">
      <alignment horizontal="center" vertical="top"/>
    </xf>
    <xf numFmtId="165" fontId="17" fillId="0" borderId="1" xfId="5" applyNumberFormat="1" applyFont="1" applyBorder="1" applyAlignment="1">
      <alignment vertical="center"/>
    </xf>
    <xf numFmtId="0" fontId="16" fillId="0" borderId="1" xfId="8" applyNumberFormat="1" applyFont="1" applyBorder="1" applyAlignment="1">
      <alignment horizontal="left" vertical="top" wrapText="1"/>
    </xf>
    <xf numFmtId="0" fontId="17" fillId="0" borderId="1" xfId="5" applyFont="1" applyBorder="1" applyAlignment="1">
      <alignment horizontal="center" vertical="center"/>
    </xf>
    <xf numFmtId="166" fontId="17" fillId="0" borderId="1" xfId="5" applyNumberFormat="1" applyFont="1" applyBorder="1" applyAlignment="1">
      <alignment horizontal="center" vertical="center"/>
    </xf>
    <xf numFmtId="166" fontId="17" fillId="0" borderId="1" xfId="5" applyNumberFormat="1" applyFont="1" applyBorder="1" applyAlignment="1">
      <alignment vertical="center"/>
    </xf>
    <xf numFmtId="165" fontId="16" fillId="0" borderId="1" xfId="5" applyNumberFormat="1" applyFont="1" applyBorder="1" applyAlignment="1">
      <alignment horizontal="center"/>
    </xf>
    <xf numFmtId="0" fontId="17" fillId="0" borderId="1" xfId="9" applyFont="1" applyBorder="1" applyAlignment="1">
      <alignment horizontal="justify" vertical="top"/>
    </xf>
    <xf numFmtId="0" fontId="17" fillId="0" borderId="1" xfId="5" applyFont="1" applyBorder="1" applyAlignment="1">
      <alignment horizontal="center"/>
    </xf>
    <xf numFmtId="168" fontId="17" fillId="0" borderId="1" xfId="6" applyNumberFormat="1" applyFont="1" applyFill="1" applyBorder="1" applyAlignment="1">
      <alignment horizontal="center"/>
    </xf>
    <xf numFmtId="166" fontId="17" fillId="0" borderId="1" xfId="6" applyNumberFormat="1" applyFont="1" applyFill="1" applyBorder="1" applyAlignment="1">
      <alignment horizontal="center"/>
    </xf>
    <xf numFmtId="166" fontId="16" fillId="0" borderId="1" xfId="10" applyNumberFormat="1" applyFont="1" applyFill="1" applyBorder="1" applyAlignment="1">
      <alignment horizontal="right"/>
    </xf>
    <xf numFmtId="0" fontId="17" fillId="0" borderId="1" xfId="9" applyFont="1" applyBorder="1" applyAlignment="1">
      <alignment horizontal="left" vertical="top" wrapText="1"/>
    </xf>
    <xf numFmtId="0" fontId="17" fillId="0" borderId="1" xfId="5" quotePrefix="1" applyFont="1" applyBorder="1" applyAlignment="1">
      <alignment horizontal="left" vertical="top"/>
    </xf>
    <xf numFmtId="0" fontId="17" fillId="0" borderId="1" xfId="5" quotePrefix="1" applyFont="1" applyBorder="1" applyAlignment="1">
      <alignment horizontal="center"/>
    </xf>
    <xf numFmtId="169" fontId="17" fillId="0" borderId="1" xfId="10" quotePrefix="1" applyNumberFormat="1" applyFont="1" applyFill="1" applyBorder="1" applyAlignment="1">
      <alignment horizontal="center"/>
    </xf>
    <xf numFmtId="166" fontId="17" fillId="0" borderId="1" xfId="10" applyNumberFormat="1" applyFont="1" applyFill="1" applyBorder="1" applyAlignment="1">
      <alignment horizontal="center"/>
    </xf>
    <xf numFmtId="1" fontId="16" fillId="0" borderId="1" xfId="5" applyNumberFormat="1" applyFont="1" applyBorder="1" applyAlignment="1">
      <alignment horizontal="center" vertical="top"/>
    </xf>
    <xf numFmtId="0" fontId="16" fillId="0" borderId="1" xfId="5" quotePrefix="1" applyFont="1" applyBorder="1" applyAlignment="1">
      <alignment horizontal="left" vertical="top"/>
    </xf>
    <xf numFmtId="165" fontId="17" fillId="0" borderId="1" xfId="5" applyNumberFormat="1" applyFont="1" applyBorder="1" applyAlignment="1">
      <alignment horizontal="center"/>
    </xf>
    <xf numFmtId="0" fontId="17" fillId="0" borderId="1" xfId="5" quotePrefix="1" applyFont="1" applyBorder="1" applyAlignment="1">
      <alignment horizontal="left" vertical="top" wrapText="1"/>
    </xf>
    <xf numFmtId="0" fontId="17" fillId="0" borderId="1" xfId="5" quotePrefix="1" applyFont="1" applyBorder="1" applyAlignment="1">
      <alignment horizontal="center" vertical="top"/>
    </xf>
    <xf numFmtId="0" fontId="17" fillId="0" borderId="1" xfId="5" applyFont="1" applyBorder="1" applyAlignment="1">
      <alignment horizontal="left" vertical="top"/>
    </xf>
    <xf numFmtId="4" fontId="17" fillId="0" borderId="0" xfId="5" applyNumberFormat="1" applyFont="1"/>
    <xf numFmtId="166" fontId="16" fillId="0" borderId="1" xfId="8" applyNumberFormat="1" applyFont="1" applyBorder="1" applyAlignment="1">
      <alignment horizontal="center"/>
    </xf>
    <xf numFmtId="1" fontId="16" fillId="0" borderId="1" xfId="5" applyNumberFormat="1" applyFont="1" applyBorder="1" applyAlignment="1">
      <alignment horizontal="center"/>
    </xf>
    <xf numFmtId="0" fontId="16" fillId="0" borderId="1" xfId="5" applyFont="1" applyBorder="1" applyAlignment="1">
      <alignment horizontal="left"/>
    </xf>
    <xf numFmtId="165" fontId="17" fillId="0" borderId="1" xfId="5" applyNumberFormat="1" applyFont="1" applyBorder="1" applyAlignment="1">
      <alignment horizontal="center" vertical="top"/>
    </xf>
    <xf numFmtId="169" fontId="17" fillId="0" borderId="1" xfId="11" quotePrefix="1" applyNumberFormat="1" applyFont="1" applyFill="1" applyBorder="1" applyAlignment="1">
      <alignment horizontal="center"/>
    </xf>
    <xf numFmtId="0" fontId="17" fillId="0" borderId="1" xfId="12" applyFont="1" applyBorder="1"/>
    <xf numFmtId="165" fontId="16" fillId="0" borderId="1" xfId="5" applyNumberFormat="1" applyFont="1" applyBorder="1" applyAlignment="1">
      <alignment horizontal="center" vertical="top"/>
    </xf>
    <xf numFmtId="165" fontId="17" fillId="0" borderId="1" xfId="8" applyNumberFormat="1" applyFont="1" applyBorder="1" applyAlignment="1">
      <alignment horizontal="center" vertical="top" wrapText="1"/>
    </xf>
    <xf numFmtId="0" fontId="17" fillId="0" borderId="1" xfId="8" applyNumberFormat="1" applyFont="1" applyBorder="1" applyAlignment="1">
      <alignment horizontal="center" vertical="top" wrapText="1"/>
    </xf>
    <xf numFmtId="1" fontId="17" fillId="0" borderId="1" xfId="8" applyNumberFormat="1" applyFont="1" applyBorder="1" applyAlignment="1">
      <alignment horizontal="center" vertical="top" wrapText="1"/>
    </xf>
    <xf numFmtId="166" fontId="17" fillId="0" borderId="1" xfId="8" applyNumberFormat="1" applyFont="1" applyBorder="1" applyAlignment="1">
      <alignment horizontal="center" vertical="top"/>
    </xf>
    <xf numFmtId="165" fontId="18" fillId="0" borderId="0" xfId="5" applyNumberFormat="1" applyFont="1" applyAlignment="1">
      <alignment horizontal="center" vertical="center"/>
    </xf>
    <xf numFmtId="0" fontId="18" fillId="0" borderId="0" xfId="5" applyFont="1"/>
    <xf numFmtId="0" fontId="18" fillId="0" borderId="0" xfId="5" applyFont="1" applyAlignment="1">
      <alignment horizontal="center" vertical="center"/>
    </xf>
    <xf numFmtId="1" fontId="18" fillId="0" borderId="0" xfId="5" applyNumberFormat="1" applyFont="1" applyAlignment="1">
      <alignment horizontal="center" vertical="center"/>
    </xf>
    <xf numFmtId="166" fontId="18" fillId="0" borderId="0" xfId="5" applyNumberFormat="1" applyFont="1" applyAlignment="1">
      <alignment horizontal="center" vertical="center"/>
    </xf>
    <xf numFmtId="0" fontId="16" fillId="0" borderId="1" xfId="5" applyFont="1" applyBorder="1" applyAlignment="1">
      <alignment horizontal="center" vertical="center"/>
    </xf>
    <xf numFmtId="2" fontId="16" fillId="0" borderId="1" xfId="8" applyNumberFormat="1" applyFont="1" applyBorder="1" applyAlignment="1">
      <alignment horizontal="center" wrapText="1"/>
    </xf>
    <xf numFmtId="0" fontId="16" fillId="0" borderId="1" xfId="8" applyNumberFormat="1" applyFont="1" applyBorder="1" applyAlignment="1">
      <alignment horizontal="center" wrapText="1"/>
    </xf>
    <xf numFmtId="0" fontId="16" fillId="0" borderId="1" xfId="8" applyNumberFormat="1" applyFont="1" applyBorder="1" applyAlignment="1">
      <alignment horizontal="center"/>
    </xf>
    <xf numFmtId="1" fontId="16" fillId="0" borderId="1" xfId="8" applyNumberFormat="1" applyFont="1" applyBorder="1" applyAlignment="1">
      <alignment horizontal="center" wrapText="1"/>
    </xf>
    <xf numFmtId="2" fontId="17" fillId="0" borderId="1" xfId="5" applyNumberFormat="1" applyFont="1" applyBorder="1"/>
    <xf numFmtId="0" fontId="16" fillId="0" borderId="1" xfId="8" applyNumberFormat="1" applyFont="1" applyBorder="1" applyAlignment="1">
      <alignment horizontal="left" wrapText="1"/>
    </xf>
    <xf numFmtId="166" fontId="17" fillId="0" borderId="1" xfId="5" applyNumberFormat="1" applyFont="1" applyBorder="1"/>
    <xf numFmtId="2" fontId="17" fillId="0" borderId="1" xfId="5" applyNumberFormat="1" applyFont="1" applyBorder="1" applyAlignment="1">
      <alignment horizontal="center"/>
    </xf>
    <xf numFmtId="0" fontId="11" fillId="0" borderId="1" xfId="5" applyFont="1" applyBorder="1" applyAlignment="1">
      <alignment wrapText="1"/>
    </xf>
    <xf numFmtId="1" fontId="17" fillId="0" borderId="1" xfId="6" quotePrefix="1" applyNumberFormat="1" applyFont="1" applyBorder="1" applyAlignment="1">
      <alignment horizontal="center"/>
    </xf>
    <xf numFmtId="170" fontId="16" fillId="0" borderId="1" xfId="10" applyNumberFormat="1" applyFont="1" applyBorder="1" applyAlignment="1"/>
    <xf numFmtId="0" fontId="17" fillId="0" borderId="1" xfId="5" applyFont="1" applyBorder="1" applyAlignment="1">
      <alignment wrapText="1"/>
    </xf>
    <xf numFmtId="0" fontId="17" fillId="0" borderId="1" xfId="5" applyFont="1" applyBorder="1" applyAlignment="1">
      <alignment horizontal="left"/>
    </xf>
    <xf numFmtId="0" fontId="18" fillId="0" borderId="1" xfId="5" applyFont="1" applyBorder="1"/>
    <xf numFmtId="170" fontId="17" fillId="0" borderId="1" xfId="10" applyNumberFormat="1" applyFont="1" applyBorder="1" applyAlignment="1"/>
    <xf numFmtId="0" fontId="19" fillId="0" borderId="1" xfId="5" applyFont="1" applyBorder="1" applyAlignment="1">
      <alignment horizontal="left"/>
    </xf>
    <xf numFmtId="2" fontId="17" fillId="0" borderId="1" xfId="8" applyNumberFormat="1" applyFont="1" applyBorder="1" applyAlignment="1">
      <alignment horizontal="center" wrapText="1"/>
    </xf>
    <xf numFmtId="0" fontId="17" fillId="0" borderId="1" xfId="5" applyFont="1" applyBorder="1"/>
    <xf numFmtId="0" fontId="16" fillId="0" borderId="1" xfId="5" applyFont="1" applyBorder="1" applyAlignment="1">
      <alignment horizontal="center"/>
    </xf>
    <xf numFmtId="1" fontId="16" fillId="0" borderId="1" xfId="6" applyNumberFormat="1" applyFont="1" applyFill="1" applyBorder="1" applyAlignment="1">
      <alignment horizontal="center"/>
    </xf>
    <xf numFmtId="170" fontId="16" fillId="0" borderId="1" xfId="10" applyNumberFormat="1" applyFont="1" applyFill="1" applyBorder="1" applyAlignment="1" applyProtection="1">
      <alignment horizontal="right"/>
      <protection locked="0"/>
    </xf>
    <xf numFmtId="2" fontId="18" fillId="0" borderId="1" xfId="5" applyNumberFormat="1" applyFont="1" applyBorder="1" applyAlignment="1">
      <alignment horizontal="center"/>
    </xf>
    <xf numFmtId="166" fontId="16" fillId="0" borderId="1" xfId="8" applyNumberFormat="1" applyFont="1" applyBorder="1" applyAlignment="1"/>
    <xf numFmtId="166" fontId="20" fillId="0" borderId="1" xfId="5" applyNumberFormat="1" applyFont="1" applyBorder="1" applyAlignment="1">
      <alignment horizontal="center"/>
    </xf>
    <xf numFmtId="2" fontId="18" fillId="0" borderId="0" xfId="5" applyNumberFormat="1" applyFont="1" applyAlignment="1">
      <alignment horizontal="center"/>
    </xf>
    <xf numFmtId="0" fontId="18" fillId="0" borderId="0" xfId="5" applyFont="1" applyAlignment="1">
      <alignment horizontal="center"/>
    </xf>
    <xf numFmtId="1" fontId="18" fillId="0" borderId="0" xfId="5" applyNumberFormat="1" applyFont="1" applyAlignment="1">
      <alignment horizontal="center"/>
    </xf>
    <xf numFmtId="166" fontId="18" fillId="0" borderId="0" xfId="5" applyNumberFormat="1" applyFont="1" applyAlignment="1">
      <alignment horizontal="center"/>
    </xf>
    <xf numFmtId="0" fontId="16" fillId="0" borderId="1" xfId="9" applyFont="1" applyBorder="1" applyAlignment="1">
      <alignment horizontal="center" vertical="center"/>
    </xf>
    <xf numFmtId="0" fontId="17" fillId="0" borderId="1" xfId="9" applyFont="1" applyBorder="1" applyAlignment="1">
      <alignment horizontal="center" vertical="center"/>
    </xf>
    <xf numFmtId="49" fontId="16" fillId="0" borderId="1" xfId="8" applyNumberFormat="1" applyFont="1" applyBorder="1" applyAlignment="1">
      <alignment horizontal="center" vertical="center" wrapText="1"/>
    </xf>
    <xf numFmtId="0" fontId="16" fillId="0" borderId="1" xfId="8" applyNumberFormat="1" applyFont="1" applyBorder="1" applyAlignment="1">
      <alignment horizontal="center" vertical="center" wrapText="1"/>
    </xf>
    <xf numFmtId="0" fontId="16" fillId="0" borderId="1" xfId="8" applyNumberFormat="1" applyFont="1" applyBorder="1" applyAlignment="1">
      <alignment horizontal="center" vertical="center"/>
    </xf>
    <xf numFmtId="1" fontId="16" fillId="0" borderId="1" xfId="8" applyNumberFormat="1" applyFont="1" applyBorder="1" applyAlignment="1">
      <alignment horizontal="center" vertical="center" wrapText="1"/>
    </xf>
    <xf numFmtId="166" fontId="16" fillId="0" borderId="1" xfId="8" applyNumberFormat="1" applyFont="1" applyBorder="1" applyAlignment="1">
      <alignment horizontal="center" vertical="center"/>
    </xf>
    <xf numFmtId="171" fontId="17" fillId="0" borderId="1" xfId="5" applyNumberFormat="1" applyFont="1" applyBorder="1" applyAlignment="1">
      <alignment vertical="center"/>
    </xf>
    <xf numFmtId="0" fontId="22" fillId="0" borderId="1" xfId="5" applyFont="1" applyBorder="1" applyAlignment="1">
      <alignment vertical="center" wrapText="1"/>
    </xf>
    <xf numFmtId="1" fontId="16" fillId="0" borderId="1" xfId="13" applyNumberFormat="1" applyFont="1" applyBorder="1" applyAlignment="1">
      <alignment horizontal="center" vertical="center"/>
    </xf>
    <xf numFmtId="0" fontId="16" fillId="0" borderId="1" xfId="5" applyFont="1" applyBorder="1" applyAlignment="1">
      <alignment horizontal="left" vertical="center"/>
    </xf>
    <xf numFmtId="0" fontId="18" fillId="0" borderId="1" xfId="5" applyFont="1" applyBorder="1" applyAlignment="1">
      <alignment vertical="center"/>
    </xf>
    <xf numFmtId="166" fontId="1" fillId="0" borderId="1" xfId="10" applyNumberFormat="1" applyFont="1" applyFill="1" applyBorder="1" applyAlignment="1">
      <alignment horizontal="center" vertical="center"/>
    </xf>
    <xf numFmtId="171" fontId="17" fillId="0" borderId="1" xfId="13" applyNumberFormat="1" applyFont="1" applyBorder="1" applyAlignment="1">
      <alignment horizontal="center" vertical="center"/>
    </xf>
    <xf numFmtId="0" fontId="17" fillId="0" borderId="1" xfId="5" applyFont="1" applyBorder="1" applyAlignment="1">
      <alignment horizontal="left" vertical="center" wrapText="1"/>
    </xf>
    <xf numFmtId="165" fontId="17" fillId="0" borderId="1" xfId="13" applyNumberFormat="1" applyFont="1" applyBorder="1" applyAlignment="1">
      <alignment horizontal="center" vertical="center"/>
    </xf>
    <xf numFmtId="0" fontId="17" fillId="0" borderId="1" xfId="5" applyFont="1" applyBorder="1" applyAlignment="1">
      <alignment horizontal="left" vertical="center"/>
    </xf>
    <xf numFmtId="169" fontId="1" fillId="0" borderId="1" xfId="10" quotePrefix="1" applyNumberFormat="1" applyFont="1" applyFill="1" applyBorder="1" applyAlignment="1">
      <alignment horizontal="center" vertical="center"/>
    </xf>
    <xf numFmtId="2" fontId="17" fillId="0" borderId="1" xfId="13" applyNumberFormat="1" applyFont="1" applyBorder="1" applyAlignment="1">
      <alignment horizontal="center" vertical="center"/>
    </xf>
    <xf numFmtId="0" fontId="17" fillId="0" borderId="1" xfId="13" applyFont="1" applyBorder="1" applyAlignment="1" applyProtection="1">
      <alignment horizontal="center" vertical="center"/>
      <protection locked="0"/>
    </xf>
    <xf numFmtId="0" fontId="24" fillId="0" borderId="1" xfId="13" applyFont="1" applyBorder="1" applyAlignment="1" applyProtection="1">
      <alignment horizontal="center" vertical="center"/>
      <protection locked="0"/>
    </xf>
    <xf numFmtId="166" fontId="1" fillId="0" borderId="1" xfId="14" applyNumberFormat="1" applyFont="1" applyFill="1" applyBorder="1" applyAlignment="1">
      <alignment horizontal="center" vertical="center"/>
    </xf>
    <xf numFmtId="166" fontId="25" fillId="0" borderId="1" xfId="10" applyNumberFormat="1" applyFont="1" applyFill="1" applyBorder="1" applyAlignment="1">
      <alignment horizontal="right" vertical="center"/>
    </xf>
    <xf numFmtId="0" fontId="17" fillId="0" borderId="1" xfId="8" applyNumberFormat="1" applyFont="1" applyBorder="1" applyAlignment="1">
      <alignment horizontal="left" vertical="center" wrapText="1"/>
    </xf>
    <xf numFmtId="166" fontId="24" fillId="0" borderId="1" xfId="13" applyNumberFormat="1" applyFont="1" applyBorder="1" applyAlignment="1">
      <alignment vertical="center"/>
    </xf>
    <xf numFmtId="166" fontId="16" fillId="0" borderId="1" xfId="10" applyNumberFormat="1" applyFont="1" applyFill="1" applyBorder="1" applyAlignment="1">
      <alignment vertical="center"/>
    </xf>
    <xf numFmtId="0" fontId="26" fillId="0" borderId="0" xfId="5" applyFont="1" applyAlignment="1">
      <alignment vertical="center"/>
    </xf>
    <xf numFmtId="0" fontId="26" fillId="0" borderId="0" xfId="5" applyFont="1" applyAlignment="1">
      <alignment horizontal="center" vertical="center"/>
    </xf>
    <xf numFmtId="1" fontId="26" fillId="0" borderId="0" xfId="5" applyNumberFormat="1" applyFont="1" applyAlignment="1">
      <alignment horizontal="center" vertical="center"/>
    </xf>
    <xf numFmtId="166" fontId="26" fillId="0" borderId="0" xfId="5" applyNumberFormat="1" applyFont="1" applyAlignment="1">
      <alignment horizontal="center" vertical="center"/>
    </xf>
    <xf numFmtId="0" fontId="27" fillId="0" borderId="0" xfId="5" applyFont="1"/>
    <xf numFmtId="0" fontId="8" fillId="3" borderId="1" xfId="5" applyFont="1" applyFill="1" applyBorder="1" applyAlignment="1">
      <alignment horizontal="center" vertical="center"/>
    </xf>
    <xf numFmtId="172" fontId="8" fillId="3" borderId="1" xfId="5" applyNumberFormat="1" applyFont="1" applyFill="1" applyBorder="1" applyAlignment="1">
      <alignment horizontal="center" vertical="center"/>
    </xf>
    <xf numFmtId="0" fontId="8" fillId="0" borderId="1" xfId="5" applyFont="1" applyBorder="1" applyAlignment="1">
      <alignment horizontal="center" vertical="center"/>
    </xf>
    <xf numFmtId="0" fontId="8" fillId="0" borderId="1" xfId="5" applyFont="1" applyBorder="1" applyAlignment="1">
      <alignment horizontal="center"/>
    </xf>
    <xf numFmtId="172" fontId="27" fillId="0" borderId="1" xfId="5" applyNumberFormat="1" applyFont="1" applyBorder="1" applyAlignment="1">
      <alignment horizontal="right"/>
    </xf>
    <xf numFmtId="0" fontId="27" fillId="0" borderId="1" xfId="5" applyFont="1" applyBorder="1" applyAlignment="1">
      <alignment horizontal="center"/>
    </xf>
    <xf numFmtId="0" fontId="27" fillId="0" borderId="1" xfId="5" applyFont="1" applyBorder="1"/>
    <xf numFmtId="172" fontId="27" fillId="0" borderId="0" xfId="5" applyNumberFormat="1" applyFont="1"/>
    <xf numFmtId="0" fontId="8" fillId="0" borderId="1" xfId="5" applyFont="1" applyBorder="1"/>
    <xf numFmtId="0" fontId="8" fillId="0" borderId="1" xfId="5" applyFont="1" applyBorder="1" applyAlignment="1">
      <alignment horizontal="right"/>
    </xf>
    <xf numFmtId="172" fontId="8" fillId="0" borderId="1" xfId="5" applyNumberFormat="1" applyFont="1" applyBorder="1" applyAlignment="1">
      <alignment horizontal="right"/>
    </xf>
    <xf numFmtId="0" fontId="8" fillId="0" borderId="1" xfId="5" applyFont="1" applyBorder="1" applyAlignment="1">
      <alignment vertical="center"/>
    </xf>
    <xf numFmtId="4" fontId="2" fillId="0" borderId="0" xfId="5" applyNumberFormat="1" applyFont="1"/>
    <xf numFmtId="0" fontId="28" fillId="0" borderId="0" xfId="5" applyFont="1"/>
    <xf numFmtId="173" fontId="2" fillId="0" borderId="0" xfId="5" applyNumberFormat="1" applyFont="1"/>
    <xf numFmtId="0" fontId="28" fillId="0" borderId="0" xfId="5" applyFont="1" applyAlignment="1">
      <alignment horizontal="center"/>
    </xf>
    <xf numFmtId="172" fontId="28" fillId="0" borderId="0" xfId="5" applyNumberFormat="1" applyFont="1" applyAlignment="1">
      <alignment horizontal="right"/>
    </xf>
    <xf numFmtId="0" fontId="29" fillId="0" borderId="2" xfId="3" applyFont="1" applyBorder="1" applyAlignment="1">
      <alignment horizontal="center"/>
    </xf>
    <xf numFmtId="0" fontId="29" fillId="0" borderId="2" xfId="3" applyFont="1" applyBorder="1" applyAlignment="1" applyProtection="1">
      <alignment horizontal="center"/>
      <protection locked="0"/>
    </xf>
    <xf numFmtId="4" fontId="29" fillId="0" borderId="2" xfId="3" applyNumberFormat="1" applyFont="1" applyBorder="1" applyAlignment="1" applyProtection="1">
      <alignment horizontal="center"/>
      <protection locked="0"/>
    </xf>
    <xf numFmtId="0" fontId="29" fillId="0" borderId="0" xfId="3" applyFont="1" applyAlignment="1" applyProtection="1">
      <alignment horizontal="center"/>
      <protection locked="0"/>
    </xf>
    <xf numFmtId="9" fontId="17" fillId="0" borderId="2" xfId="15" applyFont="1" applyBorder="1" applyAlignment="1">
      <alignment horizontal="center"/>
    </xf>
    <xf numFmtId="0" fontId="31" fillId="0" borderId="7" xfId="0" applyFont="1" applyBorder="1" applyAlignment="1">
      <alignment wrapText="1"/>
    </xf>
    <xf numFmtId="0" fontId="14" fillId="0" borderId="7" xfId="0" applyFont="1" applyBorder="1" applyAlignment="1">
      <alignment wrapText="1"/>
    </xf>
    <xf numFmtId="9" fontId="13" fillId="0" borderId="7" xfId="0" applyNumberFormat="1" applyFont="1" applyBorder="1" applyAlignment="1">
      <alignment wrapText="1"/>
    </xf>
    <xf numFmtId="0" fontId="32" fillId="0" borderId="0" xfId="3" applyFont="1" applyAlignment="1">
      <alignment horizontal="right"/>
    </xf>
    <xf numFmtId="0" fontId="35" fillId="0" borderId="0" xfId="3" applyFont="1"/>
    <xf numFmtId="0" fontId="36" fillId="0" borderId="2" xfId="3" applyFont="1" applyBorder="1"/>
    <xf numFmtId="0" fontId="36" fillId="0" borderId="2" xfId="3" applyFont="1" applyBorder="1" applyAlignment="1">
      <alignment wrapText="1"/>
    </xf>
    <xf numFmtId="0" fontId="35" fillId="0" borderId="2" xfId="3" applyFont="1" applyBorder="1"/>
    <xf numFmtId="0" fontId="35" fillId="0" borderId="2" xfId="3" applyFont="1" applyBorder="1" applyAlignment="1">
      <alignment wrapText="1"/>
    </xf>
    <xf numFmtId="164" fontId="36" fillId="0" borderId="4" xfId="1" applyFont="1" applyBorder="1"/>
    <xf numFmtId="164" fontId="36" fillId="0" borderId="2" xfId="1" applyFont="1" applyBorder="1"/>
    <xf numFmtId="0" fontId="37" fillId="0" borderId="2" xfId="3" applyFont="1" applyBorder="1"/>
    <xf numFmtId="0" fontId="35" fillId="0" borderId="6" xfId="3" applyFont="1" applyBorder="1"/>
    <xf numFmtId="0" fontId="37" fillId="0" borderId="2" xfId="3" applyFont="1" applyBorder="1" applyAlignment="1">
      <alignment horizontal="center"/>
    </xf>
    <xf numFmtId="164" fontId="37" fillId="0" borderId="4" xfId="1" applyFont="1" applyBorder="1"/>
    <xf numFmtId="164" fontId="37" fillId="0" borderId="2" xfId="1" applyFont="1" applyBorder="1"/>
    <xf numFmtId="0" fontId="37" fillId="0" borderId="0" xfId="3" applyFont="1"/>
    <xf numFmtId="0" fontId="37" fillId="0" borderId="0" xfId="3" applyFont="1" applyAlignment="1">
      <alignment horizontal="left"/>
    </xf>
    <xf numFmtId="0" fontId="37" fillId="0" borderId="0" xfId="3" applyFont="1" applyAlignment="1">
      <alignment horizontal="center"/>
    </xf>
    <xf numFmtId="0" fontId="37" fillId="0" borderId="0" xfId="3" applyFont="1" applyAlignment="1">
      <alignment horizontal="right"/>
    </xf>
    <xf numFmtId="0" fontId="37" fillId="0" borderId="1" xfId="3" applyFont="1" applyBorder="1"/>
    <xf numFmtId="0" fontId="37" fillId="0" borderId="1" xfId="3" applyFont="1" applyBorder="1" applyProtection="1">
      <protection locked="0"/>
    </xf>
    <xf numFmtId="4" fontId="37" fillId="0" borderId="1" xfId="3" applyNumberFormat="1" applyFont="1" applyBorder="1" applyAlignment="1" applyProtection="1">
      <alignment horizontal="right"/>
      <protection locked="0"/>
    </xf>
    <xf numFmtId="0" fontId="37" fillId="0" borderId="2" xfId="3" applyFont="1" applyBorder="1" applyProtection="1">
      <protection locked="0"/>
    </xf>
    <xf numFmtId="4" fontId="37" fillId="0" borderId="2" xfId="3" applyNumberFormat="1" applyFont="1" applyBorder="1" applyAlignment="1" applyProtection="1">
      <alignment horizontal="right"/>
      <protection locked="0"/>
    </xf>
    <xf numFmtId="0" fontId="35" fillId="0" borderId="2" xfId="3" applyFont="1" applyBorder="1" applyProtection="1">
      <protection locked="0"/>
    </xf>
    <xf numFmtId="4" fontId="35" fillId="0" borderId="2" xfId="3" applyNumberFormat="1" applyFont="1" applyBorder="1" applyAlignment="1" applyProtection="1">
      <alignment horizontal="right"/>
      <protection locked="0"/>
    </xf>
    <xf numFmtId="1" fontId="35" fillId="0" borderId="2" xfId="3" applyNumberFormat="1" applyFont="1" applyBorder="1"/>
    <xf numFmtId="164" fontId="37" fillId="0" borderId="4" xfId="1" applyFont="1" applyBorder="1" applyProtection="1">
      <protection locked="0"/>
    </xf>
    <xf numFmtId="164" fontId="37" fillId="0" borderId="5" xfId="1" applyFont="1" applyBorder="1" applyAlignment="1" applyProtection="1">
      <alignment horizontal="right"/>
      <protection locked="0"/>
    </xf>
    <xf numFmtId="164" fontId="37" fillId="0" borderId="2" xfId="1" applyFont="1" applyBorder="1" applyProtection="1">
      <protection locked="0"/>
    </xf>
    <xf numFmtId="164" fontId="37" fillId="0" borderId="8" xfId="1" applyFont="1" applyBorder="1" applyAlignment="1" applyProtection="1">
      <alignment horizontal="right"/>
      <protection locked="0"/>
    </xf>
    <xf numFmtId="4" fontId="35" fillId="0" borderId="2" xfId="3" applyNumberFormat="1" applyFont="1" applyBorder="1" applyProtection="1">
      <protection locked="0"/>
    </xf>
    <xf numFmtId="0" fontId="35" fillId="0" borderId="0" xfId="3" applyFont="1" applyProtection="1">
      <protection locked="0"/>
    </xf>
    <xf numFmtId="4" fontId="35" fillId="0" borderId="0" xfId="3" applyNumberFormat="1" applyFont="1" applyAlignment="1" applyProtection="1">
      <alignment horizontal="right"/>
      <protection locked="0"/>
    </xf>
    <xf numFmtId="0" fontId="9" fillId="0" borderId="0" xfId="3" applyFont="1" applyAlignment="1">
      <alignment horizontal="left"/>
    </xf>
    <xf numFmtId="0" fontId="11" fillId="0" borderId="0" xfId="3" applyFont="1"/>
    <xf numFmtId="0" fontId="9" fillId="0" borderId="2" xfId="3" applyFont="1" applyBorder="1"/>
    <xf numFmtId="0" fontId="11" fillId="0" borderId="2" xfId="3" applyFont="1" applyBorder="1"/>
    <xf numFmtId="164" fontId="9" fillId="0" borderId="4" xfId="1" applyFont="1" applyBorder="1"/>
    <xf numFmtId="43" fontId="37" fillId="0" borderId="0" xfId="4" applyFont="1"/>
    <xf numFmtId="43" fontId="35" fillId="0" borderId="0" xfId="4" applyFont="1" applyProtection="1">
      <protection locked="0"/>
    </xf>
    <xf numFmtId="43" fontId="37" fillId="0" borderId="0" xfId="4" applyFont="1" applyAlignment="1" applyProtection="1">
      <alignment horizontal="left"/>
      <protection locked="0"/>
    </xf>
    <xf numFmtId="43" fontId="37" fillId="0" borderId="0" xfId="4" applyFont="1" applyProtection="1">
      <protection locked="0"/>
    </xf>
    <xf numFmtId="0" fontId="37" fillId="0" borderId="0" xfId="3" applyFont="1" applyAlignment="1" applyProtection="1">
      <alignment horizontal="left"/>
      <protection locked="0"/>
    </xf>
    <xf numFmtId="0" fontId="37" fillId="0" borderId="0" xfId="3" applyFont="1" applyProtection="1">
      <protection locked="0"/>
    </xf>
    <xf numFmtId="0" fontId="36" fillId="0" borderId="7" xfId="0" applyFont="1" applyBorder="1" applyAlignment="1">
      <alignment wrapText="1"/>
    </xf>
    <xf numFmtId="0" fontId="35" fillId="0" borderId="7" xfId="0" applyFont="1" applyBorder="1" applyAlignment="1">
      <alignment wrapText="1"/>
    </xf>
    <xf numFmtId="0" fontId="9" fillId="0" borderId="23" xfId="5" applyFont="1" applyBorder="1" applyAlignment="1">
      <alignment horizontal="center" vertical="center" wrapText="1"/>
    </xf>
    <xf numFmtId="0" fontId="1" fillId="0" borderId="7" xfId="5" applyBorder="1"/>
    <xf numFmtId="0" fontId="11" fillId="0" borderId="7" xfId="5" applyFont="1" applyBorder="1" applyAlignment="1">
      <alignment horizontal="right" vertical="center" wrapText="1"/>
    </xf>
    <xf numFmtId="0" fontId="11" fillId="0" borderId="7" xfId="5" applyFont="1" applyBorder="1" applyAlignment="1">
      <alignment vertical="center" wrapText="1"/>
    </xf>
    <xf numFmtId="0" fontId="9" fillId="0" borderId="7" xfId="5" applyFont="1" applyBorder="1" applyAlignment="1">
      <alignment vertical="center" wrapText="1"/>
    </xf>
    <xf numFmtId="0" fontId="12" fillId="0" borderId="7" xfId="5" applyFont="1" applyBorder="1" applyAlignment="1">
      <alignment vertical="center" wrapText="1"/>
    </xf>
    <xf numFmtId="0" fontId="9" fillId="0" borderId="7" xfId="5" applyFont="1" applyBorder="1" applyAlignment="1">
      <alignment horizontal="left" vertical="center" wrapText="1"/>
    </xf>
    <xf numFmtId="0" fontId="37" fillId="0" borderId="1" xfId="3" applyFont="1" applyBorder="1" applyAlignment="1">
      <alignment wrapText="1"/>
    </xf>
    <xf numFmtId="0" fontId="9" fillId="0" borderId="1" xfId="3" applyFont="1" applyBorder="1" applyAlignment="1">
      <alignment wrapText="1"/>
    </xf>
    <xf numFmtId="0" fontId="37" fillId="0" borderId="1" xfId="3" applyFont="1" applyBorder="1" applyAlignment="1" applyProtection="1">
      <alignment wrapText="1"/>
      <protection locked="0"/>
    </xf>
    <xf numFmtId="4" fontId="37" fillId="0" borderId="1" xfId="3" applyNumberFormat="1" applyFont="1" applyBorder="1" applyAlignment="1" applyProtection="1">
      <alignment horizontal="right" wrapText="1"/>
      <protection locked="0"/>
    </xf>
    <xf numFmtId="0" fontId="2" fillId="0" borderId="0" xfId="3" applyFont="1" applyAlignment="1" applyProtection="1">
      <alignment wrapText="1"/>
      <protection locked="0"/>
    </xf>
    <xf numFmtId="164" fontId="35" fillId="0" borderId="2" xfId="1" applyFont="1" applyBorder="1"/>
    <xf numFmtId="1" fontId="1" fillId="0" borderId="0" xfId="3" applyNumberFormat="1"/>
    <xf numFmtId="1" fontId="1" fillId="0" borderId="29" xfId="3" applyNumberFormat="1" applyBorder="1"/>
    <xf numFmtId="1" fontId="1" fillId="0" borderId="2" xfId="3" applyNumberFormat="1" applyBorder="1"/>
    <xf numFmtId="1" fontId="1" fillId="0" borderId="2" xfId="1" applyNumberFormat="1" applyFont="1" applyBorder="1"/>
    <xf numFmtId="1" fontId="37" fillId="0" borderId="1" xfId="3" applyNumberFormat="1" applyFont="1" applyBorder="1" applyAlignment="1">
      <alignment wrapText="1"/>
    </xf>
    <xf numFmtId="1" fontId="37" fillId="0" borderId="31" xfId="3" applyNumberFormat="1" applyFont="1" applyBorder="1" applyAlignment="1">
      <alignment wrapText="1"/>
    </xf>
    <xf numFmtId="1" fontId="1" fillId="0" borderId="7" xfId="3" applyNumberFormat="1" applyBorder="1"/>
    <xf numFmtId="1" fontId="1" fillId="0" borderId="7" xfId="1" applyNumberFormat="1" applyFont="1" applyBorder="1"/>
    <xf numFmtId="1" fontId="1" fillId="0" borderId="0" xfId="1" applyNumberFormat="1" applyFont="1"/>
    <xf numFmtId="1" fontId="1" fillId="0" borderId="7" xfId="3" applyNumberFormat="1" applyBorder="1" applyAlignment="1">
      <alignment horizontal="right"/>
    </xf>
    <xf numFmtId="1" fontId="1" fillId="0" borderId="2" xfId="3" applyNumberFormat="1" applyBorder="1" applyAlignment="1">
      <alignment horizontal="right"/>
    </xf>
    <xf numFmtId="0" fontId="0" fillId="0" borderId="2" xfId="3" applyFont="1" applyBorder="1"/>
    <xf numFmtId="1" fontId="1" fillId="0" borderId="32" xfId="3" applyNumberFormat="1" applyBorder="1"/>
    <xf numFmtId="1" fontId="1" fillId="0" borderId="6" xfId="3" applyNumberFormat="1" applyBorder="1"/>
    <xf numFmtId="1" fontId="37" fillId="0" borderId="7" xfId="3" applyNumberFormat="1" applyFont="1" applyBorder="1" applyAlignment="1">
      <alignment wrapText="1"/>
    </xf>
    <xf numFmtId="1" fontId="37" fillId="0" borderId="2" xfId="3" applyNumberFormat="1" applyFont="1" applyBorder="1" applyAlignment="1">
      <alignment wrapText="1"/>
    </xf>
    <xf numFmtId="1" fontId="37" fillId="0" borderId="0" xfId="3" applyNumberFormat="1" applyFont="1" applyAlignment="1">
      <alignment wrapText="1"/>
    </xf>
    <xf numFmtId="0" fontId="35" fillId="0" borderId="8" xfId="3" applyFont="1" applyBorder="1"/>
    <xf numFmtId="1" fontId="37" fillId="0" borderId="33" xfId="3" applyNumberFormat="1" applyFont="1" applyBorder="1" applyAlignment="1">
      <alignment wrapText="1"/>
    </xf>
    <xf numFmtId="0" fontId="1" fillId="0" borderId="29" xfId="3" applyBorder="1"/>
    <xf numFmtId="1" fontId="1" fillId="0" borderId="8" xfId="3" applyNumberFormat="1" applyBorder="1" applyAlignment="1">
      <alignment horizontal="right"/>
    </xf>
    <xf numFmtId="0" fontId="11" fillId="0" borderId="15" xfId="5" applyFont="1" applyBorder="1" applyAlignment="1">
      <alignment horizontal="center" vertical="center" wrapText="1"/>
    </xf>
    <xf numFmtId="0" fontId="11" fillId="0" borderId="2" xfId="5" applyFont="1" applyBorder="1" applyAlignment="1">
      <alignment horizontal="left" vertical="center" wrapText="1"/>
    </xf>
    <xf numFmtId="0" fontId="11" fillId="0" borderId="15" xfId="5" quotePrefix="1" applyFont="1" applyBorder="1" applyAlignment="1">
      <alignment horizontal="center" vertical="center" wrapText="1"/>
    </xf>
    <xf numFmtId="0" fontId="11" fillId="2" borderId="0" xfId="5" applyFont="1" applyFill="1" applyAlignment="1">
      <alignment horizontal="left" vertical="center" wrapText="1"/>
    </xf>
    <xf numFmtId="0" fontId="11" fillId="2" borderId="7" xfId="5" applyFont="1" applyFill="1" applyBorder="1" applyAlignment="1">
      <alignment horizontal="left" vertical="center" wrapText="1"/>
    </xf>
    <xf numFmtId="0" fontId="16" fillId="0" borderId="29" xfId="5" applyFont="1" applyBorder="1" applyAlignment="1">
      <alignment horizontal="center" vertical="center"/>
    </xf>
    <xf numFmtId="0" fontId="17" fillId="0" borderId="1" xfId="8" applyNumberFormat="1" applyFont="1" applyBorder="1" applyAlignment="1">
      <alignment horizontal="left" wrapText="1"/>
    </xf>
    <xf numFmtId="0" fontId="24" fillId="0" borderId="1" xfId="13" applyFont="1" applyBorder="1" applyAlignment="1" applyProtection="1">
      <alignment vertical="center"/>
      <protection locked="0"/>
    </xf>
    <xf numFmtId="169" fontId="35" fillId="0" borderId="2" xfId="1" applyNumberFormat="1" applyFont="1" applyBorder="1"/>
    <xf numFmtId="0" fontId="1" fillId="0" borderId="29" xfId="5" applyBorder="1"/>
    <xf numFmtId="0" fontId="9" fillId="0" borderId="3" xfId="5" applyFont="1" applyBorder="1" applyAlignment="1">
      <alignment horizontal="center" vertical="center" wrapText="1"/>
    </xf>
    <xf numFmtId="0" fontId="9" fillId="0" borderId="7" xfId="5" applyFont="1" applyBorder="1" applyAlignment="1">
      <alignment horizontal="center" vertical="center" wrapText="1"/>
    </xf>
    <xf numFmtId="0" fontId="9" fillId="0" borderId="3" xfId="7" applyFont="1" applyBorder="1" applyAlignment="1">
      <alignment vertical="center" wrapText="1"/>
    </xf>
    <xf numFmtId="0" fontId="11" fillId="0" borderId="7" xfId="5" applyFont="1" applyBorder="1" applyAlignment="1">
      <alignment horizontal="left" vertical="center" wrapText="1"/>
    </xf>
    <xf numFmtId="0" fontId="10" fillId="0" borderId="7" xfId="5" applyFont="1" applyBorder="1" applyAlignment="1">
      <alignment vertical="center" wrapText="1"/>
    </xf>
    <xf numFmtId="0" fontId="9" fillId="0" borderId="7" xfId="5" applyFont="1" applyBorder="1" applyAlignment="1">
      <alignment vertical="center"/>
    </xf>
    <xf numFmtId="0" fontId="11" fillId="0" borderId="7" xfId="5" applyFont="1" applyBorder="1" applyAlignment="1">
      <alignment vertical="center"/>
    </xf>
    <xf numFmtId="0" fontId="11" fillId="2" borderId="7" xfId="5" applyFont="1" applyFill="1" applyBorder="1" applyAlignment="1">
      <alignment vertical="center" wrapText="1"/>
    </xf>
    <xf numFmtId="0" fontId="1" fillId="2" borderId="7" xfId="5" applyFill="1" applyBorder="1"/>
    <xf numFmtId="0" fontId="18" fillId="0" borderId="7" xfId="5" applyFont="1" applyBorder="1"/>
    <xf numFmtId="0" fontId="17" fillId="0" borderId="33" xfId="5" applyFont="1" applyBorder="1"/>
    <xf numFmtId="0" fontId="16" fillId="0" borderId="34" xfId="5" applyFont="1" applyBorder="1" applyAlignment="1">
      <alignment horizontal="center" vertical="center"/>
    </xf>
    <xf numFmtId="0" fontId="9" fillId="0" borderId="1" xfId="5" applyFont="1" applyBorder="1" applyAlignment="1">
      <alignment horizontal="center" vertical="center" wrapText="1"/>
    </xf>
    <xf numFmtId="4" fontId="2" fillId="0" borderId="2" xfId="3" applyNumberFormat="1" applyFont="1" applyBorder="1" applyProtection="1">
      <protection locked="0"/>
    </xf>
    <xf numFmtId="0" fontId="1" fillId="0" borderId="35" xfId="3" applyBorder="1"/>
    <xf numFmtId="0" fontId="1" fillId="0" borderId="34" xfId="3" applyBorder="1"/>
    <xf numFmtId="0" fontId="6" fillId="0" borderId="34" xfId="3" applyFont="1" applyBorder="1" applyAlignment="1">
      <alignment horizontal="right"/>
    </xf>
    <xf numFmtId="0" fontId="2" fillId="0" borderId="34" xfId="3" applyFont="1" applyBorder="1" applyAlignment="1">
      <alignment horizontal="left"/>
    </xf>
    <xf numFmtId="0" fontId="2" fillId="0" borderId="34" xfId="3" applyFont="1" applyBorder="1" applyAlignment="1">
      <alignment horizontal="center"/>
    </xf>
    <xf numFmtId="0" fontId="2" fillId="0" borderId="34" xfId="3" applyFont="1" applyBorder="1"/>
    <xf numFmtId="0" fontId="2" fillId="0" borderId="36" xfId="3" applyFont="1" applyBorder="1" applyAlignment="1">
      <alignment horizontal="right"/>
    </xf>
    <xf numFmtId="0" fontId="1" fillId="0" borderId="8" xfId="3" applyBorder="1"/>
    <xf numFmtId="0" fontId="2" fillId="0" borderId="7" xfId="3" applyFont="1" applyBorder="1" applyAlignment="1">
      <alignment horizontal="right"/>
    </xf>
    <xf numFmtId="0" fontId="1" fillId="0" borderId="7" xfId="3" applyBorder="1"/>
    <xf numFmtId="0" fontId="9" fillId="0" borderId="8" xfId="5" applyFont="1" applyBorder="1" applyAlignment="1">
      <alignment horizontal="center" vertical="center" wrapText="1"/>
    </xf>
    <xf numFmtId="166" fontId="9" fillId="0" borderId="8" xfId="5" applyNumberFormat="1" applyFont="1" applyBorder="1" applyAlignment="1">
      <alignment horizontal="center" vertical="center" wrapText="1"/>
    </xf>
    <xf numFmtId="0" fontId="33" fillId="0" borderId="31" xfId="0" applyFont="1" applyBorder="1" applyAlignment="1">
      <alignment wrapText="1"/>
    </xf>
    <xf numFmtId="9" fontId="30" fillId="0" borderId="2" xfId="0" applyNumberFormat="1" applyFont="1" applyBorder="1" applyAlignment="1">
      <alignment horizontal="left"/>
    </xf>
    <xf numFmtId="0" fontId="13" fillId="0" borderId="2" xfId="3" applyFont="1" applyBorder="1"/>
    <xf numFmtId="0" fontId="34" fillId="0" borderId="2" xfId="3" applyFont="1" applyBorder="1"/>
    <xf numFmtId="0" fontId="13" fillId="0" borderId="2" xfId="3" applyFont="1" applyBorder="1" applyAlignment="1">
      <alignment wrapText="1"/>
    </xf>
    <xf numFmtId="0" fontId="34" fillId="0" borderId="2" xfId="3" applyFont="1" applyBorder="1" applyAlignment="1">
      <alignment wrapText="1"/>
    </xf>
    <xf numFmtId="9" fontId="33" fillId="0" borderId="7" xfId="0" applyNumberFormat="1" applyFont="1" applyBorder="1" applyAlignment="1">
      <alignment wrapText="1"/>
    </xf>
    <xf numFmtId="164" fontId="13" fillId="0" borderId="4" xfId="1" applyFont="1" applyBorder="1"/>
    <xf numFmtId="0" fontId="34" fillId="0" borderId="7" xfId="0" applyFont="1" applyBorder="1" applyAlignment="1">
      <alignment horizontal="right" wrapText="1"/>
    </xf>
    <xf numFmtId="164" fontId="34" fillId="0" borderId="4" xfId="1" applyFont="1" applyBorder="1"/>
    <xf numFmtId="164" fontId="34" fillId="0" borderId="2" xfId="1" applyFont="1" applyBorder="1"/>
    <xf numFmtId="0" fontId="33" fillId="0" borderId="2" xfId="3" applyFont="1" applyBorder="1"/>
    <xf numFmtId="0" fontId="33" fillId="0" borderId="2" xfId="3" applyFont="1" applyBorder="1" applyAlignment="1">
      <alignment horizontal="center"/>
    </xf>
    <xf numFmtId="0" fontId="33" fillId="0" borderId="1" xfId="3" applyFont="1" applyBorder="1" applyAlignment="1">
      <alignment wrapText="1"/>
    </xf>
    <xf numFmtId="164" fontId="34" fillId="0" borderId="13" xfId="1" applyFont="1" applyBorder="1"/>
    <xf numFmtId="0" fontId="40" fillId="0" borderId="0" xfId="3" applyFont="1" applyAlignment="1">
      <alignment horizontal="right"/>
    </xf>
    <xf numFmtId="0" fontId="13" fillId="0" borderId="0" xfId="3" applyFont="1"/>
    <xf numFmtId="0" fontId="13" fillId="0" borderId="6" xfId="3" applyFont="1" applyBorder="1"/>
    <xf numFmtId="0" fontId="33" fillId="0" borderId="10" xfId="0" applyFont="1" applyBorder="1" applyAlignment="1">
      <alignment wrapText="1"/>
    </xf>
    <xf numFmtId="0" fontId="1" fillId="0" borderId="26" xfId="5" applyBorder="1"/>
    <xf numFmtId="0" fontId="9" fillId="0" borderId="0" xfId="5" applyFont="1" applyAlignment="1">
      <alignment horizontal="center" vertical="center" wrapText="1"/>
    </xf>
    <xf numFmtId="0" fontId="1" fillId="0" borderId="11" xfId="5" applyBorder="1"/>
    <xf numFmtId="0" fontId="1" fillId="0" borderId="24" xfId="5" applyBorder="1"/>
    <xf numFmtId="0" fontId="1" fillId="0" borderId="13" xfId="5" applyBorder="1"/>
    <xf numFmtId="0" fontId="1" fillId="0" borderId="23" xfId="5" applyBorder="1"/>
    <xf numFmtId="166" fontId="11" fillId="0" borderId="13" xfId="6" applyNumberFormat="1" applyFont="1" applyFill="1" applyBorder="1" applyAlignment="1">
      <alignment horizontal="center" vertical="center" wrapText="1"/>
    </xf>
    <xf numFmtId="166" fontId="11" fillId="0" borderId="14" xfId="5" applyNumberFormat="1" applyFont="1" applyBorder="1" applyAlignment="1">
      <alignment horizontal="center" vertical="center" wrapText="1"/>
    </xf>
    <xf numFmtId="0" fontId="1" fillId="0" borderId="37" xfId="5" applyBorder="1"/>
    <xf numFmtId="0" fontId="1" fillId="0" borderId="25" xfId="5" applyBorder="1"/>
    <xf numFmtId="0" fontId="1" fillId="0" borderId="27" xfId="5" applyBorder="1"/>
    <xf numFmtId="0" fontId="1" fillId="0" borderId="22" xfId="5" applyBorder="1"/>
    <xf numFmtId="166" fontId="1" fillId="0" borderId="26" xfId="5" applyNumberFormat="1" applyBorder="1"/>
    <xf numFmtId="166" fontId="1" fillId="0" borderId="38" xfId="5" applyNumberFormat="1" applyBorder="1"/>
    <xf numFmtId="166" fontId="1" fillId="0" borderId="23" xfId="5" applyNumberFormat="1" applyBorder="1"/>
    <xf numFmtId="166" fontId="1" fillId="0" borderId="14" xfId="5" applyNumberFormat="1" applyBorder="1"/>
    <xf numFmtId="0" fontId="11" fillId="0" borderId="25" xfId="5" applyFont="1" applyBorder="1" applyAlignment="1">
      <alignment horizontal="center" vertical="center" wrapText="1"/>
    </xf>
    <xf numFmtId="0" fontId="11" fillId="0" borderId="27" xfId="5" applyFont="1" applyBorder="1" applyAlignment="1">
      <alignment vertical="center" wrapText="1"/>
    </xf>
    <xf numFmtId="0" fontId="11" fillId="0" borderId="26" xfId="5" applyFont="1" applyBorder="1" applyAlignment="1">
      <alignment horizontal="center" vertical="center" wrapText="1"/>
    </xf>
    <xf numFmtId="0" fontId="11" fillId="0" borderId="22" xfId="6" applyNumberFormat="1" applyFont="1" applyFill="1" applyBorder="1" applyAlignment="1">
      <alignment horizontal="center" vertical="center" wrapText="1"/>
    </xf>
    <xf numFmtId="166" fontId="11" fillId="0" borderId="22" xfId="6" applyNumberFormat="1" applyFont="1" applyFill="1" applyBorder="1" applyAlignment="1">
      <alignment horizontal="center" vertical="center" wrapText="1"/>
    </xf>
    <xf numFmtId="166" fontId="11" fillId="0" borderId="38" xfId="5" applyNumberFormat="1" applyFont="1" applyBorder="1" applyAlignment="1">
      <alignment horizontal="center" vertical="center" wrapText="1"/>
    </xf>
    <xf numFmtId="166" fontId="1" fillId="2" borderId="22" xfId="5" applyNumberFormat="1" applyFill="1" applyBorder="1"/>
    <xf numFmtId="166" fontId="1" fillId="2" borderId="39" xfId="5" applyNumberFormat="1" applyFill="1" applyBorder="1"/>
    <xf numFmtId="0" fontId="1" fillId="2" borderId="40" xfId="5" applyFill="1" applyBorder="1"/>
    <xf numFmtId="166" fontId="1" fillId="2" borderId="41" xfId="5" applyNumberFormat="1" applyFill="1" applyBorder="1"/>
    <xf numFmtId="0" fontId="9" fillId="2" borderId="37" xfId="5" applyFont="1" applyFill="1" applyBorder="1" applyAlignment="1">
      <alignment horizontal="center" vertical="center" wrapText="1"/>
    </xf>
    <xf numFmtId="0" fontId="9" fillId="2" borderId="37" xfId="5" applyFont="1" applyFill="1" applyBorder="1" applyAlignment="1">
      <alignment vertical="center" wrapText="1"/>
    </xf>
    <xf numFmtId="166" fontId="1" fillId="2" borderId="21" xfId="5" applyNumberFormat="1" applyFill="1" applyBorder="1"/>
    <xf numFmtId="0" fontId="11" fillId="2" borderId="37" xfId="5" applyFont="1" applyFill="1" applyBorder="1" applyAlignment="1">
      <alignment horizontal="center" vertical="center" wrapText="1"/>
    </xf>
    <xf numFmtId="0" fontId="11" fillId="2" borderId="37" xfId="5" applyFont="1" applyFill="1" applyBorder="1" applyAlignment="1">
      <alignment vertical="center" wrapText="1"/>
    </xf>
    <xf numFmtId="166" fontId="2" fillId="2" borderId="21" xfId="5" applyNumberFormat="1" applyFont="1" applyFill="1" applyBorder="1"/>
    <xf numFmtId="0" fontId="11" fillId="2" borderId="37" xfId="5" applyFont="1" applyFill="1" applyBorder="1" applyAlignment="1">
      <alignment horizontal="left" vertical="center" wrapText="1"/>
    </xf>
    <xf numFmtId="0" fontId="11" fillId="2" borderId="21" xfId="5" applyFont="1" applyFill="1" applyBorder="1" applyAlignment="1">
      <alignment horizontal="left" vertical="center" wrapText="1"/>
    </xf>
    <xf numFmtId="0" fontId="11" fillId="2" borderId="42" xfId="5" quotePrefix="1" applyFont="1" applyFill="1" applyBorder="1" applyAlignment="1">
      <alignment horizontal="center" vertical="center" wrapText="1"/>
    </xf>
    <xf numFmtId="0" fontId="17" fillId="0" borderId="0" xfId="5" applyFont="1" applyAlignment="1">
      <alignment horizontal="center"/>
    </xf>
    <xf numFmtId="0" fontId="17" fillId="0" borderId="33" xfId="5" applyFont="1" applyBorder="1" applyAlignment="1">
      <alignment horizontal="center"/>
    </xf>
    <xf numFmtId="0" fontId="18" fillId="0" borderId="2" xfId="5" applyFont="1" applyBorder="1" applyAlignment="1">
      <alignment horizontal="center"/>
    </xf>
    <xf numFmtId="0" fontId="18" fillId="0" borderId="1" xfId="5" applyFont="1" applyBorder="1" applyAlignment="1">
      <alignment horizontal="center"/>
    </xf>
    <xf numFmtId="0" fontId="18" fillId="0" borderId="7" xfId="5" applyFont="1" applyBorder="1" applyAlignment="1">
      <alignment horizontal="center"/>
    </xf>
    <xf numFmtId="0" fontId="9" fillId="0" borderId="19" xfId="5" applyFont="1" applyBorder="1" applyAlignment="1">
      <alignment horizontal="center" vertical="center" wrapText="1"/>
    </xf>
    <xf numFmtId="0" fontId="1" fillId="0" borderId="20" xfId="5" applyBorder="1"/>
    <xf numFmtId="0" fontId="1" fillId="0" borderId="32" xfId="5" applyBorder="1"/>
    <xf numFmtId="0" fontId="1" fillId="2" borderId="32" xfId="5" applyFill="1" applyBorder="1"/>
    <xf numFmtId="0" fontId="9" fillId="0" borderId="44" xfId="7" applyFont="1" applyBorder="1" applyAlignment="1">
      <alignment vertical="center" wrapText="1"/>
    </xf>
    <xf numFmtId="0" fontId="1" fillId="2" borderId="24" xfId="5" applyFill="1" applyBorder="1"/>
    <xf numFmtId="0" fontId="9" fillId="2" borderId="7" xfId="5" applyFont="1" applyFill="1" applyBorder="1" applyAlignment="1">
      <alignment vertical="center" wrapText="1"/>
    </xf>
    <xf numFmtId="9" fontId="13" fillId="0" borderId="2" xfId="0" applyNumberFormat="1" applyFont="1" applyBorder="1" applyAlignment="1">
      <alignment wrapText="1"/>
    </xf>
    <xf numFmtId="9" fontId="13" fillId="0" borderId="45" xfId="0" applyNumberFormat="1" applyFont="1" applyBorder="1" applyAlignment="1">
      <alignment wrapText="1"/>
    </xf>
    <xf numFmtId="0" fontId="39" fillId="0" borderId="1" xfId="5" applyFont="1" applyBorder="1" applyAlignment="1">
      <alignment horizontal="left" vertical="top"/>
    </xf>
    <xf numFmtId="0" fontId="30" fillId="0" borderId="7" xfId="0" applyFont="1" applyBorder="1" applyAlignment="1">
      <alignment wrapText="1"/>
    </xf>
    <xf numFmtId="0" fontId="30" fillId="0" borderId="1" xfId="0" applyFont="1" applyBorder="1" applyAlignment="1">
      <alignment wrapText="1"/>
    </xf>
    <xf numFmtId="0" fontId="8" fillId="3" borderId="1" xfId="5" applyFont="1" applyFill="1" applyBorder="1" applyAlignment="1">
      <alignment horizontal="center" vertical="center" wrapText="1"/>
    </xf>
    <xf numFmtId="0" fontId="0" fillId="0" borderId="40" xfId="0" applyBorder="1" applyAlignment="1">
      <alignment vertical="center"/>
    </xf>
    <xf numFmtId="0" fontId="0" fillId="0" borderId="23" xfId="0" applyBorder="1" applyAlignment="1">
      <alignment horizontal="center" vertical="center"/>
    </xf>
    <xf numFmtId="0" fontId="0" fillId="0" borderId="23" xfId="0" applyBorder="1" applyAlignment="1">
      <alignment vertical="center"/>
    </xf>
    <xf numFmtId="0" fontId="0" fillId="0" borderId="41" xfId="0" applyBorder="1" applyAlignment="1">
      <alignment vertical="center"/>
    </xf>
    <xf numFmtId="0" fontId="0" fillId="0" borderId="0" xfId="0" applyAlignment="1">
      <alignment vertical="center"/>
    </xf>
    <xf numFmtId="0" fontId="0" fillId="0" borderId="46" xfId="0" applyBorder="1" applyAlignment="1">
      <alignment vertical="center"/>
    </xf>
    <xf numFmtId="0" fontId="43" fillId="0" borderId="23" xfId="0" applyFont="1" applyBorder="1" applyAlignment="1">
      <alignment horizontal="center" vertical="center"/>
    </xf>
    <xf numFmtId="0" fontId="8" fillId="0" borderId="23" xfId="0" applyFont="1" applyBorder="1" applyAlignment="1">
      <alignment horizontal="center" vertical="center"/>
    </xf>
    <xf numFmtId="0" fontId="0" fillId="0" borderId="21" xfId="0" applyBorder="1" applyAlignment="1">
      <alignment vertical="center"/>
    </xf>
    <xf numFmtId="0" fontId="0" fillId="0" borderId="0" xfId="0" applyAlignment="1">
      <alignment horizontal="center" vertical="center"/>
    </xf>
    <xf numFmtId="0" fontId="44" fillId="0" borderId="0" xfId="0" applyFont="1" applyAlignment="1">
      <alignment horizontal="centerContinuous" vertical="center"/>
    </xf>
    <xf numFmtId="0" fontId="0" fillId="0" borderId="0" xfId="0" applyAlignment="1">
      <alignment horizontal="centerContinuous" vertical="center"/>
    </xf>
    <xf numFmtId="0" fontId="45" fillId="4" borderId="9" xfId="0" applyFont="1" applyFill="1" applyBorder="1" applyAlignment="1">
      <alignment horizontal="centerContinuous" vertical="center"/>
    </xf>
    <xf numFmtId="0" fontId="45" fillId="4" borderId="19" xfId="0" applyFont="1" applyFill="1" applyBorder="1" applyAlignment="1">
      <alignment horizontal="centerContinuous" vertical="center"/>
    </xf>
    <xf numFmtId="0" fontId="45" fillId="4" borderId="20" xfId="0" applyFont="1" applyFill="1" applyBorder="1" applyAlignment="1">
      <alignment horizontal="centerContinuous" vertical="center"/>
    </xf>
    <xf numFmtId="0" fontId="46" fillId="0" borderId="0" xfId="0" applyFont="1" applyAlignment="1">
      <alignment horizontal="center" vertical="center"/>
    </xf>
    <xf numFmtId="0" fontId="2" fillId="0" borderId="35" xfId="0" applyFont="1" applyBorder="1" applyAlignment="1">
      <alignment horizontal="left" vertical="center"/>
    </xf>
    <xf numFmtId="0" fontId="2" fillId="0" borderId="36" xfId="0" applyFont="1" applyBorder="1" applyAlignment="1">
      <alignment horizontal="left" vertical="center"/>
    </xf>
    <xf numFmtId="0" fontId="2" fillId="0" borderId="8" xfId="0" applyFont="1" applyBorder="1" applyAlignment="1">
      <alignment horizontal="left" vertical="center"/>
    </xf>
    <xf numFmtId="0" fontId="2" fillId="0" borderId="7" xfId="0" applyFont="1" applyBorder="1" applyAlignment="1">
      <alignment horizontal="left" vertical="center"/>
    </xf>
    <xf numFmtId="0" fontId="0" fillId="0" borderId="0" xfId="0" applyAlignment="1">
      <alignment horizontal="right" vertical="center"/>
    </xf>
    <xf numFmtId="174" fontId="0" fillId="0" borderId="1" xfId="0" applyNumberFormat="1" applyBorder="1" applyAlignment="1">
      <alignment horizontal="center" vertical="center"/>
    </xf>
    <xf numFmtId="9" fontId="0" fillId="0" borderId="0" xfId="0" applyNumberFormat="1" applyAlignment="1">
      <alignment horizontal="left" vertical="center"/>
    </xf>
    <xf numFmtId="0" fontId="49" fillId="4" borderId="30" xfId="0" applyFont="1" applyFill="1" applyBorder="1" applyAlignment="1">
      <alignment horizontal="centerContinuous" vertical="center"/>
    </xf>
    <xf numFmtId="0" fontId="50" fillId="4" borderId="33" xfId="0" applyFont="1" applyFill="1" applyBorder="1" applyAlignment="1">
      <alignment horizontal="centerContinuous" vertical="center"/>
    </xf>
    <xf numFmtId="0" fontId="50" fillId="4" borderId="31" xfId="0" applyFont="1" applyFill="1" applyBorder="1" applyAlignment="1">
      <alignment horizontal="centerContinuous" vertical="center"/>
    </xf>
    <xf numFmtId="0" fontId="8" fillId="0" borderId="0" xfId="0" applyFont="1" applyAlignment="1">
      <alignment horizontal="left" vertical="center"/>
    </xf>
    <xf numFmtId="0" fontId="49" fillId="4" borderId="33" xfId="0" applyFont="1" applyFill="1" applyBorder="1" applyAlignment="1">
      <alignment horizontal="centerContinuous" vertical="center"/>
    </xf>
    <xf numFmtId="0" fontId="49" fillId="4" borderId="31" xfId="0" applyFont="1" applyFill="1" applyBorder="1" applyAlignment="1">
      <alignment horizontal="centerContinuous" vertical="center"/>
    </xf>
    <xf numFmtId="0" fontId="0" fillId="0" borderId="46" xfId="0" applyBorder="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0" fillId="0" borderId="21" xfId="0" applyBorder="1" applyAlignment="1">
      <alignment horizontal="center" vertical="center" wrapText="1"/>
    </xf>
    <xf numFmtId="0" fontId="0" fillId="0" borderId="46" xfId="0" applyBorder="1" applyAlignment="1">
      <alignment horizontal="center" vertical="center"/>
    </xf>
    <xf numFmtId="0" fontId="46" fillId="0" borderId="1" xfId="0" applyFont="1" applyBorder="1" applyAlignment="1">
      <alignment horizontal="center" vertical="center"/>
    </xf>
    <xf numFmtId="0" fontId="0" fillId="0" borderId="21" xfId="0" applyBorder="1" applyAlignment="1">
      <alignment horizontal="center" vertical="center"/>
    </xf>
    <xf numFmtId="0" fontId="0" fillId="0" borderId="1" xfId="0" applyBorder="1" applyAlignment="1">
      <alignment horizontal="center" vertical="center"/>
    </xf>
    <xf numFmtId="174" fontId="0" fillId="0" borderId="1" xfId="0" applyNumberFormat="1" applyBorder="1" applyAlignment="1">
      <alignment vertical="center"/>
    </xf>
    <xf numFmtId="175" fontId="0" fillId="0" borderId="1" xfId="0" applyNumberFormat="1" applyBorder="1" applyAlignment="1">
      <alignment vertical="center"/>
    </xf>
    <xf numFmtId="9" fontId="0" fillId="0" borderId="1" xfId="0" applyNumberFormat="1" applyBorder="1" applyAlignment="1">
      <alignment horizontal="center" vertical="center"/>
    </xf>
    <xf numFmtId="176" fontId="0" fillId="0" borderId="0" xfId="0" applyNumberFormat="1" applyAlignment="1">
      <alignment vertical="center"/>
    </xf>
    <xf numFmtId="37" fontId="0" fillId="0" borderId="1" xfId="0" applyNumberFormat="1" applyBorder="1" applyAlignment="1">
      <alignment vertical="center"/>
    </xf>
    <xf numFmtId="176" fontId="0" fillId="0" borderId="31" xfId="0" applyNumberFormat="1" applyBorder="1" applyAlignment="1">
      <alignment vertical="center"/>
    </xf>
    <xf numFmtId="0" fontId="2" fillId="0" borderId="0" xfId="0" applyFont="1" applyAlignment="1">
      <alignment horizontal="right" vertical="center"/>
    </xf>
    <xf numFmtId="176" fontId="2" fillId="0" borderId="6" xfId="0" applyNumberFormat="1" applyFont="1" applyBorder="1" applyAlignment="1">
      <alignment vertical="center"/>
    </xf>
    <xf numFmtId="0" fontId="54" fillId="0" borderId="21" xfId="0" applyFont="1" applyBorder="1" applyAlignment="1">
      <alignment horizontal="center" vertical="center"/>
    </xf>
    <xf numFmtId="0" fontId="7" fillId="0" borderId="0" xfId="0" applyFont="1" applyAlignment="1">
      <alignment vertical="center"/>
    </xf>
    <xf numFmtId="176" fontId="2" fillId="0" borderId="1" xfId="0" applyNumberFormat="1" applyFont="1" applyBorder="1" applyAlignment="1">
      <alignment vertical="center"/>
    </xf>
    <xf numFmtId="0" fontId="39" fillId="0" borderId="0" xfId="0" applyFont="1" applyAlignment="1">
      <alignment vertical="center"/>
    </xf>
    <xf numFmtId="0" fontId="0" fillId="0" borderId="26" xfId="0" applyBorder="1" applyAlignment="1">
      <alignment vertical="center"/>
    </xf>
    <xf numFmtId="0" fontId="0" fillId="0" borderId="0" xfId="0" applyAlignment="1">
      <alignment horizontal="left" vertical="center"/>
    </xf>
    <xf numFmtId="0" fontId="0" fillId="0" borderId="47" xfId="0" applyBorder="1" applyAlignment="1">
      <alignment vertical="center"/>
    </xf>
    <xf numFmtId="0" fontId="0" fillId="0" borderId="26" xfId="0" applyBorder="1" applyAlignment="1">
      <alignment horizontal="center" vertical="center"/>
    </xf>
    <xf numFmtId="0" fontId="0" fillId="0" borderId="43" xfId="0" applyBorder="1" applyAlignment="1">
      <alignment vertical="center"/>
    </xf>
    <xf numFmtId="0" fontId="0" fillId="0" borderId="42" xfId="0" applyBorder="1" applyAlignment="1">
      <alignment vertical="center"/>
    </xf>
    <xf numFmtId="0" fontId="0" fillId="0" borderId="40" xfId="0" applyBorder="1" applyAlignment="1">
      <alignment horizontal="center" vertical="center"/>
    </xf>
    <xf numFmtId="0" fontId="8" fillId="0" borderId="41" xfId="0" applyFont="1" applyBorder="1" applyAlignment="1">
      <alignment horizontal="right" vertical="center"/>
    </xf>
    <xf numFmtId="0" fontId="0" fillId="0" borderId="37" xfId="0" applyBorder="1" applyAlignment="1">
      <alignment horizontal="center" vertical="center"/>
    </xf>
    <xf numFmtId="0" fontId="0" fillId="0" borderId="1" xfId="0" applyBorder="1" applyAlignment="1">
      <alignment horizontal="left" vertical="center"/>
    </xf>
    <xf numFmtId="0" fontId="2" fillId="0" borderId="0" xfId="0" applyFont="1" applyAlignment="1">
      <alignment vertical="center"/>
    </xf>
    <xf numFmtId="0" fontId="0" fillId="0" borderId="1" xfId="0" applyBorder="1" applyAlignment="1">
      <alignment vertical="center"/>
    </xf>
    <xf numFmtId="0" fontId="2" fillId="0" borderId="28" xfId="0" applyFont="1" applyBorder="1" applyAlignment="1">
      <alignment horizontal="left" vertical="center"/>
    </xf>
    <xf numFmtId="0" fontId="2" fillId="0" borderId="32" xfId="0" applyFont="1" applyBorder="1" applyAlignment="1">
      <alignment horizontal="left" vertical="center"/>
    </xf>
    <xf numFmtId="0" fontId="49" fillId="4" borderId="48" xfId="0" applyFont="1" applyFill="1" applyBorder="1" applyAlignment="1">
      <alignment horizontal="centerContinuous" vertical="center"/>
    </xf>
    <xf numFmtId="0" fontId="2" fillId="0" borderId="31" xfId="0" applyFont="1" applyBorder="1" applyAlignment="1">
      <alignment horizontal="center" vertical="center" wrapText="1"/>
    </xf>
    <xf numFmtId="0" fontId="16" fillId="0" borderId="49" xfId="0" applyFont="1" applyBorder="1" applyAlignment="1">
      <alignment horizontal="center" vertical="center" wrapText="1"/>
    </xf>
    <xf numFmtId="0" fontId="46" fillId="0" borderId="30" xfId="0" applyFont="1" applyBorder="1" applyAlignment="1">
      <alignment horizontal="center" vertical="center"/>
    </xf>
    <xf numFmtId="0" fontId="46" fillId="0" borderId="49" xfId="0" applyFont="1" applyBorder="1" applyAlignment="1">
      <alignment horizontal="center" vertical="center"/>
    </xf>
    <xf numFmtId="0" fontId="0" fillId="0" borderId="31" xfId="0" applyBorder="1" applyAlignment="1">
      <alignment horizontal="left" vertical="center"/>
    </xf>
    <xf numFmtId="177" fontId="0" fillId="0" borderId="1" xfId="0" applyNumberFormat="1" applyBorder="1" applyAlignment="1">
      <alignment horizontal="right"/>
    </xf>
    <xf numFmtId="176" fontId="0" fillId="0" borderId="1" xfId="0" applyNumberFormat="1" applyBorder="1" applyAlignment="1">
      <alignment vertical="center"/>
    </xf>
    <xf numFmtId="176" fontId="0" fillId="0" borderId="1" xfId="0" applyNumberFormat="1" applyBorder="1" applyAlignment="1">
      <alignment horizontal="center" vertical="center"/>
    </xf>
    <xf numFmtId="3" fontId="0" fillId="0" borderId="1" xfId="0" applyNumberFormat="1" applyBorder="1" applyAlignment="1">
      <alignment horizontal="center" vertical="center"/>
    </xf>
    <xf numFmtId="176" fontId="0" fillId="0" borderId="48" xfId="0" applyNumberFormat="1" applyBorder="1" applyAlignment="1">
      <alignment vertical="center"/>
    </xf>
    <xf numFmtId="178" fontId="0" fillId="0" borderId="1" xfId="0" applyNumberFormat="1" applyBorder="1" applyAlignment="1">
      <alignment horizontal="right" vertical="center"/>
    </xf>
    <xf numFmtId="176" fontId="0" fillId="0" borderId="49" xfId="0" applyNumberFormat="1" applyBorder="1" applyAlignment="1">
      <alignment vertical="center"/>
    </xf>
    <xf numFmtId="176" fontId="0" fillId="0" borderId="18" xfId="0" applyNumberFormat="1" applyBorder="1" applyAlignment="1">
      <alignment vertical="center"/>
    </xf>
    <xf numFmtId="0" fontId="56" fillId="0" borderId="0" xfId="0" applyFont="1" applyAlignment="1">
      <alignment vertical="center" wrapText="1"/>
    </xf>
    <xf numFmtId="0" fontId="56" fillId="0" borderId="29" xfId="0" applyFont="1" applyBorder="1" applyAlignment="1">
      <alignment vertical="center"/>
    </xf>
    <xf numFmtId="0" fontId="0" fillId="0" borderId="37" xfId="0" applyBorder="1" applyAlignment="1">
      <alignment horizontal="center" vertical="center" wrapText="1"/>
    </xf>
    <xf numFmtId="0" fontId="2" fillId="2" borderId="1" xfId="0" applyFont="1" applyFill="1" applyBorder="1" applyAlignment="1">
      <alignment horizontal="center" vertical="center" wrapText="1"/>
    </xf>
    <xf numFmtId="0" fontId="2" fillId="0" borderId="49" xfId="0" applyFont="1" applyBorder="1" applyAlignment="1">
      <alignment horizontal="center" vertical="center" wrapText="1"/>
    </xf>
    <xf numFmtId="0" fontId="0" fillId="0" borderId="0" xfId="0" applyAlignment="1">
      <alignment horizontal="centerContinuous"/>
    </xf>
    <xf numFmtId="0" fontId="46" fillId="2" borderId="31" xfId="0" applyFont="1" applyFill="1" applyBorder="1" applyAlignment="1">
      <alignment horizontal="center" vertical="center"/>
    </xf>
    <xf numFmtId="0" fontId="46" fillId="0" borderId="1" xfId="0" quotePrefix="1" applyFont="1" applyBorder="1" applyAlignment="1">
      <alignment horizontal="center" vertical="center"/>
    </xf>
    <xf numFmtId="0" fontId="46" fillId="0" borderId="49" xfId="0" quotePrefix="1" applyFont="1" applyBorder="1" applyAlignment="1">
      <alignment horizontal="center" vertical="center"/>
    </xf>
    <xf numFmtId="0" fontId="0" fillId="0" borderId="0" xfId="0" applyAlignment="1">
      <alignment horizontal="center"/>
    </xf>
    <xf numFmtId="0" fontId="0" fillId="2" borderId="31" xfId="0" applyFill="1" applyBorder="1" applyAlignment="1">
      <alignment horizontal="center" vertical="center"/>
    </xf>
    <xf numFmtId="179" fontId="0" fillId="0" borderId="1" xfId="0" applyNumberFormat="1" applyBorder="1" applyAlignment="1">
      <alignment vertical="center"/>
    </xf>
    <xf numFmtId="175" fontId="0" fillId="0" borderId="1" xfId="0" applyNumberFormat="1" applyBorder="1" applyAlignment="1">
      <alignment horizontal="center" vertical="center"/>
    </xf>
    <xf numFmtId="37" fontId="0" fillId="0" borderId="0" xfId="0" applyNumberFormat="1"/>
    <xf numFmtId="0" fontId="0" fillId="2" borderId="31" xfId="0" applyFill="1" applyBorder="1" applyAlignment="1">
      <alignment horizontal="left" vertical="center"/>
    </xf>
    <xf numFmtId="178" fontId="0" fillId="0" borderId="1" xfId="0" applyNumberFormat="1" applyBorder="1" applyAlignment="1">
      <alignment vertical="center"/>
    </xf>
    <xf numFmtId="0" fontId="0" fillId="2" borderId="31" xfId="0" applyFill="1" applyBorder="1" applyAlignment="1">
      <alignment horizontal="right" vertical="center"/>
    </xf>
    <xf numFmtId="180" fontId="0" fillId="0" borderId="1" xfId="0" applyNumberFormat="1" applyBorder="1" applyAlignment="1">
      <alignment horizontal="center" vertical="center"/>
    </xf>
    <xf numFmtId="177" fontId="0" fillId="0" borderId="1" xfId="0" applyNumberFormat="1" applyBorder="1" applyAlignment="1">
      <alignment vertical="center"/>
    </xf>
    <xf numFmtId="0" fontId="46" fillId="0" borderId="2" xfId="0" quotePrefix="1" applyFont="1" applyBorder="1" applyAlignment="1">
      <alignment horizontal="center" vertical="center"/>
    </xf>
    <xf numFmtId="178" fontId="0" fillId="0" borderId="1" xfId="0" applyNumberFormat="1" applyBorder="1" applyAlignment="1">
      <alignment horizontal="center" vertical="center"/>
    </xf>
    <xf numFmtId="175" fontId="0" fillId="0" borderId="1" xfId="0" applyNumberFormat="1" applyBorder="1" applyAlignment="1">
      <alignment horizontal="right" vertical="center"/>
    </xf>
    <xf numFmtId="3" fontId="0" fillId="0" borderId="0" xfId="0" applyNumberFormat="1"/>
    <xf numFmtId="181" fontId="0" fillId="0" borderId="0" xfId="0" applyNumberFormat="1" applyAlignment="1">
      <alignment horizontal="center"/>
    </xf>
    <xf numFmtId="181" fontId="0" fillId="0" borderId="1" xfId="0" applyNumberFormat="1" applyBorder="1"/>
    <xf numFmtId="182" fontId="0" fillId="0" borderId="1" xfId="0" applyNumberFormat="1" applyBorder="1" applyAlignment="1">
      <alignment vertical="center"/>
    </xf>
    <xf numFmtId="176" fontId="0" fillId="0" borderId="0" xfId="0" applyNumberFormat="1"/>
    <xf numFmtId="176" fontId="0" fillId="0" borderId="21" xfId="0" applyNumberFormat="1" applyBorder="1" applyAlignment="1">
      <alignment vertical="center"/>
    </xf>
    <xf numFmtId="0" fontId="50" fillId="0" borderId="0" xfId="0" applyFont="1" applyAlignment="1">
      <alignment horizontal="centerContinuous" vertical="center"/>
    </xf>
    <xf numFmtId="176" fontId="42" fillId="4" borderId="21" xfId="0" applyNumberFormat="1" applyFont="1" applyFill="1" applyBorder="1" applyAlignment="1">
      <alignment horizontal="center" vertical="center" wrapText="1"/>
    </xf>
    <xf numFmtId="0" fontId="46" fillId="0" borderId="0" xfId="0" quotePrefix="1" applyFont="1" applyAlignment="1">
      <alignment horizontal="center"/>
    </xf>
    <xf numFmtId="0" fontId="0" fillId="0" borderId="1" xfId="0" applyBorder="1"/>
    <xf numFmtId="176" fontId="0" fillId="0" borderId="50" xfId="0" applyNumberFormat="1" applyBorder="1" applyAlignment="1">
      <alignment vertical="center"/>
    </xf>
    <xf numFmtId="0" fontId="41" fillId="0" borderId="0" xfId="0" applyFont="1" applyAlignment="1">
      <alignment vertical="center" wrapText="1"/>
    </xf>
    <xf numFmtId="0" fontId="0" fillId="0" borderId="42" xfId="0" applyBorder="1" applyAlignment="1">
      <alignment horizontal="center" vertical="center"/>
    </xf>
    <xf numFmtId="0" fontId="46" fillId="0" borderId="37" xfId="0" applyFont="1" applyBorder="1" applyAlignment="1">
      <alignment horizontal="center" vertical="center"/>
    </xf>
    <xf numFmtId="0" fontId="41" fillId="0" borderId="0" xfId="0" applyFont="1" applyAlignment="1">
      <alignment horizontal="center" vertical="center"/>
    </xf>
    <xf numFmtId="0" fontId="41" fillId="4" borderId="1" xfId="0" applyFont="1" applyFill="1" applyBorder="1" applyAlignment="1">
      <alignment horizontal="center" vertical="center" wrapText="1"/>
    </xf>
    <xf numFmtId="0" fontId="16" fillId="0" borderId="1" xfId="0" applyFont="1" applyBorder="1" applyAlignment="1">
      <alignment horizontal="center" vertical="center"/>
    </xf>
    <xf numFmtId="0" fontId="50" fillId="0" borderId="0" xfId="0" applyFont="1" applyAlignment="1">
      <alignment horizontal="center" vertical="center"/>
    </xf>
    <xf numFmtId="0" fontId="41" fillId="4" borderId="0" xfId="0" applyFont="1" applyFill="1" applyAlignment="1">
      <alignment horizontal="center" vertical="center" wrapText="1"/>
    </xf>
    <xf numFmtId="0" fontId="46" fillId="0" borderId="33" xfId="0" applyFont="1" applyBorder="1" applyAlignment="1">
      <alignment horizontal="center" vertical="center" wrapText="1"/>
    </xf>
    <xf numFmtId="0" fontId="0" fillId="0" borderId="0" xfId="0" applyAlignment="1">
      <alignment horizontal="right"/>
    </xf>
    <xf numFmtId="0" fontId="0" fillId="0" borderId="30" xfId="0" applyBorder="1" applyAlignment="1">
      <alignment horizontal="left"/>
    </xf>
    <xf numFmtId="180" fontId="0" fillId="0" borderId="1" xfId="0" applyNumberFormat="1" applyBorder="1" applyAlignment="1">
      <alignment horizontal="right" vertical="center"/>
    </xf>
    <xf numFmtId="0" fontId="2" fillId="0" borderId="0" xfId="0" applyFont="1" applyAlignment="1">
      <alignment horizontal="center" vertical="center"/>
    </xf>
    <xf numFmtId="175" fontId="0" fillId="0" borderId="0" xfId="0" applyNumberFormat="1" applyAlignment="1">
      <alignment horizontal="center" vertical="center" wrapText="1"/>
    </xf>
    <xf numFmtId="180" fontId="0" fillId="0" borderId="0" xfId="0" applyNumberFormat="1" applyAlignment="1">
      <alignment vertical="center"/>
    </xf>
    <xf numFmtId="0" fontId="0" fillId="2" borderId="30" xfId="0" applyFill="1" applyBorder="1" applyAlignment="1">
      <alignment horizontal="left"/>
    </xf>
    <xf numFmtId="180" fontId="0" fillId="2" borderId="1" xfId="0" applyNumberFormat="1" applyFill="1" applyBorder="1" applyAlignment="1">
      <alignment horizontal="right" vertical="center"/>
    </xf>
    <xf numFmtId="176" fontId="2" fillId="0" borderId="0" xfId="0" applyNumberFormat="1" applyFont="1" applyAlignment="1">
      <alignment horizontal="right" vertical="center"/>
    </xf>
    <xf numFmtId="180" fontId="0" fillId="0" borderId="6" xfId="0" applyNumberFormat="1" applyBorder="1" applyAlignment="1">
      <alignment horizontal="right" vertical="center"/>
    </xf>
    <xf numFmtId="180" fontId="0" fillId="0" borderId="0" xfId="0" applyNumberFormat="1" applyAlignment="1">
      <alignment horizontal="right" vertical="center"/>
    </xf>
    <xf numFmtId="180" fontId="0" fillId="0" borderId="0" xfId="0" applyNumberFormat="1" applyAlignment="1">
      <alignment horizontal="left" vertical="center"/>
    </xf>
    <xf numFmtId="0" fontId="58" fillId="0" borderId="0" xfId="0" applyFont="1" applyAlignment="1">
      <alignment horizontal="right" vertical="center"/>
    </xf>
    <xf numFmtId="176" fontId="0" fillId="0" borderId="0" xfId="0" applyNumberFormat="1" applyAlignment="1">
      <alignment horizontal="center" vertical="center"/>
    </xf>
    <xf numFmtId="180" fontId="0" fillId="0" borderId="1" xfId="0" applyNumberFormat="1" applyBorder="1" applyAlignment="1">
      <alignment vertical="center"/>
    </xf>
    <xf numFmtId="0" fontId="17" fillId="0" borderId="0" xfId="0" applyFont="1" applyAlignment="1">
      <alignment horizontal="right" vertical="center"/>
    </xf>
    <xf numFmtId="0" fontId="41" fillId="4" borderId="0" xfId="0" applyFont="1" applyFill="1" applyAlignment="1">
      <alignment horizontal="right" vertical="center"/>
    </xf>
    <xf numFmtId="176" fontId="0" fillId="0" borderId="0" xfId="0" applyNumberFormat="1" applyAlignment="1">
      <alignment horizontal="left" vertical="center"/>
    </xf>
    <xf numFmtId="0" fontId="41" fillId="4" borderId="0" xfId="0" applyFont="1" applyFill="1" applyAlignment="1">
      <alignment vertical="center"/>
    </xf>
    <xf numFmtId="0" fontId="0" fillId="4" borderId="0" xfId="0" applyFill="1" applyAlignment="1">
      <alignment vertical="center"/>
    </xf>
    <xf numFmtId="180" fontId="0" fillId="0" borderId="0" xfId="0" applyNumberFormat="1"/>
    <xf numFmtId="0" fontId="56" fillId="0" borderId="0" xfId="0" applyFont="1" applyAlignment="1">
      <alignment vertical="center"/>
    </xf>
    <xf numFmtId="0" fontId="56" fillId="0" borderId="0" xfId="0" applyFont="1" applyAlignment="1">
      <alignment horizontal="left" vertical="center"/>
    </xf>
    <xf numFmtId="0" fontId="56" fillId="0" borderId="0" xfId="0" applyFont="1" applyAlignment="1">
      <alignment horizontal="left" vertical="center" wrapText="1"/>
    </xf>
    <xf numFmtId="9" fontId="2" fillId="0" borderId="1" xfId="0" applyNumberFormat="1" applyFont="1" applyBorder="1" applyAlignment="1">
      <alignment horizontal="center" vertical="center"/>
    </xf>
    <xf numFmtId="0" fontId="9" fillId="0" borderId="2" xfId="5" applyFont="1" applyBorder="1" applyAlignment="1">
      <alignment vertical="center"/>
    </xf>
    <xf numFmtId="0" fontId="11" fillId="0" borderId="2" xfId="5" applyFont="1" applyBorder="1" applyAlignment="1">
      <alignment vertical="center"/>
    </xf>
    <xf numFmtId="0" fontId="11" fillId="0" borderId="2" xfId="5" applyFont="1" applyBorder="1" applyAlignment="1">
      <alignment horizontal="right" vertical="center" wrapText="1"/>
    </xf>
    <xf numFmtId="0" fontId="11" fillId="0" borderId="13" xfId="5" applyFont="1" applyBorder="1" applyAlignment="1">
      <alignment vertical="center" wrapText="1"/>
    </xf>
    <xf numFmtId="0" fontId="1" fillId="2" borderId="22" xfId="5" applyFill="1" applyBorder="1"/>
    <xf numFmtId="0" fontId="11" fillId="2" borderId="0" xfId="5" applyFont="1" applyFill="1" applyAlignment="1">
      <alignment vertical="center" wrapText="1"/>
    </xf>
    <xf numFmtId="0" fontId="11" fillId="2" borderId="21" xfId="5" applyFont="1" applyFill="1" applyBorder="1" applyAlignment="1">
      <alignment vertical="center" wrapText="1"/>
    </xf>
    <xf numFmtId="0" fontId="11" fillId="2" borderId="42" xfId="5" applyFont="1" applyFill="1" applyBorder="1" applyAlignment="1">
      <alignment vertical="center" wrapText="1"/>
    </xf>
    <xf numFmtId="0" fontId="11" fillId="2" borderId="26" xfId="5" applyFont="1" applyFill="1" applyBorder="1" applyAlignment="1">
      <alignment vertical="center" wrapText="1"/>
    </xf>
    <xf numFmtId="0" fontId="11" fillId="2" borderId="43" xfId="5" applyFont="1" applyFill="1" applyBorder="1" applyAlignment="1">
      <alignment vertical="center" wrapText="1"/>
    </xf>
    <xf numFmtId="0" fontId="11" fillId="2" borderId="27" xfId="5" applyFont="1" applyFill="1" applyBorder="1" applyAlignment="1">
      <alignment vertical="center" wrapText="1"/>
    </xf>
    <xf numFmtId="0" fontId="2" fillId="0" borderId="1" xfId="3" applyFont="1" applyBorder="1" applyAlignment="1">
      <alignment wrapText="1"/>
    </xf>
    <xf numFmtId="0" fontId="46" fillId="0" borderId="31" xfId="0" applyFont="1" applyBorder="1" applyAlignment="1">
      <alignment horizontal="center" vertical="center"/>
    </xf>
    <xf numFmtId="0" fontId="0" fillId="0" borderId="30" xfId="0" applyBorder="1" applyAlignment="1">
      <alignment horizontal="left" vertical="center" wrapText="1"/>
    </xf>
    <xf numFmtId="0" fontId="0" fillId="0" borderId="31" xfId="0" applyBorder="1" applyAlignment="1">
      <alignment horizontal="left" vertical="center" wrapText="1"/>
    </xf>
    <xf numFmtId="0" fontId="0" fillId="0" borderId="23" xfId="0" applyBorder="1" applyAlignment="1">
      <alignment horizontal="center"/>
    </xf>
    <xf numFmtId="0" fontId="43" fillId="0" borderId="23" xfId="0" applyFont="1" applyBorder="1" applyAlignment="1">
      <alignment horizontal="center"/>
    </xf>
    <xf numFmtId="0" fontId="44" fillId="0" borderId="0" xfId="0" applyFont="1" applyAlignment="1">
      <alignment horizontal="center"/>
    </xf>
    <xf numFmtId="0" fontId="2" fillId="0" borderId="1" xfId="0" applyFont="1" applyBorder="1" applyAlignment="1">
      <alignment horizontal="center" wrapText="1"/>
    </xf>
    <xf numFmtId="0" fontId="46" fillId="0" borderId="1" xfId="0" applyFont="1" applyBorder="1" applyAlignment="1">
      <alignment horizontal="center"/>
    </xf>
    <xf numFmtId="0" fontId="0" fillId="0" borderId="1" xfId="0" applyBorder="1" applyAlignment="1">
      <alignment horizontal="center"/>
    </xf>
    <xf numFmtId="0" fontId="0" fillId="0" borderId="30" xfId="0" applyBorder="1" applyAlignment="1">
      <alignment horizontal="center"/>
    </xf>
    <xf numFmtId="0" fontId="7" fillId="0" borderId="0" xfId="0" applyFont="1" applyAlignment="1">
      <alignment horizontal="center"/>
    </xf>
    <xf numFmtId="0" fontId="55" fillId="0" borderId="0" xfId="0" applyFont="1" applyAlignment="1">
      <alignment horizontal="center"/>
    </xf>
    <xf numFmtId="0" fontId="0" fillId="0" borderId="26" xfId="0" applyBorder="1" applyAlignment="1">
      <alignment horizontal="center"/>
    </xf>
    <xf numFmtId="0" fontId="0" fillId="0" borderId="34" xfId="0" applyBorder="1" applyAlignment="1">
      <alignment vertical="center"/>
    </xf>
    <xf numFmtId="0" fontId="46" fillId="0" borderId="1" xfId="0" applyFont="1" applyBorder="1" applyAlignment="1">
      <alignment horizontal="left" vertical="center"/>
    </xf>
    <xf numFmtId="9" fontId="0" fillId="0" borderId="1" xfId="0" applyNumberFormat="1" applyBorder="1" applyAlignment="1">
      <alignment horizontal="left" vertical="center"/>
    </xf>
    <xf numFmtId="37" fontId="0" fillId="0" borderId="1" xfId="0" applyNumberFormat="1" applyBorder="1" applyAlignment="1">
      <alignment horizontal="center" vertical="center"/>
    </xf>
    <xf numFmtId="0" fontId="45" fillId="4" borderId="9" xfId="0" applyFont="1" applyFill="1" applyBorder="1" applyAlignment="1">
      <alignment horizontal="left"/>
    </xf>
    <xf numFmtId="0" fontId="0" fillId="0" borderId="23" xfId="0" applyBorder="1" applyAlignment="1">
      <alignment vertical="center" wrapText="1"/>
    </xf>
    <xf numFmtId="0" fontId="0" fillId="0" borderId="0" xfId="0" applyAlignment="1">
      <alignment vertical="center" wrapText="1"/>
    </xf>
    <xf numFmtId="0" fontId="0" fillId="0" borderId="0" xfId="0" applyAlignment="1">
      <alignment horizontal="right" vertical="center" wrapText="1"/>
    </xf>
    <xf numFmtId="9" fontId="0" fillId="0" borderId="0" xfId="0" applyNumberFormat="1" applyAlignment="1">
      <alignment horizontal="left" vertical="center" wrapText="1"/>
    </xf>
    <xf numFmtId="0" fontId="55" fillId="0" borderId="0" xfId="0" applyFont="1" applyAlignment="1">
      <alignment vertical="center" wrapText="1"/>
    </xf>
    <xf numFmtId="0" fontId="0" fillId="0" borderId="26" xfId="0" applyBorder="1" applyAlignment="1">
      <alignment vertical="center" wrapText="1"/>
    </xf>
    <xf numFmtId="0" fontId="0" fillId="0" borderId="47" xfId="0" applyBorder="1" applyAlignment="1">
      <alignment vertical="center" wrapText="1"/>
    </xf>
    <xf numFmtId="0" fontId="2" fillId="0" borderId="36" xfId="0" applyFont="1" applyBorder="1" applyAlignment="1">
      <alignment horizontal="left" vertical="center" wrapText="1"/>
    </xf>
    <xf numFmtId="0" fontId="2" fillId="0" borderId="7" xfId="0" applyFont="1" applyBorder="1" applyAlignment="1">
      <alignment horizontal="left" vertical="center" wrapText="1"/>
    </xf>
    <xf numFmtId="0" fontId="0" fillId="0" borderId="32" xfId="0" applyBorder="1" applyAlignment="1">
      <alignment vertical="center" wrapText="1"/>
    </xf>
    <xf numFmtId="0" fontId="2" fillId="0" borderId="35" xfId="0" applyFont="1" applyBorder="1" applyAlignment="1">
      <alignment horizontal="left"/>
    </xf>
    <xf numFmtId="0" fontId="2" fillId="0" borderId="8" xfId="0" applyFont="1" applyBorder="1" applyAlignment="1">
      <alignment horizontal="left"/>
    </xf>
    <xf numFmtId="0" fontId="2" fillId="0" borderId="28" xfId="0" applyFont="1" applyBorder="1" applyAlignment="1">
      <alignment horizontal="left"/>
    </xf>
    <xf numFmtId="0" fontId="7" fillId="0" borderId="30" xfId="0" applyFont="1" applyBorder="1" applyAlignment="1">
      <alignment horizontal="left" vertical="center" wrapText="1"/>
    </xf>
    <xf numFmtId="0" fontId="7" fillId="0" borderId="31" xfId="0" applyFont="1" applyBorder="1" applyAlignment="1">
      <alignment horizontal="left" vertical="center" wrapText="1"/>
    </xf>
    <xf numFmtId="0" fontId="45" fillId="4" borderId="19" xfId="0" applyFont="1" applyFill="1" applyBorder="1" applyAlignment="1">
      <alignment horizontal="center" vertical="center"/>
    </xf>
    <xf numFmtId="0" fontId="7" fillId="0" borderId="33" xfId="0" applyFont="1" applyBorder="1" applyAlignment="1">
      <alignment horizontal="left" vertical="center" wrapText="1"/>
    </xf>
    <xf numFmtId="0" fontId="46" fillId="0" borderId="30" xfId="0" applyFont="1" applyBorder="1" applyAlignment="1">
      <alignment horizontal="center"/>
    </xf>
    <xf numFmtId="1" fontId="32" fillId="0" borderId="32" xfId="3" applyNumberFormat="1" applyFont="1" applyBorder="1" applyAlignment="1">
      <alignment horizontal="left" vertical="center" wrapText="1"/>
    </xf>
    <xf numFmtId="1" fontId="32" fillId="0" borderId="36" xfId="3" applyNumberFormat="1" applyFont="1" applyBorder="1" applyAlignment="1">
      <alignment horizontal="left" vertical="center" wrapText="1"/>
    </xf>
    <xf numFmtId="1" fontId="32" fillId="0" borderId="33" xfId="3" applyNumberFormat="1" applyFont="1" applyBorder="1" applyAlignment="1">
      <alignment horizontal="left" vertical="center" wrapText="1"/>
    </xf>
    <xf numFmtId="1" fontId="32" fillId="0" borderId="30" xfId="3" applyNumberFormat="1" applyFont="1" applyBorder="1" applyAlignment="1">
      <alignment horizontal="left" vertical="center" wrapText="1"/>
    </xf>
    <xf numFmtId="1" fontId="32" fillId="0" borderId="31" xfId="3" applyNumberFormat="1" applyFont="1" applyBorder="1" applyAlignment="1">
      <alignment horizontal="left" vertical="center" wrapText="1"/>
    </xf>
    <xf numFmtId="1" fontId="32" fillId="0" borderId="1" xfId="3" applyNumberFormat="1" applyFont="1" applyBorder="1" applyAlignment="1">
      <alignment horizontal="left" vertical="center" wrapText="1"/>
    </xf>
    <xf numFmtId="1" fontId="32" fillId="0" borderId="6" xfId="3" applyNumberFormat="1" applyFont="1" applyBorder="1" applyAlignment="1">
      <alignment horizontal="left" vertical="center" wrapText="1"/>
    </xf>
    <xf numFmtId="0" fontId="44" fillId="0" borderId="0" xfId="0" applyFont="1" applyAlignment="1">
      <alignment horizontal="center" vertical="center" wrapText="1"/>
    </xf>
    <xf numFmtId="0" fontId="45" fillId="4" borderId="19" xfId="0" applyFont="1" applyFill="1" applyBorder="1" applyAlignment="1">
      <alignment horizontal="center" vertical="center" wrapText="1"/>
    </xf>
    <xf numFmtId="0" fontId="49" fillId="4" borderId="30" xfId="0" applyFont="1" applyFill="1" applyBorder="1" applyAlignment="1">
      <alignment horizontal="center" vertical="center"/>
    </xf>
    <xf numFmtId="0" fontId="50" fillId="4" borderId="33" xfId="0" applyFont="1" applyFill="1" applyBorder="1" applyAlignment="1">
      <alignment horizontal="center" vertical="center"/>
    </xf>
    <xf numFmtId="0" fontId="8" fillId="0" borderId="0" xfId="5" applyFont="1" applyAlignment="1">
      <alignment horizontal="right"/>
    </xf>
    <xf numFmtId="0" fontId="11" fillId="0" borderId="15" xfId="5" applyFont="1" applyBorder="1" applyAlignment="1">
      <alignment horizontal="center" vertical="center" wrapText="1"/>
    </xf>
    <xf numFmtId="0" fontId="11" fillId="0" borderId="2" xfId="5" applyFont="1" applyBorder="1" applyAlignment="1">
      <alignment horizontal="left" vertical="center" wrapText="1"/>
    </xf>
    <xf numFmtId="0" fontId="9" fillId="0" borderId="9" xfId="7" applyFont="1" applyBorder="1" applyAlignment="1">
      <alignment horizontal="left" vertical="center" wrapText="1"/>
    </xf>
    <xf numFmtId="0" fontId="9" fillId="0" borderId="19" xfId="7" applyFont="1" applyBorder="1" applyAlignment="1">
      <alignment horizontal="left" vertical="center" wrapText="1"/>
    </xf>
    <xf numFmtId="0" fontId="9" fillId="0" borderId="20" xfId="7" applyFont="1" applyBorder="1" applyAlignment="1">
      <alignment horizontal="left" vertical="center" wrapText="1"/>
    </xf>
    <xf numFmtId="0" fontId="11" fillId="0" borderId="22" xfId="5" applyFont="1" applyBorder="1" applyAlignment="1">
      <alignment horizontal="left" vertical="center" wrapText="1"/>
    </xf>
    <xf numFmtId="0" fontId="11" fillId="0" borderId="7" xfId="5" applyFont="1" applyBorder="1" applyAlignment="1">
      <alignment horizontal="left" vertical="center" wrapText="1"/>
    </xf>
    <xf numFmtId="0" fontId="11" fillId="0" borderId="15" xfId="5" quotePrefix="1" applyFont="1" applyBorder="1" applyAlignment="1">
      <alignment horizontal="center" vertical="center" wrapText="1"/>
    </xf>
    <xf numFmtId="0" fontId="9" fillId="0" borderId="9" xfId="5" applyFont="1" applyBorder="1" applyAlignment="1">
      <alignment horizontal="left" vertical="center" wrapText="1"/>
    </xf>
    <xf numFmtId="0" fontId="9" fillId="0" borderId="19" xfId="5" applyFont="1" applyBorder="1" applyAlignment="1">
      <alignment horizontal="left" vertical="center" wrapText="1"/>
    </xf>
    <xf numFmtId="0" fontId="9" fillId="0" borderId="20" xfId="5" applyFont="1" applyBorder="1" applyAlignment="1">
      <alignment horizontal="left" vertical="center" wrapText="1"/>
    </xf>
    <xf numFmtId="0" fontId="9" fillId="2" borderId="9" xfId="7" applyFont="1" applyFill="1" applyBorder="1" applyAlignment="1">
      <alignment horizontal="left" vertical="center" wrapText="1"/>
    </xf>
    <xf numFmtId="0" fontId="9" fillId="2" borderId="19" xfId="7" applyFont="1" applyFill="1" applyBorder="1" applyAlignment="1">
      <alignment horizontal="left" vertical="center" wrapText="1"/>
    </xf>
    <xf numFmtId="0" fontId="9" fillId="2" borderId="20" xfId="7" applyFont="1" applyFill="1" applyBorder="1" applyAlignment="1">
      <alignment horizontal="left" vertical="center" wrapText="1"/>
    </xf>
    <xf numFmtId="0" fontId="9" fillId="2" borderId="40" xfId="5" applyFont="1" applyFill="1" applyBorder="1" applyAlignment="1">
      <alignment horizontal="center" vertical="center" wrapText="1"/>
    </xf>
    <xf numFmtId="0" fontId="9" fillId="2" borderId="23" xfId="5" applyFont="1" applyFill="1" applyBorder="1" applyAlignment="1">
      <alignment horizontal="center" vertical="center" wrapText="1"/>
    </xf>
    <xf numFmtId="0" fontId="9" fillId="2" borderId="41" xfId="5" applyFont="1" applyFill="1" applyBorder="1" applyAlignment="1">
      <alignment horizontal="center" vertical="center" wrapText="1"/>
    </xf>
    <xf numFmtId="0" fontId="16" fillId="0" borderId="29" xfId="5" applyFont="1" applyBorder="1" applyAlignment="1">
      <alignment horizontal="center" vertical="center"/>
    </xf>
    <xf numFmtId="0" fontId="16" fillId="0" borderId="30" xfId="5" applyFont="1" applyBorder="1" applyAlignment="1">
      <alignment horizontal="center" vertical="center"/>
    </xf>
    <xf numFmtId="0" fontId="16" fillId="0" borderId="31" xfId="5" applyFont="1" applyBorder="1" applyAlignment="1">
      <alignment horizontal="center" vertical="center"/>
    </xf>
    <xf numFmtId="0" fontId="17" fillId="0" borderId="1" xfId="8" applyNumberFormat="1" applyFont="1" applyBorder="1" applyAlignment="1">
      <alignment horizontal="left" wrapText="1"/>
    </xf>
    <xf numFmtId="0" fontId="16" fillId="0" borderId="28" xfId="9" applyFont="1" applyBorder="1" applyAlignment="1">
      <alignment horizontal="center" vertical="center"/>
    </xf>
    <xf numFmtId="0" fontId="16" fillId="0" borderId="29" xfId="9" applyFont="1" applyBorder="1" applyAlignment="1">
      <alignment horizontal="center" vertical="center"/>
    </xf>
    <xf numFmtId="0" fontId="21" fillId="0" borderId="1" xfId="8" applyNumberFormat="1" applyFont="1" applyBorder="1" applyAlignment="1">
      <alignment horizontal="center" vertical="center"/>
    </xf>
    <xf numFmtId="0" fontId="24" fillId="0" borderId="1" xfId="13" applyFont="1" applyBorder="1" applyAlignment="1" applyProtection="1">
      <alignment vertical="center"/>
      <protection locked="0"/>
    </xf>
    <xf numFmtId="0" fontId="8" fillId="0" borderId="28" xfId="5" applyFont="1" applyBorder="1" applyAlignment="1">
      <alignment horizontal="center" vertical="center" wrapText="1"/>
    </xf>
    <xf numFmtId="0" fontId="8" fillId="0" borderId="29" xfId="5" applyFont="1" applyBorder="1" applyAlignment="1">
      <alignment horizontal="center" vertical="center" wrapText="1"/>
    </xf>
    <xf numFmtId="0" fontId="0" fillId="0" borderId="30" xfId="0" applyBorder="1" applyAlignment="1">
      <alignment horizontal="left" vertical="center" wrapText="1"/>
    </xf>
    <xf numFmtId="0" fontId="0" fillId="0" borderId="31" xfId="0" applyBorder="1" applyAlignment="1">
      <alignment horizontal="left" vertical="center" wrapText="1"/>
    </xf>
    <xf numFmtId="1" fontId="32" fillId="0" borderId="30" xfId="3" applyNumberFormat="1" applyFont="1" applyBorder="1" applyAlignment="1">
      <alignment horizontal="left" vertical="center" wrapText="1"/>
    </xf>
    <xf numFmtId="1" fontId="32" fillId="0" borderId="31" xfId="3" applyNumberFormat="1" applyFont="1" applyBorder="1" applyAlignment="1">
      <alignment horizontal="left" vertical="center" wrapText="1"/>
    </xf>
    <xf numFmtId="1" fontId="60" fillId="0" borderId="30" xfId="3" applyNumberFormat="1" applyFont="1" applyBorder="1" applyAlignment="1">
      <alignment horizontal="left" vertical="center" wrapText="1"/>
    </xf>
    <xf numFmtId="1" fontId="60" fillId="0" borderId="31" xfId="3" applyNumberFormat="1" applyFont="1" applyBorder="1" applyAlignment="1">
      <alignment horizontal="left" vertical="center" wrapText="1"/>
    </xf>
    <xf numFmtId="0" fontId="59" fillId="0" borderId="30" xfId="0" applyFont="1" applyBorder="1" applyAlignment="1">
      <alignment horizontal="left" vertical="center" wrapText="1"/>
    </xf>
    <xf numFmtId="0" fontId="59" fillId="0" borderId="31" xfId="0" applyFont="1" applyBorder="1" applyAlignment="1">
      <alignment horizontal="left" vertical="center" wrapText="1"/>
    </xf>
    <xf numFmtId="0" fontId="0" fillId="0" borderId="0" xfId="0" applyAlignment="1">
      <alignment horizontal="left" vertical="center" wrapText="1"/>
    </xf>
    <xf numFmtId="0" fontId="0" fillId="0" borderId="34" xfId="0" applyBorder="1" applyAlignment="1">
      <alignment horizontal="left" vertical="center" wrapText="1"/>
    </xf>
    <xf numFmtId="0" fontId="0" fillId="0" borderId="32" xfId="0" applyBorder="1" applyAlignment="1">
      <alignment horizontal="left" vertical="center" wrapText="1"/>
    </xf>
    <xf numFmtId="0" fontId="0" fillId="0" borderId="8" xfId="0" applyBorder="1" applyAlignment="1">
      <alignment vertical="center"/>
    </xf>
    <xf numFmtId="0" fontId="0" fillId="0" borderId="0" xfId="0" applyAlignment="1">
      <alignment vertical="center"/>
    </xf>
    <xf numFmtId="0" fontId="0" fillId="0" borderId="8" xfId="0" applyBorder="1" applyAlignment="1">
      <alignment horizontal="left" vertical="center"/>
    </xf>
    <xf numFmtId="0" fontId="0" fillId="0" borderId="0" xfId="0" applyAlignment="1">
      <alignment horizontal="left" vertical="center"/>
    </xf>
    <xf numFmtId="0" fontId="2" fillId="0" borderId="40" xfId="0" applyFont="1" applyBorder="1" applyAlignment="1">
      <alignment horizontal="left" vertical="center" wrapText="1"/>
    </xf>
    <xf numFmtId="0" fontId="2" fillId="0" borderId="41" xfId="0" applyFont="1" applyBorder="1" applyAlignment="1">
      <alignment horizontal="left" vertical="center" wrapText="1"/>
    </xf>
    <xf numFmtId="0" fontId="2" fillId="0" borderId="42" xfId="0" applyFont="1" applyBorder="1" applyAlignment="1">
      <alignment horizontal="left" vertical="center" wrapText="1"/>
    </xf>
    <xf numFmtId="0" fontId="2" fillId="0" borderId="43" xfId="0" applyFont="1" applyBorder="1" applyAlignment="1">
      <alignment horizontal="left" vertical="center" wrapText="1"/>
    </xf>
    <xf numFmtId="0" fontId="2" fillId="0" borderId="30" xfId="0" applyFont="1" applyBorder="1" applyAlignment="1">
      <alignment horizontal="center" vertical="center" wrapText="1"/>
    </xf>
    <xf numFmtId="0" fontId="2" fillId="0" borderId="31" xfId="0" applyFont="1" applyBorder="1" applyAlignment="1">
      <alignment horizontal="center" vertical="center" wrapText="1"/>
    </xf>
    <xf numFmtId="0" fontId="46" fillId="0" borderId="30" xfId="0" applyFont="1" applyBorder="1" applyAlignment="1">
      <alignment horizontal="center" vertical="center"/>
    </xf>
    <xf numFmtId="0" fontId="46" fillId="0" borderId="31" xfId="0" applyFont="1" applyBorder="1" applyAlignment="1">
      <alignment horizontal="center" vertical="center"/>
    </xf>
    <xf numFmtId="1" fontId="14" fillId="0" borderId="30" xfId="3" applyNumberFormat="1" applyFont="1" applyBorder="1" applyAlignment="1">
      <alignment horizontal="left" vertical="center" wrapText="1"/>
    </xf>
    <xf numFmtId="1" fontId="14" fillId="0" borderId="31" xfId="3" applyNumberFormat="1" applyFont="1" applyBorder="1" applyAlignment="1">
      <alignment horizontal="left" vertical="center" wrapText="1"/>
    </xf>
    <xf numFmtId="0" fontId="57" fillId="0" borderId="30" xfId="0" applyFont="1" applyBorder="1" applyAlignment="1">
      <alignment horizontal="left" vertical="center"/>
    </xf>
    <xf numFmtId="0" fontId="57" fillId="0" borderId="31" xfId="0" applyFont="1" applyBorder="1" applyAlignment="1">
      <alignment horizontal="left" vertical="center"/>
    </xf>
    <xf numFmtId="0" fontId="0" fillId="0" borderId="30" xfId="0" applyBorder="1" applyAlignment="1">
      <alignment horizontal="left" vertical="center"/>
    </xf>
    <xf numFmtId="0" fontId="0" fillId="0" borderId="31" xfId="0" applyBorder="1" applyAlignment="1">
      <alignment horizontal="left" vertical="center"/>
    </xf>
    <xf numFmtId="0" fontId="41" fillId="4" borderId="23" xfId="0" applyFont="1" applyFill="1" applyBorder="1" applyAlignment="1">
      <alignment horizontal="center" vertical="center" wrapText="1"/>
    </xf>
    <xf numFmtId="0" fontId="41" fillId="4" borderId="41" xfId="0" applyFont="1" applyFill="1" applyBorder="1" applyAlignment="1">
      <alignment horizontal="center" vertical="center" wrapText="1"/>
    </xf>
    <xf numFmtId="0" fontId="41" fillId="4" borderId="26" xfId="0" applyFont="1" applyFill="1" applyBorder="1" applyAlignment="1">
      <alignment horizontal="center" vertical="center" wrapText="1"/>
    </xf>
    <xf numFmtId="0" fontId="41" fillId="4" borderId="43" xfId="0" applyFont="1" applyFill="1" applyBorder="1" applyAlignment="1">
      <alignment horizontal="center" vertical="center" wrapText="1"/>
    </xf>
    <xf numFmtId="0" fontId="46" fillId="0" borderId="30" xfId="0" quotePrefix="1" applyFont="1" applyBorder="1" applyAlignment="1">
      <alignment horizontal="center" vertical="center"/>
    </xf>
    <xf numFmtId="0" fontId="56" fillId="0" borderId="29" xfId="0" applyFont="1" applyBorder="1" applyAlignment="1">
      <alignment horizontal="left" vertical="center" wrapText="1"/>
    </xf>
    <xf numFmtId="0" fontId="49" fillId="4" borderId="29" xfId="0" applyFont="1" applyFill="1" applyBorder="1" applyAlignment="1">
      <alignment horizontal="center" vertical="center" wrapText="1"/>
    </xf>
    <xf numFmtId="0" fontId="41" fillId="4" borderId="40" xfId="0" applyFont="1" applyFill="1" applyBorder="1" applyAlignment="1">
      <alignment horizontal="center" vertical="center" wrapText="1"/>
    </xf>
    <xf numFmtId="0" fontId="41" fillId="4" borderId="42" xfId="0" applyFont="1" applyFill="1" applyBorder="1" applyAlignment="1">
      <alignment horizontal="center" vertical="center" wrapText="1"/>
    </xf>
    <xf numFmtId="0" fontId="0" fillId="0" borderId="30" xfId="0" applyBorder="1" applyAlignment="1">
      <alignment horizontal="right" vertical="center"/>
    </xf>
    <xf numFmtId="0" fontId="0" fillId="0" borderId="31" xfId="0" applyBorder="1" applyAlignment="1">
      <alignment horizontal="right" vertical="center"/>
    </xf>
    <xf numFmtId="0" fontId="2" fillId="0" borderId="37" xfId="0" applyFont="1" applyBorder="1" applyAlignment="1">
      <alignment horizontal="left" vertical="center" wrapText="1"/>
    </xf>
    <xf numFmtId="0" fontId="2" fillId="0" borderId="21" xfId="0" applyFont="1" applyBorder="1" applyAlignment="1">
      <alignment horizontal="left" vertical="center" wrapText="1"/>
    </xf>
    <xf numFmtId="0" fontId="46" fillId="0" borderId="31" xfId="0" quotePrefix="1" applyFont="1" applyBorder="1" applyAlignment="1">
      <alignment horizontal="center" vertical="center"/>
    </xf>
    <xf numFmtId="0" fontId="41" fillId="4" borderId="0" xfId="0" applyFont="1" applyFill="1" applyAlignment="1">
      <alignment horizontal="center" vertical="center" wrapText="1"/>
    </xf>
    <xf numFmtId="0" fontId="0" fillId="0" borderId="33" xfId="0" applyBorder="1"/>
    <xf numFmtId="0" fontId="0" fillId="0" borderId="31" xfId="0" applyBorder="1"/>
    <xf numFmtId="0" fontId="0" fillId="0" borderId="33" xfId="0" applyBorder="1" applyAlignment="1">
      <alignment horizontal="left" vertical="center"/>
    </xf>
    <xf numFmtId="0" fontId="0" fillId="2" borderId="30" xfId="0" applyFill="1" applyBorder="1" applyAlignment="1">
      <alignment horizontal="left" vertical="center"/>
    </xf>
    <xf numFmtId="0" fontId="0" fillId="2" borderId="33" xfId="0" applyFill="1" applyBorder="1" applyAlignment="1">
      <alignment horizontal="left" vertical="center"/>
    </xf>
    <xf numFmtId="0" fontId="0" fillId="2" borderId="31" xfId="0" applyFill="1" applyBorder="1" applyAlignment="1">
      <alignment horizontal="left" vertical="center"/>
    </xf>
    <xf numFmtId="0" fontId="44" fillId="0" borderId="0" xfId="0" applyFont="1" applyAlignment="1">
      <alignment horizontal="center" vertical="center"/>
    </xf>
    <xf numFmtId="0" fontId="45" fillId="4" borderId="9" xfId="0" applyFont="1" applyFill="1" applyBorder="1" applyAlignment="1">
      <alignment horizontal="center" vertical="center"/>
    </xf>
    <xf numFmtId="0" fontId="45" fillId="4" borderId="19" xfId="0" applyFont="1" applyFill="1" applyBorder="1" applyAlignment="1">
      <alignment horizontal="center" vertical="center"/>
    </xf>
    <xf numFmtId="0" fontId="45" fillId="4" borderId="20" xfId="0" applyFont="1" applyFill="1" applyBorder="1" applyAlignment="1">
      <alignment horizontal="center" vertical="center"/>
    </xf>
    <xf numFmtId="0" fontId="2" fillId="0" borderId="33" xfId="0" applyFont="1" applyBorder="1" applyAlignment="1">
      <alignment horizontal="center" vertical="center" wrapText="1"/>
    </xf>
    <xf numFmtId="0" fontId="46" fillId="0" borderId="30" xfId="0" applyFont="1" applyBorder="1" applyAlignment="1">
      <alignment horizontal="center" vertical="center" wrapText="1"/>
    </xf>
    <xf numFmtId="0" fontId="46" fillId="0" borderId="33" xfId="0" applyFont="1" applyBorder="1" applyAlignment="1">
      <alignment horizontal="center" vertical="center" wrapText="1"/>
    </xf>
    <xf numFmtId="0" fontId="46" fillId="0" borderId="31" xfId="0" applyFont="1" applyBorder="1" applyAlignment="1">
      <alignment horizontal="center" vertical="center" wrapText="1"/>
    </xf>
  </cellXfs>
  <cellStyles count="18">
    <cellStyle name="Comma 2 4" xfId="8" xr:uid="{00000000-0005-0000-0000-000000000000}"/>
    <cellStyle name="Comma 3 2" xfId="14" xr:uid="{00000000-0005-0000-0000-000001000000}"/>
    <cellStyle name="Comma 8" xfId="4" xr:uid="{00000000-0005-0000-0000-000002000000}"/>
    <cellStyle name="Comma 8 2" xfId="17" xr:uid="{C9BF5C8B-FA68-4075-8153-26C0A985A95D}"/>
    <cellStyle name="Comma 9" xfId="6" xr:uid="{00000000-0005-0000-0000-000003000000}"/>
    <cellStyle name="Comma0" xfId="10" xr:uid="{00000000-0005-0000-0000-000004000000}"/>
    <cellStyle name="Comma0 2 2" xfId="11" xr:uid="{00000000-0005-0000-0000-000005000000}"/>
    <cellStyle name="Currency" xfId="1" builtinId="4"/>
    <cellStyle name="Currency 2" xfId="16" xr:uid="{95B9B121-04C8-463A-8EED-C5BABCE92416}"/>
    <cellStyle name="Normal" xfId="0" builtinId="0"/>
    <cellStyle name="Normal 12" xfId="2" xr:uid="{00000000-0005-0000-0000-000008000000}"/>
    <cellStyle name="Normal 16" xfId="3" xr:uid="{00000000-0005-0000-0000-000009000000}"/>
    <cellStyle name="Normal 17" xfId="5" xr:uid="{00000000-0005-0000-0000-00000A000000}"/>
    <cellStyle name="Normal 2 2 2 2" xfId="7" xr:uid="{00000000-0005-0000-0000-00000B000000}"/>
    <cellStyle name="Normal 5 2" xfId="9" xr:uid="{00000000-0005-0000-0000-00000C000000}"/>
    <cellStyle name="Normal 7 2" xfId="13" xr:uid="{00000000-0005-0000-0000-00000D000000}"/>
    <cellStyle name="Normal_Sheet1" xfId="12" xr:uid="{00000000-0005-0000-0000-00000E000000}"/>
    <cellStyle name="Percent 5" xfId="15" xr:uid="{00000000-0005-0000-0000-00000F000000}"/>
  </cellStyles>
  <dxfs count="213">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0.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63" Type="http://schemas.openxmlformats.org/officeDocument/2006/relationships/externalLink" Target="externalLinks/externalLink46.xml"/><Relationship Id="rId84" Type="http://schemas.openxmlformats.org/officeDocument/2006/relationships/externalLink" Target="externalLinks/externalLink67.xml"/><Relationship Id="rId16" Type="http://schemas.openxmlformats.org/officeDocument/2006/relationships/worksheet" Target="worksheets/sheet16.xml"/><Relationship Id="rId107" Type="http://schemas.openxmlformats.org/officeDocument/2006/relationships/externalLink" Target="externalLinks/externalLink90.xml"/><Relationship Id="rId11" Type="http://schemas.openxmlformats.org/officeDocument/2006/relationships/worksheet" Target="worksheets/sheet11.xml"/><Relationship Id="rId32" Type="http://schemas.openxmlformats.org/officeDocument/2006/relationships/externalLink" Target="externalLinks/externalLink15.xml"/><Relationship Id="rId37" Type="http://schemas.openxmlformats.org/officeDocument/2006/relationships/externalLink" Target="externalLinks/externalLink20.xml"/><Relationship Id="rId53" Type="http://schemas.openxmlformats.org/officeDocument/2006/relationships/externalLink" Target="externalLinks/externalLink36.xml"/><Relationship Id="rId58" Type="http://schemas.openxmlformats.org/officeDocument/2006/relationships/externalLink" Target="externalLinks/externalLink41.xml"/><Relationship Id="rId74" Type="http://schemas.openxmlformats.org/officeDocument/2006/relationships/externalLink" Target="externalLinks/externalLink57.xml"/><Relationship Id="rId79" Type="http://schemas.openxmlformats.org/officeDocument/2006/relationships/externalLink" Target="externalLinks/externalLink62.xml"/><Relationship Id="rId102" Type="http://schemas.openxmlformats.org/officeDocument/2006/relationships/externalLink" Target="externalLinks/externalLink85.xml"/><Relationship Id="rId123" Type="http://schemas.openxmlformats.org/officeDocument/2006/relationships/externalLink" Target="externalLinks/externalLink106.xml"/><Relationship Id="rId128" Type="http://schemas.openxmlformats.org/officeDocument/2006/relationships/externalLink" Target="externalLinks/externalLink111.xml"/><Relationship Id="rId5" Type="http://schemas.openxmlformats.org/officeDocument/2006/relationships/worksheet" Target="worksheets/sheet5.xml"/><Relationship Id="rId90" Type="http://schemas.openxmlformats.org/officeDocument/2006/relationships/externalLink" Target="externalLinks/externalLink73.xml"/><Relationship Id="rId95" Type="http://schemas.openxmlformats.org/officeDocument/2006/relationships/externalLink" Target="externalLinks/externalLink78.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43" Type="http://schemas.openxmlformats.org/officeDocument/2006/relationships/externalLink" Target="externalLinks/externalLink26.xml"/><Relationship Id="rId48" Type="http://schemas.openxmlformats.org/officeDocument/2006/relationships/externalLink" Target="externalLinks/externalLink31.xml"/><Relationship Id="rId64" Type="http://schemas.openxmlformats.org/officeDocument/2006/relationships/externalLink" Target="externalLinks/externalLink47.xml"/><Relationship Id="rId69" Type="http://schemas.openxmlformats.org/officeDocument/2006/relationships/externalLink" Target="externalLinks/externalLink52.xml"/><Relationship Id="rId113" Type="http://schemas.openxmlformats.org/officeDocument/2006/relationships/externalLink" Target="externalLinks/externalLink96.xml"/><Relationship Id="rId118" Type="http://schemas.openxmlformats.org/officeDocument/2006/relationships/externalLink" Target="externalLinks/externalLink101.xml"/><Relationship Id="rId134" Type="http://schemas.openxmlformats.org/officeDocument/2006/relationships/styles" Target="styles.xml"/><Relationship Id="rId80" Type="http://schemas.openxmlformats.org/officeDocument/2006/relationships/externalLink" Target="externalLinks/externalLink63.xml"/><Relationship Id="rId85" Type="http://schemas.openxmlformats.org/officeDocument/2006/relationships/externalLink" Target="externalLinks/externalLink68.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6.xml"/><Relationship Id="rId38" Type="http://schemas.openxmlformats.org/officeDocument/2006/relationships/externalLink" Target="externalLinks/externalLink21.xml"/><Relationship Id="rId59" Type="http://schemas.openxmlformats.org/officeDocument/2006/relationships/externalLink" Target="externalLinks/externalLink42.xml"/><Relationship Id="rId103" Type="http://schemas.openxmlformats.org/officeDocument/2006/relationships/externalLink" Target="externalLinks/externalLink86.xml"/><Relationship Id="rId108" Type="http://schemas.openxmlformats.org/officeDocument/2006/relationships/externalLink" Target="externalLinks/externalLink91.xml"/><Relationship Id="rId124" Type="http://schemas.openxmlformats.org/officeDocument/2006/relationships/externalLink" Target="externalLinks/externalLink107.xml"/><Relationship Id="rId129" Type="http://schemas.openxmlformats.org/officeDocument/2006/relationships/externalLink" Target="externalLinks/externalLink112.xml"/><Relationship Id="rId54" Type="http://schemas.openxmlformats.org/officeDocument/2006/relationships/externalLink" Target="externalLinks/externalLink37.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91" Type="http://schemas.openxmlformats.org/officeDocument/2006/relationships/externalLink" Target="externalLinks/externalLink74.xml"/><Relationship Id="rId96" Type="http://schemas.openxmlformats.org/officeDocument/2006/relationships/externalLink" Target="externalLinks/externalLink79.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49" Type="http://schemas.openxmlformats.org/officeDocument/2006/relationships/externalLink" Target="externalLinks/externalLink32.xml"/><Relationship Id="rId114" Type="http://schemas.openxmlformats.org/officeDocument/2006/relationships/externalLink" Target="externalLinks/externalLink97.xml"/><Relationship Id="rId119" Type="http://schemas.openxmlformats.org/officeDocument/2006/relationships/externalLink" Target="externalLinks/externalLink102.xml"/><Relationship Id="rId44" Type="http://schemas.openxmlformats.org/officeDocument/2006/relationships/externalLink" Target="externalLinks/externalLink27.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81" Type="http://schemas.openxmlformats.org/officeDocument/2006/relationships/externalLink" Target="externalLinks/externalLink64.xml"/><Relationship Id="rId86" Type="http://schemas.openxmlformats.org/officeDocument/2006/relationships/externalLink" Target="externalLinks/externalLink69.xml"/><Relationship Id="rId130" Type="http://schemas.openxmlformats.org/officeDocument/2006/relationships/externalLink" Target="externalLinks/externalLink113.xml"/><Relationship Id="rId135"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109" Type="http://schemas.openxmlformats.org/officeDocument/2006/relationships/externalLink" Target="externalLinks/externalLink92.xml"/><Relationship Id="rId34" Type="http://schemas.openxmlformats.org/officeDocument/2006/relationships/externalLink" Target="externalLinks/externalLink17.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97" Type="http://schemas.openxmlformats.org/officeDocument/2006/relationships/externalLink" Target="externalLinks/externalLink80.xml"/><Relationship Id="rId104" Type="http://schemas.openxmlformats.org/officeDocument/2006/relationships/externalLink" Target="externalLinks/externalLink87.xml"/><Relationship Id="rId120" Type="http://schemas.openxmlformats.org/officeDocument/2006/relationships/externalLink" Target="externalLinks/externalLink103.xml"/><Relationship Id="rId125" Type="http://schemas.openxmlformats.org/officeDocument/2006/relationships/externalLink" Target="externalLinks/externalLink108.xml"/><Relationship Id="rId7" Type="http://schemas.openxmlformats.org/officeDocument/2006/relationships/worksheet" Target="worksheets/sheet7.xml"/><Relationship Id="rId71" Type="http://schemas.openxmlformats.org/officeDocument/2006/relationships/externalLink" Target="externalLinks/externalLink54.xml"/><Relationship Id="rId92" Type="http://schemas.openxmlformats.org/officeDocument/2006/relationships/externalLink" Target="externalLinks/externalLink75.xml"/><Relationship Id="rId2" Type="http://schemas.openxmlformats.org/officeDocument/2006/relationships/worksheet" Target="worksheets/sheet2.xml"/><Relationship Id="rId29" Type="http://schemas.openxmlformats.org/officeDocument/2006/relationships/externalLink" Target="externalLinks/externalLink12.xml"/><Relationship Id="rId24" Type="http://schemas.openxmlformats.org/officeDocument/2006/relationships/externalLink" Target="externalLinks/externalLink7.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87" Type="http://schemas.openxmlformats.org/officeDocument/2006/relationships/externalLink" Target="externalLinks/externalLink70.xml"/><Relationship Id="rId110" Type="http://schemas.openxmlformats.org/officeDocument/2006/relationships/externalLink" Target="externalLinks/externalLink93.xml"/><Relationship Id="rId115" Type="http://schemas.openxmlformats.org/officeDocument/2006/relationships/externalLink" Target="externalLinks/externalLink98.xml"/><Relationship Id="rId131" Type="http://schemas.openxmlformats.org/officeDocument/2006/relationships/externalLink" Target="externalLinks/externalLink114.xml"/><Relationship Id="rId136" Type="http://schemas.openxmlformats.org/officeDocument/2006/relationships/calcChain" Target="calcChain.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9" Type="http://schemas.openxmlformats.org/officeDocument/2006/relationships/externalLink" Target="externalLinks/externalLink2.xml"/><Relationship Id="rId14" Type="http://schemas.openxmlformats.org/officeDocument/2006/relationships/worksheet" Target="worksheets/sheet14.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56" Type="http://schemas.openxmlformats.org/officeDocument/2006/relationships/externalLink" Target="externalLinks/externalLink39.xml"/><Relationship Id="rId77" Type="http://schemas.openxmlformats.org/officeDocument/2006/relationships/externalLink" Target="externalLinks/externalLink60.xml"/><Relationship Id="rId100" Type="http://schemas.openxmlformats.org/officeDocument/2006/relationships/externalLink" Target="externalLinks/externalLink83.xml"/><Relationship Id="rId105" Type="http://schemas.openxmlformats.org/officeDocument/2006/relationships/externalLink" Target="externalLinks/externalLink88.xml"/><Relationship Id="rId126" Type="http://schemas.openxmlformats.org/officeDocument/2006/relationships/externalLink" Target="externalLinks/externalLink109.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93" Type="http://schemas.openxmlformats.org/officeDocument/2006/relationships/externalLink" Target="externalLinks/externalLink76.xml"/><Relationship Id="rId98" Type="http://schemas.openxmlformats.org/officeDocument/2006/relationships/externalLink" Target="externalLinks/externalLink81.xml"/><Relationship Id="rId121" Type="http://schemas.openxmlformats.org/officeDocument/2006/relationships/externalLink" Target="externalLinks/externalLink104.xml"/><Relationship Id="rId3" Type="http://schemas.openxmlformats.org/officeDocument/2006/relationships/worksheet" Target="worksheets/sheet3.xml"/><Relationship Id="rId25" Type="http://schemas.openxmlformats.org/officeDocument/2006/relationships/externalLink" Target="externalLinks/externalLink8.xml"/><Relationship Id="rId46" Type="http://schemas.openxmlformats.org/officeDocument/2006/relationships/externalLink" Target="externalLinks/externalLink29.xml"/><Relationship Id="rId67" Type="http://schemas.openxmlformats.org/officeDocument/2006/relationships/externalLink" Target="externalLinks/externalLink50.xml"/><Relationship Id="rId116" Type="http://schemas.openxmlformats.org/officeDocument/2006/relationships/externalLink" Target="externalLinks/externalLink99.xml"/><Relationship Id="rId137" Type="http://schemas.openxmlformats.org/officeDocument/2006/relationships/customXml" Target="../customXml/item1.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62" Type="http://schemas.openxmlformats.org/officeDocument/2006/relationships/externalLink" Target="externalLinks/externalLink45.xml"/><Relationship Id="rId83" Type="http://schemas.openxmlformats.org/officeDocument/2006/relationships/externalLink" Target="externalLinks/externalLink66.xml"/><Relationship Id="rId88" Type="http://schemas.openxmlformats.org/officeDocument/2006/relationships/externalLink" Target="externalLinks/externalLink71.xml"/><Relationship Id="rId111" Type="http://schemas.openxmlformats.org/officeDocument/2006/relationships/externalLink" Target="externalLinks/externalLink94.xml"/><Relationship Id="rId132" Type="http://schemas.openxmlformats.org/officeDocument/2006/relationships/externalLink" Target="externalLinks/externalLink115.xml"/><Relationship Id="rId15" Type="http://schemas.openxmlformats.org/officeDocument/2006/relationships/worksheet" Target="worksheets/sheet15.xml"/><Relationship Id="rId36" Type="http://schemas.openxmlformats.org/officeDocument/2006/relationships/externalLink" Target="externalLinks/externalLink19.xml"/><Relationship Id="rId57" Type="http://schemas.openxmlformats.org/officeDocument/2006/relationships/externalLink" Target="externalLinks/externalLink40.xml"/><Relationship Id="rId106" Type="http://schemas.openxmlformats.org/officeDocument/2006/relationships/externalLink" Target="externalLinks/externalLink89.xml"/><Relationship Id="rId127" Type="http://schemas.openxmlformats.org/officeDocument/2006/relationships/externalLink" Target="externalLinks/externalLink110.xml"/><Relationship Id="rId10" Type="http://schemas.openxmlformats.org/officeDocument/2006/relationships/worksheet" Target="worksheets/sheet10.xml"/><Relationship Id="rId31" Type="http://schemas.openxmlformats.org/officeDocument/2006/relationships/externalLink" Target="externalLinks/externalLink14.xml"/><Relationship Id="rId52" Type="http://schemas.openxmlformats.org/officeDocument/2006/relationships/externalLink" Target="externalLinks/externalLink35.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94" Type="http://schemas.openxmlformats.org/officeDocument/2006/relationships/externalLink" Target="externalLinks/externalLink77.xml"/><Relationship Id="rId99" Type="http://schemas.openxmlformats.org/officeDocument/2006/relationships/externalLink" Target="externalLinks/externalLink82.xml"/><Relationship Id="rId101" Type="http://schemas.openxmlformats.org/officeDocument/2006/relationships/externalLink" Target="externalLinks/externalLink84.xml"/><Relationship Id="rId122" Type="http://schemas.openxmlformats.org/officeDocument/2006/relationships/externalLink" Target="externalLinks/externalLink105.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9.xml"/><Relationship Id="rId47" Type="http://schemas.openxmlformats.org/officeDocument/2006/relationships/externalLink" Target="externalLinks/externalLink30.xml"/><Relationship Id="rId68" Type="http://schemas.openxmlformats.org/officeDocument/2006/relationships/externalLink" Target="externalLinks/externalLink51.xml"/><Relationship Id="rId89" Type="http://schemas.openxmlformats.org/officeDocument/2006/relationships/externalLink" Target="externalLinks/externalLink72.xml"/><Relationship Id="rId112" Type="http://schemas.openxmlformats.org/officeDocument/2006/relationships/externalLink" Target="externalLinks/externalLink95.xml"/><Relationship Id="rId133"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0</xdr:col>
      <xdr:colOff>22412</xdr:colOff>
      <xdr:row>18</xdr:row>
      <xdr:rowOff>116539</xdr:rowOff>
    </xdr:from>
    <xdr:to>
      <xdr:col>1</xdr:col>
      <xdr:colOff>6417769</xdr:colOff>
      <xdr:row>38</xdr:row>
      <xdr:rowOff>73957</xdr:rowOff>
    </xdr:to>
    <xdr:sp macro="" textlink="">
      <xdr:nvSpPr>
        <xdr:cNvPr id="2" name="TextBox 1">
          <a:extLst>
            <a:ext uri="{FF2B5EF4-FFF2-40B4-BE49-F238E27FC236}">
              <a16:creationId xmlns:a16="http://schemas.microsoft.com/office/drawing/2014/main" id="{8344B78A-EA30-4441-92C7-1AC09114AB6C}"/>
            </a:ext>
          </a:extLst>
        </xdr:cNvPr>
        <xdr:cNvSpPr txBox="1"/>
      </xdr:nvSpPr>
      <xdr:spPr>
        <a:xfrm>
          <a:off x="18602" y="3221689"/>
          <a:ext cx="7003052" cy="34435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ZA" sz="1800" b="1">
              <a:latin typeface="Arial" panose="020B0604020202020204" pitchFamily="34" charset="0"/>
              <a:cs typeface="Arial" panose="020B0604020202020204" pitchFamily="34" charset="0"/>
            </a:rPr>
            <a:t>REFURBISHMENT OF TRAIN STATIONS</a:t>
          </a:r>
        </a:p>
        <a:p>
          <a:pPr algn="ctr"/>
          <a:r>
            <a:rPr lang="en-ZA" sz="1800" b="1">
              <a:latin typeface="Arial" panose="020B0604020202020204" pitchFamily="34" charset="0"/>
              <a:cs typeface="Arial" panose="020B0604020202020204" pitchFamily="34" charset="0"/>
            </a:rPr>
            <a:t>SUB CORRIDOR 1: PRETORIA - PINEDENE</a:t>
          </a:r>
        </a:p>
        <a:p>
          <a:pPr algn="ctr"/>
          <a:r>
            <a:rPr lang="en-ZA" sz="1800" b="1">
              <a:latin typeface="Arial" panose="020B0604020202020204" pitchFamily="34" charset="0"/>
              <a:cs typeface="Arial" panose="020B0604020202020204" pitchFamily="34" charset="0"/>
            </a:rPr>
            <a:t>NGR/CRES/13/2021</a:t>
          </a:r>
        </a:p>
        <a:p>
          <a:pPr algn="ctr"/>
          <a:endParaRPr lang="en-ZA" sz="1800" b="1">
            <a:latin typeface="Arial" panose="020B0604020202020204" pitchFamily="34" charset="0"/>
            <a:cs typeface="Arial" panose="020B0604020202020204" pitchFamily="34" charset="0"/>
          </a:endParaRPr>
        </a:p>
        <a:p>
          <a:pPr algn="ctr"/>
          <a:r>
            <a:rPr lang="en-ZA" sz="1800" b="1">
              <a:latin typeface="Arial" panose="020B0604020202020204" pitchFamily="34" charset="0"/>
              <a:cs typeface="Arial" panose="020B0604020202020204" pitchFamily="34" charset="0"/>
            </a:rPr>
            <a:t>For Client:</a:t>
          </a:r>
        </a:p>
        <a:p>
          <a:pPr algn="ctr"/>
          <a:endParaRPr lang="en-ZA" sz="1800" b="1">
            <a:latin typeface="Arial" panose="020B0604020202020204" pitchFamily="34" charset="0"/>
            <a:cs typeface="Arial" panose="020B0604020202020204" pitchFamily="34" charset="0"/>
          </a:endParaRPr>
        </a:p>
        <a:p>
          <a:pPr algn="ctr"/>
          <a:r>
            <a:rPr lang="en-ZA" sz="1800" b="1">
              <a:latin typeface="Arial" panose="020B0604020202020204" pitchFamily="34" charset="0"/>
              <a:cs typeface="Arial" panose="020B0604020202020204" pitchFamily="34" charset="0"/>
            </a:rPr>
            <a:t>PASSENGER RAIL AGENCY OF SOUTH AFRICA</a:t>
          </a:r>
        </a:p>
        <a:p>
          <a:pPr algn="ctr"/>
          <a:endParaRPr lang="en-ZA" sz="1800" b="1" baseline="0">
            <a:latin typeface="Arial" panose="020B0604020202020204" pitchFamily="34" charset="0"/>
            <a:cs typeface="Arial" panose="020B0604020202020204" pitchFamily="34" charset="0"/>
          </a:endParaRPr>
        </a:p>
        <a:p>
          <a:pPr algn="ctr"/>
          <a:r>
            <a:rPr lang="en-ZA" sz="1800" b="1" baseline="0">
              <a:latin typeface="Arial" panose="020B0604020202020204" pitchFamily="34" charset="0"/>
              <a:cs typeface="Arial" panose="020B0604020202020204" pitchFamily="34" charset="0"/>
            </a:rPr>
            <a:t>PROVISIONAL BILLS OF QUANTITIES</a:t>
          </a:r>
        </a:p>
        <a:p>
          <a:pPr algn="ctr"/>
          <a:endParaRPr lang="en-ZA" sz="1800" b="1" baseline="0">
            <a:latin typeface="Arial" panose="020B0604020202020204" pitchFamily="34" charset="0"/>
            <a:cs typeface="Arial" panose="020B0604020202020204" pitchFamily="34" charset="0"/>
          </a:endParaRPr>
        </a:p>
        <a:p>
          <a:pPr algn="ctr"/>
          <a:r>
            <a:rPr lang="en-ZA" sz="1800" b="1" baseline="0">
              <a:latin typeface="Arial" panose="020B0604020202020204" pitchFamily="34" charset="0"/>
              <a:cs typeface="Arial" panose="020B0604020202020204" pitchFamily="34" charset="0"/>
            </a:rPr>
            <a:t>CENTURION STATION</a:t>
          </a:r>
        </a:p>
        <a:p>
          <a:pPr algn="ctr"/>
          <a:r>
            <a:rPr lang="en-ZA" sz="1800" b="1" baseline="0">
              <a:latin typeface="Arial" panose="020B0604020202020204" pitchFamily="34" charset="0"/>
              <a:cs typeface="Arial" panose="020B0604020202020204" pitchFamily="34" charset="0"/>
            </a:rPr>
            <a:t> </a:t>
          </a:r>
        </a:p>
        <a:p>
          <a:pPr algn="ctr"/>
          <a:r>
            <a:rPr lang="en-ZA" sz="1100" b="0" baseline="0">
              <a:solidFill>
                <a:sysClr val="windowText" lastClr="000000"/>
              </a:solidFill>
              <a:latin typeface="Arial" panose="020B0604020202020204" pitchFamily="34" charset="0"/>
              <a:cs typeface="Arial" panose="020B0604020202020204" pitchFamily="34" charset="0"/>
            </a:rPr>
            <a:t>Issue Date:  </a:t>
          </a:r>
          <a:r>
            <a:rPr lang="en-ZA" sz="1100" b="0" baseline="0">
              <a:solidFill>
                <a:srgbClr val="FF0000"/>
              </a:solidFill>
              <a:latin typeface="Arial" panose="020B0604020202020204" pitchFamily="34" charset="0"/>
              <a:cs typeface="Arial" panose="020B0604020202020204" pitchFamily="34" charset="0"/>
            </a:rPr>
            <a:t>13 JUNE 2022</a:t>
          </a:r>
        </a:p>
        <a:p>
          <a:pPr algn="ctr"/>
          <a:endParaRPr lang="en-ZA" sz="1100" b="0" baseline="0">
            <a:latin typeface="Arial" panose="020B0604020202020204" pitchFamily="34" charset="0"/>
            <a:cs typeface="Arial" panose="020B0604020202020204" pitchFamily="34" charset="0"/>
          </a:endParaRPr>
        </a:p>
        <a:p>
          <a:pPr algn="ctr"/>
          <a:endParaRPr lang="en-ZA" sz="1100" b="0">
            <a:latin typeface="Arial" panose="020B0604020202020204" pitchFamily="34" charset="0"/>
            <a:cs typeface="Arial" panose="020B0604020202020204" pitchFamily="34" charset="0"/>
          </a:endParaRPr>
        </a:p>
      </xdr:txBody>
    </xdr:sp>
    <xdr:clientData/>
  </xdr:twoCellAnchor>
  <xdr:twoCellAnchor editAs="oneCell">
    <xdr:from>
      <xdr:col>1</xdr:col>
      <xdr:colOff>2376919</xdr:colOff>
      <xdr:row>6</xdr:row>
      <xdr:rowOff>165389</xdr:rowOff>
    </xdr:from>
    <xdr:to>
      <xdr:col>1</xdr:col>
      <xdr:colOff>5869968</xdr:colOff>
      <xdr:row>13</xdr:row>
      <xdr:rowOff>78267</xdr:rowOff>
    </xdr:to>
    <xdr:pic>
      <xdr:nvPicPr>
        <xdr:cNvPr id="3" name="Picture 2">
          <a:extLst>
            <a:ext uri="{FF2B5EF4-FFF2-40B4-BE49-F238E27FC236}">
              <a16:creationId xmlns:a16="http://schemas.microsoft.com/office/drawing/2014/main" id="{02DD47C4-853F-4C2A-86E0-9ECE43AAFDAA}"/>
            </a:ext>
          </a:extLst>
        </xdr:cNvPr>
        <xdr:cNvPicPr>
          <a:picLocks noChangeAspect="1"/>
        </xdr:cNvPicPr>
      </xdr:nvPicPr>
      <xdr:blipFill>
        <a:blip xmlns:r="http://schemas.openxmlformats.org/officeDocument/2006/relationships" r:embed="rId1"/>
        <a:stretch>
          <a:fillRect/>
        </a:stretch>
      </xdr:blipFill>
      <xdr:spPr>
        <a:xfrm>
          <a:off x="3103200" y="1165514"/>
          <a:ext cx="3493049" cy="1079691"/>
        </a:xfrm>
        <a:prstGeom prst="rect">
          <a:avLst/>
        </a:prstGeom>
      </xdr:spPr>
    </xdr:pic>
    <xdr:clientData/>
  </xdr:twoCellAnchor>
  <xdr:twoCellAnchor editAs="oneCell">
    <xdr:from>
      <xdr:col>1</xdr:col>
      <xdr:colOff>467591</xdr:colOff>
      <xdr:row>46</xdr:row>
      <xdr:rowOff>27016</xdr:rowOff>
    </xdr:from>
    <xdr:to>
      <xdr:col>1</xdr:col>
      <xdr:colOff>5055647</xdr:colOff>
      <xdr:row>59</xdr:row>
      <xdr:rowOff>3636</xdr:rowOff>
    </xdr:to>
    <xdr:pic>
      <xdr:nvPicPr>
        <xdr:cNvPr id="4" name="Picture 3">
          <a:extLst>
            <a:ext uri="{FF2B5EF4-FFF2-40B4-BE49-F238E27FC236}">
              <a16:creationId xmlns:a16="http://schemas.microsoft.com/office/drawing/2014/main" id="{2A7E2705-0599-46E3-8DA1-F7B3E771156E}"/>
            </a:ext>
          </a:extLst>
        </xdr:cNvPr>
        <xdr:cNvPicPr>
          <a:picLocks noChangeAspect="1"/>
        </xdr:cNvPicPr>
      </xdr:nvPicPr>
      <xdr:blipFill>
        <a:blip xmlns:r="http://schemas.openxmlformats.org/officeDocument/2006/relationships" r:embed="rId2"/>
        <a:stretch>
          <a:fillRect/>
        </a:stretch>
      </xdr:blipFill>
      <xdr:spPr>
        <a:xfrm>
          <a:off x="1212446" y="8083261"/>
          <a:ext cx="4588056" cy="2207375"/>
        </a:xfrm>
        <a:prstGeom prst="rect">
          <a:avLst/>
        </a:prstGeom>
      </xdr:spPr>
    </xdr:pic>
    <xdr:clientData/>
  </xdr:twoCellAnchor>
  <xdr:twoCellAnchor editAs="oneCell">
    <xdr:from>
      <xdr:col>0</xdr:col>
      <xdr:colOff>622673</xdr:colOff>
      <xdr:row>8</xdr:row>
      <xdr:rowOff>0</xdr:rowOff>
    </xdr:from>
    <xdr:to>
      <xdr:col>1</xdr:col>
      <xdr:colOff>2269325</xdr:colOff>
      <xdr:row>13</xdr:row>
      <xdr:rowOff>96116</xdr:rowOff>
    </xdr:to>
    <xdr:pic>
      <xdr:nvPicPr>
        <xdr:cNvPr id="5" name="Picture 4">
          <a:extLst>
            <a:ext uri="{FF2B5EF4-FFF2-40B4-BE49-F238E27FC236}">
              <a16:creationId xmlns:a16="http://schemas.microsoft.com/office/drawing/2014/main" id="{2CAAC15B-A0E2-41A0-A132-B1B16ECC29D3}"/>
            </a:ext>
          </a:extLst>
        </xdr:cNvPr>
        <xdr:cNvPicPr>
          <a:picLocks noChangeAspect="1"/>
        </xdr:cNvPicPr>
      </xdr:nvPicPr>
      <xdr:blipFill>
        <a:blip xmlns:r="http://schemas.openxmlformats.org/officeDocument/2006/relationships" r:embed="rId2"/>
        <a:stretch>
          <a:fillRect/>
        </a:stretch>
      </xdr:blipFill>
      <xdr:spPr>
        <a:xfrm>
          <a:off x="626483" y="1371600"/>
          <a:ext cx="2381982" cy="9495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4</xdr:col>
      <xdr:colOff>0</xdr:colOff>
      <xdr:row>42</xdr:row>
      <xdr:rowOff>0</xdr:rowOff>
    </xdr:from>
    <xdr:ext cx="0" cy="291896"/>
    <xdr:sp macro="" textlink="">
      <xdr:nvSpPr>
        <xdr:cNvPr id="2" name="Text Box 1">
          <a:extLst>
            <a:ext uri="{FF2B5EF4-FFF2-40B4-BE49-F238E27FC236}">
              <a16:creationId xmlns:a16="http://schemas.microsoft.com/office/drawing/2014/main" id="{9EBA72C0-8714-49C8-B801-6A9740982C07}"/>
            </a:ext>
          </a:extLst>
        </xdr:cNvPr>
        <xdr:cNvSpPr txBox="1">
          <a:spLocks noChangeArrowheads="1"/>
        </xdr:cNvSpPr>
      </xdr:nvSpPr>
      <xdr:spPr bwMode="auto">
        <a:xfrm>
          <a:off x="2419350" y="10096500"/>
          <a:ext cx="0" cy="291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42</xdr:row>
      <xdr:rowOff>0</xdr:rowOff>
    </xdr:from>
    <xdr:ext cx="0" cy="291896"/>
    <xdr:sp macro="" textlink="">
      <xdr:nvSpPr>
        <xdr:cNvPr id="3" name="Text Box 1">
          <a:extLst>
            <a:ext uri="{FF2B5EF4-FFF2-40B4-BE49-F238E27FC236}">
              <a16:creationId xmlns:a16="http://schemas.microsoft.com/office/drawing/2014/main" id="{01079F13-580F-4C73-ACBE-919F15C74839}"/>
            </a:ext>
          </a:extLst>
        </xdr:cNvPr>
        <xdr:cNvSpPr txBox="1">
          <a:spLocks noChangeArrowheads="1"/>
        </xdr:cNvSpPr>
      </xdr:nvSpPr>
      <xdr:spPr bwMode="auto">
        <a:xfrm>
          <a:off x="2419350" y="10096500"/>
          <a:ext cx="0" cy="291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42</xdr:row>
      <xdr:rowOff>0</xdr:rowOff>
    </xdr:from>
    <xdr:ext cx="0" cy="488540"/>
    <xdr:sp macro="" textlink="">
      <xdr:nvSpPr>
        <xdr:cNvPr id="4" name="Text Box 1">
          <a:extLst>
            <a:ext uri="{FF2B5EF4-FFF2-40B4-BE49-F238E27FC236}">
              <a16:creationId xmlns:a16="http://schemas.microsoft.com/office/drawing/2014/main" id="{171D4FB3-BD25-4AED-9466-DB49D2312E24}"/>
            </a:ext>
          </a:extLst>
        </xdr:cNvPr>
        <xdr:cNvSpPr txBox="1">
          <a:spLocks noChangeArrowheads="1"/>
        </xdr:cNvSpPr>
      </xdr:nvSpPr>
      <xdr:spPr bwMode="auto">
        <a:xfrm>
          <a:off x="4171950" y="10096500"/>
          <a:ext cx="0" cy="488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42</xdr:row>
      <xdr:rowOff>0</xdr:rowOff>
    </xdr:from>
    <xdr:ext cx="0" cy="526640"/>
    <xdr:sp macro="" textlink="">
      <xdr:nvSpPr>
        <xdr:cNvPr id="5" name="Text Box 1">
          <a:extLst>
            <a:ext uri="{FF2B5EF4-FFF2-40B4-BE49-F238E27FC236}">
              <a16:creationId xmlns:a16="http://schemas.microsoft.com/office/drawing/2014/main" id="{E2E91ECB-4068-43F2-BCBD-21F707E7FA68}"/>
            </a:ext>
          </a:extLst>
        </xdr:cNvPr>
        <xdr:cNvSpPr txBox="1">
          <a:spLocks noChangeArrowheads="1"/>
        </xdr:cNvSpPr>
      </xdr:nvSpPr>
      <xdr:spPr bwMode="auto">
        <a:xfrm>
          <a:off x="4171950" y="10096500"/>
          <a:ext cx="0" cy="526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42</xdr:row>
      <xdr:rowOff>0</xdr:rowOff>
    </xdr:from>
    <xdr:ext cx="0" cy="358571"/>
    <xdr:sp macro="" textlink="">
      <xdr:nvSpPr>
        <xdr:cNvPr id="6" name="Text Box 1">
          <a:extLst>
            <a:ext uri="{FF2B5EF4-FFF2-40B4-BE49-F238E27FC236}">
              <a16:creationId xmlns:a16="http://schemas.microsoft.com/office/drawing/2014/main" id="{B25483B4-C536-4A3C-B4C7-2E6233D86222}"/>
            </a:ext>
          </a:extLst>
        </xdr:cNvPr>
        <xdr:cNvSpPr txBox="1">
          <a:spLocks noChangeArrowheads="1"/>
        </xdr:cNvSpPr>
      </xdr:nvSpPr>
      <xdr:spPr bwMode="auto">
        <a:xfrm>
          <a:off x="4171950" y="10096500"/>
          <a:ext cx="0" cy="35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0</xdr:colOff>
      <xdr:row>9</xdr:row>
      <xdr:rowOff>0</xdr:rowOff>
    </xdr:from>
    <xdr:ext cx="1911553" cy="0"/>
    <xdr:pic>
      <xdr:nvPicPr>
        <xdr:cNvPr id="7" name="Picture 3" descr="AOSlogo.jpg">
          <a:extLst>
            <a:ext uri="{FF2B5EF4-FFF2-40B4-BE49-F238E27FC236}">
              <a16:creationId xmlns:a16="http://schemas.microsoft.com/office/drawing/2014/main" id="{7135E0FF-2C20-4CD5-B791-F9EE109D1A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2667000"/>
          <a:ext cx="1911553"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xdr:col>
      <xdr:colOff>0</xdr:colOff>
      <xdr:row>40</xdr:row>
      <xdr:rowOff>0</xdr:rowOff>
    </xdr:from>
    <xdr:ext cx="0" cy="275508"/>
    <xdr:sp macro="" textlink="">
      <xdr:nvSpPr>
        <xdr:cNvPr id="8" name="Text Box 1">
          <a:extLst>
            <a:ext uri="{FF2B5EF4-FFF2-40B4-BE49-F238E27FC236}">
              <a16:creationId xmlns:a16="http://schemas.microsoft.com/office/drawing/2014/main" id="{233A4C72-BE5B-406A-B73D-C8AC86B3F3BA}"/>
            </a:ext>
          </a:extLst>
        </xdr:cNvPr>
        <xdr:cNvSpPr txBox="1">
          <a:spLocks noChangeArrowheads="1"/>
        </xdr:cNvSpPr>
      </xdr:nvSpPr>
      <xdr:spPr bwMode="auto">
        <a:xfrm>
          <a:off x="2419350" y="8953500"/>
          <a:ext cx="0" cy="275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41</xdr:row>
      <xdr:rowOff>0</xdr:rowOff>
    </xdr:from>
    <xdr:ext cx="0" cy="352425"/>
    <xdr:sp macro="" textlink="">
      <xdr:nvSpPr>
        <xdr:cNvPr id="9" name="Text Box 1">
          <a:extLst>
            <a:ext uri="{FF2B5EF4-FFF2-40B4-BE49-F238E27FC236}">
              <a16:creationId xmlns:a16="http://schemas.microsoft.com/office/drawing/2014/main" id="{1F325CA9-EE8D-40AE-AF64-B1B7B1116B69}"/>
            </a:ext>
          </a:extLst>
        </xdr:cNvPr>
        <xdr:cNvSpPr txBox="1">
          <a:spLocks noChangeArrowheads="1"/>
        </xdr:cNvSpPr>
      </xdr:nvSpPr>
      <xdr:spPr bwMode="auto">
        <a:xfrm>
          <a:off x="4171950" y="9906000"/>
          <a:ext cx="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drawings/drawing3.xml><?xml version="1.0" encoding="utf-8"?>
<xdr:wsDr xmlns:xdr="http://schemas.openxmlformats.org/drawingml/2006/spreadsheetDrawing" xmlns:a="http://schemas.openxmlformats.org/drawingml/2006/main">
  <xdr:oneCellAnchor>
    <xdr:from>
      <xdr:col>4</xdr:col>
      <xdr:colOff>0</xdr:colOff>
      <xdr:row>18</xdr:row>
      <xdr:rowOff>0</xdr:rowOff>
    </xdr:from>
    <xdr:ext cx="0" cy="291783"/>
    <xdr:sp macro="" textlink="">
      <xdr:nvSpPr>
        <xdr:cNvPr id="2" name="Text Box 1">
          <a:extLst>
            <a:ext uri="{FF2B5EF4-FFF2-40B4-BE49-F238E27FC236}">
              <a16:creationId xmlns:a16="http://schemas.microsoft.com/office/drawing/2014/main" id="{CF5825B5-0A27-4B8F-8D4C-B6F08275BA0E}"/>
            </a:ext>
          </a:extLst>
        </xdr:cNvPr>
        <xdr:cNvSpPr txBox="1">
          <a:spLocks noChangeArrowheads="1"/>
        </xdr:cNvSpPr>
      </xdr:nvSpPr>
      <xdr:spPr bwMode="auto">
        <a:xfrm>
          <a:off x="2419350" y="9696450"/>
          <a:ext cx="0" cy="2917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20</xdr:row>
      <xdr:rowOff>0</xdr:rowOff>
    </xdr:from>
    <xdr:ext cx="0" cy="293370"/>
    <xdr:sp macro="" textlink="">
      <xdr:nvSpPr>
        <xdr:cNvPr id="3" name="Text Box 1">
          <a:extLst>
            <a:ext uri="{FF2B5EF4-FFF2-40B4-BE49-F238E27FC236}">
              <a16:creationId xmlns:a16="http://schemas.microsoft.com/office/drawing/2014/main" id="{FC9F28B0-AB7F-4F68-80DE-369E31B7E151}"/>
            </a:ext>
          </a:extLst>
        </xdr:cNvPr>
        <xdr:cNvSpPr txBox="1">
          <a:spLocks noChangeArrowheads="1"/>
        </xdr:cNvSpPr>
      </xdr:nvSpPr>
      <xdr:spPr bwMode="auto">
        <a:xfrm>
          <a:off x="2419350" y="10096500"/>
          <a:ext cx="0" cy="293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46</xdr:row>
      <xdr:rowOff>0</xdr:rowOff>
    </xdr:from>
    <xdr:ext cx="0" cy="491490"/>
    <xdr:sp macro="" textlink="">
      <xdr:nvSpPr>
        <xdr:cNvPr id="4" name="Text Box 1">
          <a:extLst>
            <a:ext uri="{FF2B5EF4-FFF2-40B4-BE49-F238E27FC236}">
              <a16:creationId xmlns:a16="http://schemas.microsoft.com/office/drawing/2014/main" id="{5C836A42-675D-4787-8DB1-E9A622F9E798}"/>
            </a:ext>
          </a:extLst>
        </xdr:cNvPr>
        <xdr:cNvSpPr txBox="1">
          <a:spLocks noChangeArrowheads="1"/>
        </xdr:cNvSpPr>
      </xdr:nvSpPr>
      <xdr:spPr bwMode="auto">
        <a:xfrm>
          <a:off x="4171950" y="19011900"/>
          <a:ext cx="0" cy="4914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46</xdr:row>
      <xdr:rowOff>0</xdr:rowOff>
    </xdr:from>
    <xdr:ext cx="0" cy="529590"/>
    <xdr:sp macro="" textlink="">
      <xdr:nvSpPr>
        <xdr:cNvPr id="5" name="Text Box 1">
          <a:extLst>
            <a:ext uri="{FF2B5EF4-FFF2-40B4-BE49-F238E27FC236}">
              <a16:creationId xmlns:a16="http://schemas.microsoft.com/office/drawing/2014/main" id="{86BDC3B2-D419-41CE-9DFA-1AA66D010C3B}"/>
            </a:ext>
          </a:extLst>
        </xdr:cNvPr>
        <xdr:cNvSpPr txBox="1">
          <a:spLocks noChangeArrowheads="1"/>
        </xdr:cNvSpPr>
      </xdr:nvSpPr>
      <xdr:spPr bwMode="auto">
        <a:xfrm>
          <a:off x="4171950" y="19011900"/>
          <a:ext cx="0" cy="529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1752600</xdr:colOff>
      <xdr:row>46</xdr:row>
      <xdr:rowOff>0</xdr:rowOff>
    </xdr:from>
    <xdr:ext cx="0" cy="360045"/>
    <xdr:sp macro="" textlink="">
      <xdr:nvSpPr>
        <xdr:cNvPr id="6" name="Text Box 1">
          <a:extLst>
            <a:ext uri="{FF2B5EF4-FFF2-40B4-BE49-F238E27FC236}">
              <a16:creationId xmlns:a16="http://schemas.microsoft.com/office/drawing/2014/main" id="{69BA4636-CF11-4D83-A07F-73757F2AEE99}"/>
            </a:ext>
          </a:extLst>
        </xdr:cNvPr>
        <xdr:cNvSpPr txBox="1">
          <a:spLocks noChangeArrowheads="1"/>
        </xdr:cNvSpPr>
      </xdr:nvSpPr>
      <xdr:spPr bwMode="auto">
        <a:xfrm>
          <a:off x="4171950" y="19011900"/>
          <a:ext cx="0" cy="360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33</xdr:row>
      <xdr:rowOff>0</xdr:rowOff>
    </xdr:from>
    <xdr:ext cx="0" cy="293688"/>
    <xdr:sp macro="" textlink="">
      <xdr:nvSpPr>
        <xdr:cNvPr id="7" name="Text Box 1">
          <a:extLst>
            <a:ext uri="{FF2B5EF4-FFF2-40B4-BE49-F238E27FC236}">
              <a16:creationId xmlns:a16="http://schemas.microsoft.com/office/drawing/2014/main" id="{004CCEFC-CF28-4E0D-B918-5C064C037CC7}"/>
            </a:ext>
          </a:extLst>
        </xdr:cNvPr>
        <xdr:cNvSpPr txBox="1">
          <a:spLocks noChangeArrowheads="1"/>
        </xdr:cNvSpPr>
      </xdr:nvSpPr>
      <xdr:spPr bwMode="auto">
        <a:xfrm>
          <a:off x="2419350" y="13096875"/>
          <a:ext cx="0" cy="293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4</xdr:col>
      <xdr:colOff>0</xdr:colOff>
      <xdr:row>21</xdr:row>
      <xdr:rowOff>0</xdr:rowOff>
    </xdr:from>
    <xdr:ext cx="0" cy="293688"/>
    <xdr:sp macro="" textlink="">
      <xdr:nvSpPr>
        <xdr:cNvPr id="8" name="Text Box 1">
          <a:extLst>
            <a:ext uri="{FF2B5EF4-FFF2-40B4-BE49-F238E27FC236}">
              <a16:creationId xmlns:a16="http://schemas.microsoft.com/office/drawing/2014/main" id="{3D61FA14-F5AB-4D1C-BD16-78C7420CF63D}"/>
            </a:ext>
          </a:extLst>
        </xdr:cNvPr>
        <xdr:cNvSpPr txBox="1">
          <a:spLocks noChangeArrowheads="1"/>
        </xdr:cNvSpPr>
      </xdr:nvSpPr>
      <xdr:spPr bwMode="auto">
        <a:xfrm>
          <a:off x="2419350" y="10296525"/>
          <a:ext cx="0" cy="293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https://dpmholdings1901-my.sharepoint.com/personal/dakalo_dpmholdings_co_za/Documents/DPM%20Consulting/Projects/(DP107)%20PRASA%20Corridor%201/4%20%20PROCUREMENT%20&amp;%20BILL%20PREPERATION/1%20Main%20Contractor/3%20BOQ%20Preparation/2%20DPM%20BOQ/20220530%20PRASA%20Centurion%20Priced%20BOQ.xlsx?2BB0F9E3" TargetMode="External"/><Relationship Id="rId1" Type="http://schemas.openxmlformats.org/officeDocument/2006/relationships/externalLinkPath" Target="file:///\\2BB0F9E3\20220530%20PRASA%20Centurion%20Priced%20BOQ.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erver\Johannesburg\Work\Other\Auret\Central%20Park\Financial\Financial%20Reviews\WINDOWS\TEMP\WORK\EXCLWORK\Namibia\Estimates\namibia%20breweries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Documents%20and%20Settings\HugovS\Desktop\Feb%202008\Costs%20Schedule%20(5)%2029%20February%20200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VE\cost%20data%20by%20equipment%20id.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Johannesburg\Work\Other\Auret\Central%20Park\Financial\Financial%20Reviews\WINDOWS\TEMP\WORK\EXCLWORK\Namibia\Estimates\namibia%20breweries4.xl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Cashflow%20S108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Documents%20and%20Settings\JesseV\Local%20Settings\Temporary%20Internet%20Files\Content.Outlook\K88D72KN\Feb%202008\Costs%20Schedule%20(5)%2029%20February%20200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Q:\My%20Documents\PENTAD\Office\MTN\B3\QSR's\qsr14.2.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andice\all-jobs\JOBS\CL95-20\CERT\TAMA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ileserver\Johannesburg\JOBS\CL95-20\CERT\TAMA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llonnas2\shared_vm\Program%20Files\AspenTech\Aspen%20Icarus%202004.2\ic_cache\Reporter\Templates\ProjectTemplates.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10000\10489%20Spar%20Pheonix\Finance\F09%20Cost%20Report\Feb%202008\Costs%20Schedule%20(5)%2029%20February%20200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TT%20QS%20Cost%20Management\Projects\AMG\Estimate\WINDOWS\Temporary%20Internet%20Files\Content.IE5\RBC1M58H\Motorola\Feasibilities\feas(11,000m2-single%20tenant)%23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Server\shared\Austin\Fast%20Forward\FF%20Bid%20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Austin\Fredman%20Drive\Feasibility%20%2027%20Fredman.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Documents%20and%20Settings\HugovS\Desktop\Boabab\Civil%20Works%20-%20Preliminary%20Elemental%20%20Estimate%20(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Fileserver\johannesburg\Projects\2006\3440-J06-75%2024%20Peter%20Place\5%20%20%20P.%20POST%20CONTRACT\P.01%20Financial%20Reviews\Cost%20Report%20Rev%200%2013%20Nov%20200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K:\123R24\BESBOEK\APR9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ummit.davislangdon-uk.com/NR/rdonlyres/99B8F9BD-DB5B-4867-830B-1F51018B2B48/0/Packaged%20Cost%20Report%20(version%203c).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http://edmslon.dluk.net/Documents%20and%20Settings/ph28477/Local%20Settings/Temporary%20Internet%20Files/OLK120/Documents%20and%20Settings/cl26924/Local%20Settings/Temporary%20Internet%20Files/OLKC7/Design%20Development%20(17%2003%2006).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U:\BarryJ\First%20Base\FB%20Finance\Budgets\FB%20Financial%20Analysis%20-%20Business%20Plan.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F:\1QS\ARCHIVES\Pinpil%20Investments\Blank%20Elemental%20B.Q..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PathMissing" Target="eval"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TT%20QS%20Cost%20Management\Projects\AMG\Estimate\DOCUME~1\CDEVIL~1\LOCALS~1\Temp\notes6030C8\Innesfree%20_Feasibility%20August%205%202002.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Layla-pc\Old%20PC%20D%20Drive\Program%20Files\Microsoft%20Office\Office\jobs\EST-41b.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T:\Projects\2014\PRASA\PRASA%20-%20Professional%20Fees%20Calculation%20-%201%20(3)%20-%20Copy.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llonnas1\Shared_Green\Program%20Files\Microsoft%20Office\Office\jobs\EST-41b.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dpmholdings1901-my.sharepoint.com/Qsync/(eP729%20)%20ADOWA%20Wolmarans/3%20%20ESTIMATING%20&amp;%20COST%20ADVISE/No%201/1%20EQ%20Estimate/Copy%20of%20ADW07-%20Wolmarans%20Alterations.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https://dpmholdings1901-my.sharepoint.com/Users/Dakalo%20Mukwevho/Dropbox/DPM%20BLISS/Projects/GEZINA%20Student%20Accommodation%20Converstion/gezina%20students%20accommodation%20-%201%20-%20Initial.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https://dpmholdings1901-my.sharepoint.com/Users/Dakalo%20Mukwevho/Dropbox/DAZO%20HOLDINGS/Projects/MJT%20Consulting/Matsila%20Lodge/Old/Matsila%20Lodge%20Sch%201%20-%201%20-%20Initial.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https://dpmholdings1901-my.sharepoint.com/Users/Dakalo%20Mukwevho/AppData/Local/Packages/Microsoft.Office.Desktop_8wekyb3d8bbwe/AC/INetCache/Content.Outlook/CWZHOJWM/20180803_eP629_River%20Club%20Apartments_S2R2.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dllonnas1\Shared_Green\Program%20Files\Microsoft%20Office\Office\jobs\EST-41a.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WINDOWS\DESKTOP\ism\ISM%2015DEC99%201.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E:\Liverpool\March%20completion%20-%20version%20311204.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Austin\Stand%2071%20Sunninghill\Fast%20Forward\FF%20Bid%202.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E:\Temple%20Quay%202\EC1%20model%20City%20Base%205.41%25%20(15.09.06)%20construction%20drawdown.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ljhbbackup\Johannesburg\Projects\2008\Maseru%20Development\Vodacom\Vodacom%20Maseru%20Est1.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Fileserver\johannesburg\Archive\1727-CT03-37%20Two%20Oceans%20Beach\P.%20POST%20CONTRACT\P.2%20Valuations\P.2.2%20DLFL%20Valuation\Valuation%20no.%201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K:\123R24\BOEK\BESBOEK.XLS" TargetMode="External"/></Relationships>
</file>

<file path=xl/externalLinks/_rels/externalLink40.xml.rels><?xml version="1.0" encoding="UTF-8" standalone="yes"?>
<Relationships xmlns="http://schemas.openxmlformats.org/package/2006/relationships"><Relationship Id="rId2" Type="http://schemas.microsoft.com/office/2019/04/relationships/externalLinkLongPath" Target="https://dpmholdings1901-my.sharepoint.com/Qsync/eP571%20Theresa%20Park/3%20%20ESTIMATING%20&amp;%20COST%20ADVISE/No%201/1%20EQ%20Estimate/Option%202/Feasibility/20161201_EP571_Theresa%20Park%20(Option%202Excluding%20Retail)_FFS%20No.%201%20Rev.%200%20-%20Copy%20(003).xlsx?C85613C7" TargetMode="External"/><Relationship Id="rId1" Type="http://schemas.openxmlformats.org/officeDocument/2006/relationships/externalLinkPath" Target="file:///\\C85613C7\20161201_EP571_Theresa%20Park%20(Option%202Excluding%20Retail)_FFS%20No.%201%20Rev.%200%20-%20Copy%20(003).xlsx"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E:\GERT\CASH1198.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s://dpmholdings1901-my.sharepoint.com/Qsync/eP530%20Queens%20Park%20Hospital/3%20%20ESTIMATING%20&amp;%20COST%20ADVISE/No%202/eP530Queenspark%20Hospital%20%20Feasibility%20S2R1%20(version%201).xlsb.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A:\Austin\Stand%2071%20Sunninghill\Lazarus\Cost%20Estimat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Server\aba_data\Justine%20Avon\Justine%20Avon\Feasibility-%20Justine%20Avon-jANET.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Server\shared\Server%20(Austin)\Covers\Austin\Fast%20Forward\FF%20Bid%20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erver\shared\Austin\Stand%2071%20Sunninghill\Fast%20Forward\FF%20Bid%202.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Fileserver\johannesburg\Model%20Templates\COMMERCIAL%20ACQUISITION%20Sept%202005%20(DRAF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Server\shared\Austin\Stand%2071%20Sunninghill\Stand%2071%20Sunninghill%20-%20Rev%202.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U:\Urban%20Communities\Project%20DIAMOND\Commerce\Archived%20Appraisals\Project%20Diamond%20Commecial%20Appraisal%20v2.xls"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dpmholdings1901-my.sharepoint.com/Users/Dakalo%20Mukwevho/Qsync/(eP764)%20J9005%20Fochville%20Ext%2011%20Housing/3%20%20ESTIMATING%20&amp;%20COST%20ADVISE/No%201/1%20EQ%20Estimate/Value%20Engineered/Fochville%20Ext%2011%20QSC%20Analysis_vs2.7%20Revised.xlsm?4699B7D1" TargetMode="External"/><Relationship Id="rId1" Type="http://schemas.openxmlformats.org/officeDocument/2006/relationships/externalLinkPath" Target="file:///\\4699B7D1\Fochville%20Ext%2011%20QSC%20Analysis_vs2.7%20Revised.xlsm"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Fileserver\johannesburg\chris\Union%20Square\Development%20appraisal\Strategy%20appraisals\current%20scheme%20-%20master%20schedule%20-%205%20Jan%202004.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d.docs.live.net/My%20documents/ANTHON/Pentad%20Work%20files/1465/F2/Cashflows/CASHFL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E:\Cash%20flow%20forecastslatest%20-%20Mega_george%20Hartly.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ileserver\johannesburg\Documents%20and%20Settings\tm27675\My%20Documents\DL%20(%20Drivers%20Jonas)%20Amended%20Appraisal.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E:\123R24\BESBOEK\ye2001\MAN_BOOK.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http://edmslon.dluk.net/Documents%20and%20Settings/lr100001/Local%20Settings/Temporary%20Internet%20Files/OLKA6/Cost%20Model%20-%207th%20-%20FINAL%20ISSUE%20-%2010.06.2008.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http://edmslon.dluk.net/Jobs%2027501%20to%2030000/29311/6%20Skanska%20Post%20Contract/Valuations/Valuation%20Nr%204/Prelim%20Valuation%20December'0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johannesburg\Development%20Projects\Std%20Doc\General\OMP%20Master%20Viability%20-%20Abridged%20Version.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edmslon.dluk.net/Documents%20and%20Settings/ph28477/Local%20Settings/Temporary%20Internet%20Files/OLK120/25lbs/Prelim%20summary%20-%2016th%20July%2007%20(2).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LLONNAS1\Shared_Green\TEAM_GREEN\Academy%20Benchmarking\Benchmarking%20modified%2017.09.0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S:\First%20Base%20Management\Finance\Accounts\Invoices\First%20Base%20Invoices%202005%20-%20LIVE.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edmslon.dluk.net/Documents%20and%20Settings/ph28477/Local%20Settings/Temporary%20Internet%20Files/OLK120/Documents%20and%20Settings/hanb967/Desktop/Focus%20N1-LincsFC%20(V1-3%20&amp;%20energy%20&amp;%20BT%20adj).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LELONA\Shared_Green\shared\team_r\13939\01\AREAS.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edmslon.dluk.net\London\Documents%20and%20Settings\ch27599\Local%20Settings\Temporary%20Internet%20Files\OLK23\25%20LBS%20%20-%20%20Stage%20D%20Cost%20Plan%20(16%20July%202007)%2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E:\TT%20QS%20Cost%20Management\Projects\AMG\Estimate\TT%20QS%20Cost%20Management\Projects\African%20Harvest\Rustenburg\Viability%20No.%205%20-%20Peugeot.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F:\10000\10489%20Spar%20Pheonix\Finance\F09%20Cost%20Report\Cost%20control%20Nakambala\1%20Latest%20Cost%20Schedules\Costs%20Schedule_2008111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E:\aug98.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http://edmslon.dluk.net/Documents%20and%20Settings/ch27599/Local%20Settings/Temporary%20Internet%20Files/OLK23/25%20London%20Bridge%20Street%20-%20Stage%20D%20Cost%20Plan%20(21%20September%202007)Rev.01(1).xls" TargetMode="External"/></Relationships>
</file>

<file path=xl/externalLinks/_rels/externalLink69.xml.rels><?xml version="1.0" encoding="UTF-8" standalone="yes"?>
<Relationships xmlns="http://schemas.openxmlformats.org/package/2006/relationships"><Relationship Id="rId1" Type="http://schemas.microsoft.com/office/2006/relationships/xlExternalLinkPath/xlPathMissing" Target="BOOK-4.XLW"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Server\shared\ABA\Feasibilty%20Pro-Forma%20%20Offices%20&amp;%20W-house\SPECS.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Nadia\c\WORK\Yolande\Algemeen\Rudi%20model%20fin%20rep.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https://d.docs.live.net/Users/nhlanhlam/AppData/Local/Temp/Temp1_renigeriaratesandtypicalcosts.zip/2013%2003%2015%20-%20J3011%20-%20DRAFT%202%20-%20Adubja%20Retail%20Centre%20-%20Indicative%20Viability%20Sch%202%20Rev%201.xlsx"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d.docs.live.net/My%20Documents/Pentad%20Work%20files/2394%20-%20Drummond%20Retirement%20Estate%20(Rayton)/A1/S1R1%20-%20Retirement%20Village.xlsx"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edmslon.dluk.net/Documents%20and%20Settings/BarryJ/Desktop/EASEL%20CA%20Example.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D:\Package%20Anaysis%20&amp;%20Mgmt%20Accounts%2028%20September%202008%20With%20Hug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EQUATENET\008%20Projects\Users\Nhla\SkyDrive\eQuate%20Projects\eQuate%20Projects\eP44-SAB%20Depot%20Upgrades\eP43-SAB%20Depot%20Upgrades-20130715%20NM.xlsx"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server1\Data\All-jobs\Bella%20Rosa\All%20portions\Estimate%2018-10-04\Bella%20Rosa%20-%20CF%2037%20-%20interest,%20program%20&amp;%20p8%20income.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Fileserver\johannesburg\Documents%20and%20Settings\adrian.barnes\Local%20Settings\Temporary%20Internet%20Files\new%20stage%201%20layout\5281%20Oak%20Park%20Hospital%20OBC%20Option%201%20-%20Version%203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Server\shared\Server%20(Austin)\Covers\Austin\Fredman%20Drive\Feasibility%20%2027%20Fredman.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https://d.docs.live.net/Users/ahmed/AppData/Roaming/Microsoft/Excel/AIA_Phase%203%20Micro%20Structure%20_09032017_AB_v1%20(version%201).xlsb"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http://doris/data/usercontentroot/bluestone/sapphire/estimating/forms/_docs_Default/Tender%20Workbook.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dpmholdings1901-my.sharepoint.com/C:/My%20Documents/PORTS/Ports%20of%20Entry/JEPPE'S%20REEF/Jeppe's%20Reef%20Doc/07_SOQ.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Davisdata\Data\Projects\2004\2028%20-%20CT04%20-%2010%20-34%20St%20Georges%20Mall\E.%20ESTIMATING%20&amp;%20COST%20ADVISE\E.1%20Estimates\34%20St%20Georges%20Mall%20Rev%2015_Revised%2011_12%20floor_external.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E:\TT%20QS%20Cost%20Management\Projects\King%20Shaka%20Airport%20Durban\Bills\King%20Shaka%20Elemental%20Cost%20Plan%20Rev01.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E:\johannesburg\Austin\Stand%2071%20Sunninghill\Fast%20Forward\FF%20Bid%202.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Server\shared\Austin\Stand%2071%20Sunninghill\Lazarus\Cost%20Estimate.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https://dpmholdings1901-my.sharepoint.com/Users/Dakalo%20Mukwevho/Dropbox/DPM%20BLISS/Projects/MJT%20Consulting/Protea%20Glen%20Apartments/3%20%20ESTIMATING%20&amp;%20COST%20ADVISE/No%201/1%20EQ%20Estimate/Protea%20Glen%20Sch1%20-%201%20-%20Initial.xlsx"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PROJECTS\First%20Base%20-%20Stratford%20Salway%20Rd%20-%2000408\Excel\Newham%20-%20Salway%20Rd\keyworker%20A3.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Rudi\work\Work-Rudi\RUDI-ALL\Uniwest\FIN_REP\FINREPs14srt12.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E:\123R24\BESBOEK\YE2002\MARCH_200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E:\johannesburg\JOBS\CL95-20\CERT\TAMA3.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Server\aba_data\ACTIVE%20FILES\Hyde%20Park\Feasibilities\Current%20Feas%20-%2026%20sept.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Server\aba_data\ABA\Homestead%20Elemental%20Measures.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E:\johannesburg\Austin\Stand%2071%20Sunninghill\Lazarus\Cost%20Estimate.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D:\DOCUME~1\bjessup\LOCALS~1\Temp\BLL%20Temp%20financial%20waterfal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E:\Project%20Incentives_Bob_20120404.xlsx"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jk\c\JOBS\CL95-13\COST-REP\VIA25-11.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G:\PAWRES\Financials.xlsx"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Austin\Fast%20Forward\FF%20Bid%202.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dpmholdings1901-my.sharepoint.com/Qsync/2.00_eQuate%20QS/2.00_Projects/Lekki%20Hospital/20160429%20(EP)%20Lekki%20Hospital%20Development_Financial%20Viability%20No%201%20Rev%200%20(US$%20&amp;%20NAIRA)%20incl%20FEES.xlsm"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Fileserver\johannesburg\DOCUME~1\Doug\LOCALS~1\Temp\5276%20OBC.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D:\TT%20QS%20Cost%20Management\Commissions\SA%2064%20001-Albwardy%20Investments%20Mixed%20Use%20Dev\600%20-%20Estimating%20and%20Cost%20Advice%20Stage\620%20-%20Viabilities\Rev%201\Viability%20Template%20for%20Albwardy%20Inv%20Rev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Fileserver\johannesburg\Documents%20and%20Settings\Phil.Brown.BLUESTONE\Local%20Settings\Temporary%20Internet%20Files\OLK150\5281%20Oak%20Park%20Hospital%20OBC%20Option%201%20-%20Version%203A.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s://d.docs.live.net/Users/Nhla/Documents/Pentad%20QS/2976/A1/S4R2/S%20C4%20R2%20(26%20FEB%202013).xlsx"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Davisdata\Data\Projects\2004\2028%20-%20CT04%20-%2010%20-34%20St%20Georges%20Mall\E.%20ESTIMATING%20&amp;%20COST%20ADVICE\E.2%20Viabilities\St%20Georges%20Mall%20Rev%201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Davisdata\Data\Projects\2002\1331-CT02-188%20Sunningdale%20Lifestyle%20Centre\4%20POST%20CONTRACT%20ADMIN%20&amp;%20FA\P%2001%20Financial%20Reviews\FR05.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Fileserver\johannesburg\Documents%20and%20Settings\adrian.barnes\Desktop\Workbook.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edmslon.dluk.net\London\Documents%20and%20Settings\eg27758\Local%20Settings\Temporary%20Internet%20Files\OLKFC\25%20LBS%20-%20Stage%20D%20Cost%20Plan%20July%202007%20(new%20template%20format).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Nakambala\OLPR-Potorders-Ken%20as%20at%2018%20Jan%202008.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edmslon.dluk.net/Documents%20and%20Settings/T&amp;TUser/Local%20Settings/Temp/C.Lotus.Notes.Data/R1_largs%20infrastructure_RM0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EQUATENET\008%20Projects\Qsync\eQuate%20Projects\eQuate%20Projects\EP258-Wolmarans%20Residential\3%20%20ESTIMATING%20&amp;%20COST%20ADVISE\1.0%20Estimates\No%201\1%20EQ%20Estimate\20141211%20eP258%20Wolmarans%20Apartments%20SK%20-%20INCL%20RETAIL.xlsx"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E:\TEMP\YEPACK2002.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FILESERVER\Johannesburg\Projects\2118-JA04-1%20JIA%20CTB%20Project\Estimates\Pre%20-%20Tender%20Estimates\Cost%20Plan\Est%207\2118-JA04-1%20JIA%20Cost%20Plan%20No.%207%20November%2005%20Prices.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F:\10000\10489%20Spar%20Pheonix\Finance\F09%20Cost%20Report\Cost%20Control\Working%20Documents%20&amp;%20Archive\2%20-%20Mar%2008\Cost%20Schedule\Cost%20SChedule_20080327_2.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https://dpmholdings1901-my.sharepoint.com/Qsync/eP586%20Ixopo%20Shopping%20Centre/3%20%20ESTIMATING%20&amp;%20COST%20ADVISE/No%201/1%20EQ%20Estimate/No.2/Feasbility/eP5856-IXOPO%20Shopping%20Centre%20%20S2R0%202017021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QC"/>
      <sheetName val="CONTENTS"/>
      <sheetName val="TEAM DETAILS"/>
      <sheetName val="EXECUTIVE SUMMARY"/>
      <sheetName val="OVERVIEW"/>
      <sheetName val="3.0 SUMMARY"/>
      <sheetName val="4.1 INCOME-HOTEL&amp;CONFERENCE "/>
      <sheetName val="4.0 INCOME-HOTEL&amp;CONFERENCE"/>
      <sheetName val="4.2 INCOME-OFFICES"/>
      <sheetName val="4.0 INCOME"/>
      <sheetName val="4,5 IRR-10Y "/>
      <sheetName val="4.0 INCOME-UNITS"/>
      <sheetName val="5.0 LAND COST"/>
      <sheetName val="6.0 ESTIMATE IMPROVEMENT COSTS"/>
      <sheetName val="8.0 CAPITALISED INT"/>
      <sheetName val="9.0 AREA SCHEDULE "/>
      <sheetName val="10.0 VALUE ENGINEERING"/>
      <sheetName val="11.0 RISK REGISTER."/>
      <sheetName val="12.0 BASIS &amp; ASSUMPTIONS"/>
      <sheetName val="13.0 EXCLUSIONS"/>
      <sheetName val="9.0  AREA SCHEDULE"/>
      <sheetName val="7.0 GENERAL COSTS"/>
      <sheetName val="ANNEX A"/>
      <sheetName val="SECURITY OFFICE BUILDING"/>
      <sheetName val="ADMIN OFFICE"/>
      <sheetName val="SIGNAL RM, ENT &amp; EXIT HOUSING"/>
      <sheetName val="PLATFORM WC &amp; ENT_EXIT HOUSING"/>
      <sheetName val="MAINTENANCE WC"/>
      <sheetName val="MAIN BUILDING"/>
      <sheetName val="Centurion Elec"/>
      <sheetName val="HOT &amp; COLD WATER"/>
      <sheetName val="FIRE PROTECTION"/>
      <sheetName val="DRAINAGE"/>
      <sheetName val="MECH SUMMARY"/>
      <sheetName val="C PROV SUMS + FINAL SUMMARY"/>
      <sheetName val="ANNEX B"/>
      <sheetName val="FONTEINE STATION"/>
      <sheetName val="ANNEX C"/>
      <sheetName val="IRENE STATION"/>
      <sheetName val="ANNEX D"/>
      <sheetName val="KLOOFSIG STATION"/>
      <sheetName val="ANNEX E"/>
      <sheetName val="PINEDENE STATION"/>
      <sheetName val="ANNEX F"/>
      <sheetName val="SPOTPARK STATION "/>
      <sheetName val="Backcover "/>
      <sheetName val="QSC Capex Inputs"/>
      <sheetName val="Fochville SHRA BLOCK TYPES REV3"/>
      <sheetName val="Summary - BLOCK TYPE 1"/>
      <sheetName val="Summary - BLOCK TYPE 2"/>
      <sheetName val="Summary - BLOCK TYPE 3"/>
      <sheetName val="Cover COSTPLAN"/>
      <sheetName val="Summary COSTPLAN"/>
      <sheetName val="Cost plan"/>
      <sheetName val="SCHEME 9 Collections"/>
      <sheetName val="Collections"/>
      <sheetName val="INC-PH2 (3)"/>
      <sheetName val="INC-PH3 (4)"/>
      <sheetName val="INC-PH3 (5)"/>
      <sheetName val="PROF. FEES"/>
      <sheetName val="Con. Cashflow"/>
      <sheetName val="Dev. Cashflow"/>
      <sheetName val="K"/>
      <sheetName val="Fountain Elec"/>
      <sheetName val="FONT FIRE PROTECTION"/>
      <sheetName val=" FONT MECH SUMMARY"/>
      <sheetName val="F PROV SUMS + FINAL SUMMARY (2)"/>
    </sheetNames>
    <sheetDataSet>
      <sheetData sheetId="0"/>
      <sheetData sheetId="1"/>
      <sheetData sheetId="2"/>
      <sheetData sheetId="3"/>
      <sheetData sheetId="4">
        <row r="38">
          <cell r="J38">
            <v>0.88</v>
          </cell>
        </row>
      </sheetData>
      <sheetData sheetId="5"/>
      <sheetData sheetId="6"/>
      <sheetData sheetId="7"/>
      <sheetData sheetId="8"/>
      <sheetData sheetId="9"/>
      <sheetData sheetId="10"/>
      <sheetData sheetId="11"/>
      <sheetData sheetId="12"/>
      <sheetData sheetId="13"/>
      <sheetData sheetId="14"/>
      <sheetData sheetId="15">
        <row r="18">
          <cell r="H18" t="e">
            <v>#REF!</v>
          </cell>
        </row>
        <row r="20">
          <cell r="F20" t="e">
            <v>#REF!</v>
          </cell>
        </row>
        <row r="22">
          <cell r="H22" t="e">
            <v>#REF!</v>
          </cell>
        </row>
        <row r="23">
          <cell r="F23" t="e">
            <v>#REF!</v>
          </cell>
        </row>
        <row r="109">
          <cell r="H109" t="e">
            <v>#REF!</v>
          </cell>
        </row>
        <row r="212">
          <cell r="H212" t="e">
            <v>#REF!</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row r="69">
          <cell r="S69">
            <v>30</v>
          </cell>
        </row>
      </sheetData>
      <sheetData sheetId="63"/>
      <sheetData sheetId="64"/>
      <sheetData sheetId="65"/>
      <sheetData sheetId="66"/>
      <sheetData sheetId="6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amp; Contents"/>
      <sheetName val="Fly Sheets"/>
      <sheetName val="Summary"/>
      <sheetName val="Executive Summary"/>
      <sheetName val="Summary Estimate"/>
      <sheetName val="Estimate Warehouse"/>
      <sheetName val="Estimate offices"/>
      <sheetName val="Estimate External Works"/>
      <sheetName val="Estimate Warehouse Extn"/>
      <sheetName val="FAC1"/>
      <sheetName val="Proj Cost Sumry"/>
    </sheetNames>
    <sheetDataSet>
      <sheetData sheetId="0"/>
      <sheetData sheetId="1"/>
      <sheetData sheetId="2"/>
      <sheetData sheetId="3"/>
      <sheetData sheetId="4"/>
      <sheetData sheetId="5"/>
      <sheetData sheetId="6"/>
      <sheetData sheetId="7"/>
      <sheetData sheetId="8"/>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 Control"/>
      <sheetName val="Purchase Orders"/>
      <sheetName val="Change Orders"/>
      <sheetName val="Payments"/>
      <sheetName val="RoE"/>
    </sheetNames>
    <sheetDataSet>
      <sheetData sheetId="0">
        <row r="4">
          <cell r="A4" t="str">
            <v>EUR</v>
          </cell>
        </row>
      </sheetData>
      <sheetData sheetId="1"/>
      <sheetData sheetId="2"/>
      <sheetData sheetId="3"/>
      <sheetData sheetId="4">
        <row r="4">
          <cell r="A4" t="str">
            <v>EUR</v>
          </cell>
          <cell r="B4">
            <v>9.5500000000000007</v>
          </cell>
          <cell r="C4">
            <v>9.7899999999999991</v>
          </cell>
          <cell r="D4">
            <v>10.039999999999999</v>
          </cell>
        </row>
        <row r="5">
          <cell r="A5" t="str">
            <v>GBP</v>
          </cell>
          <cell r="B5">
            <v>14.32</v>
          </cell>
          <cell r="C5">
            <v>14.68</v>
          </cell>
          <cell r="D5">
            <v>15.05</v>
          </cell>
        </row>
        <row r="6">
          <cell r="A6" t="str">
            <v>USD</v>
          </cell>
          <cell r="B6">
            <v>7.35</v>
          </cell>
          <cell r="C6">
            <v>7.53</v>
          </cell>
          <cell r="D6">
            <v>7.72</v>
          </cell>
        </row>
        <row r="7">
          <cell r="A7" t="str">
            <v>ZAR</v>
          </cell>
          <cell r="B7">
            <v>1</v>
          </cell>
          <cell r="C7">
            <v>1</v>
          </cell>
          <cell r="D7">
            <v>1</v>
          </cell>
        </row>
        <row r="8">
          <cell r="A8" t="str">
            <v>ZMK</v>
          </cell>
          <cell r="B8">
            <v>1.6750418760469012E-3</v>
          </cell>
          <cell r="C8">
            <v>1.6025641025641025E-3</v>
          </cell>
          <cell r="D8">
            <v>1.5360983102918587E-3</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cost by section"/>
      <sheetName val="Equip tidied"/>
      <sheetName val="Equip"/>
      <sheetName val="BOQ"/>
      <sheetName val="Val breakdown"/>
      <sheetName val="Notes"/>
      <sheetName val="Assumptions"/>
      <sheetName val="@risk rents and incentives"/>
      <sheetName val="Car park lease"/>
      <sheetName val="Net rent analysis"/>
      <sheetName val="Basis"/>
      <sheetName val="Hotel Areas"/>
      <sheetName val="inf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amp; Contents"/>
      <sheetName val="Fly Sheets"/>
      <sheetName val="Summary"/>
      <sheetName val="Executive Summary"/>
      <sheetName val="Summary Estimate"/>
      <sheetName val="Estimate Warehouse"/>
      <sheetName val="Estimate offices"/>
      <sheetName val="Estimate External Works"/>
      <sheetName val="Estimate Warehouse Extn"/>
      <sheetName val="FAC1"/>
      <sheetName val="Proj Cost Sum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ES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 Control"/>
      <sheetName val="Purchase Orders"/>
      <sheetName val="Change Orders"/>
      <sheetName val="Payments"/>
      <sheetName val="RoE"/>
    </sheetNames>
    <sheetDataSet>
      <sheetData sheetId="0">
        <row r="4">
          <cell r="A4" t="str">
            <v>EUR</v>
          </cell>
        </row>
      </sheetData>
      <sheetData sheetId="1"/>
      <sheetData sheetId="2"/>
      <sheetData sheetId="3"/>
      <sheetData sheetId="4">
        <row r="4">
          <cell r="A4" t="str">
            <v>EUR</v>
          </cell>
          <cell r="B4">
            <v>9.5500000000000007</v>
          </cell>
          <cell r="C4">
            <v>9.7899999999999991</v>
          </cell>
          <cell r="D4">
            <v>10.039999999999999</v>
          </cell>
        </row>
        <row r="5">
          <cell r="A5" t="str">
            <v>GBP</v>
          </cell>
          <cell r="B5">
            <v>14.32</v>
          </cell>
          <cell r="C5">
            <v>14.68</v>
          </cell>
          <cell r="D5">
            <v>15.05</v>
          </cell>
        </row>
        <row r="6">
          <cell r="A6" t="str">
            <v>USD</v>
          </cell>
          <cell r="B6">
            <v>7.35</v>
          </cell>
          <cell r="C6">
            <v>7.53</v>
          </cell>
          <cell r="D6">
            <v>7.72</v>
          </cell>
        </row>
        <row r="7">
          <cell r="A7" t="str">
            <v>ZAR</v>
          </cell>
          <cell r="B7">
            <v>1</v>
          </cell>
          <cell r="C7">
            <v>1</v>
          </cell>
          <cell r="D7">
            <v>1</v>
          </cell>
        </row>
        <row r="8">
          <cell r="A8" t="str">
            <v>ZMK</v>
          </cell>
          <cell r="B8">
            <v>1.6750418760469012E-3</v>
          </cell>
          <cell r="C8">
            <v>1.6025641025641025E-3</v>
          </cell>
          <cell r="D8">
            <v>1.5360983102918587E-3</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nt Macros"/>
      <sheetName val="FRONT PAGE"/>
      <sheetName val="SUMMARY"/>
      <sheetName val="VARIANCES"/>
      <sheetName val="APPROVED VOS"/>
      <sheetName val="SCHEDULE_D"/>
      <sheetName val="GLN FA"/>
      <sheetName val="PACKAGE"/>
      <sheetName val="TENDERS"/>
      <sheetName val="CASHFLOW"/>
      <sheetName val="GRAPH"/>
      <sheetName val="GRAPH (2)"/>
      <sheetName val="NOT APPR VOS"/>
      <sheetName val="Landscaping"/>
    </sheetNames>
    <sheetDataSet>
      <sheetData sheetId="0"/>
      <sheetData sheetId="1"/>
      <sheetData sheetId="2"/>
      <sheetData sheetId="3"/>
      <sheetData sheetId="4"/>
      <sheetData sheetId="5"/>
      <sheetData sheetId="6"/>
      <sheetData sheetId="7">
        <row r="608">
          <cell r="B608">
            <v>1.0139999999999989</v>
          </cell>
        </row>
        <row r="638">
          <cell r="B638">
            <v>1.0149999999999988</v>
          </cell>
        </row>
        <row r="664">
          <cell r="B664">
            <v>1.0159999999999987</v>
          </cell>
        </row>
        <row r="692">
          <cell r="B692">
            <v>1.0169999999999986</v>
          </cell>
        </row>
        <row r="775">
          <cell r="B775">
            <v>1.0199999999999982</v>
          </cell>
        </row>
        <row r="1015">
          <cell r="B1015">
            <v>1.0279999999999974</v>
          </cell>
        </row>
        <row r="1075">
          <cell r="B1075">
            <v>1.0299999999999971</v>
          </cell>
        </row>
        <row r="1117">
          <cell r="B1117">
            <v>1.030999999999997</v>
          </cell>
        </row>
        <row r="1144">
          <cell r="B1144">
            <v>1.0319999999999969</v>
          </cell>
        </row>
        <row r="1173">
          <cell r="B1173">
            <v>1.0329999999999968</v>
          </cell>
        </row>
        <row r="1202">
          <cell r="B1202">
            <v>1.0339999999999967</v>
          </cell>
        </row>
        <row r="1231">
          <cell r="B1231">
            <v>1.0349999999999966</v>
          </cell>
        </row>
        <row r="1261">
          <cell r="B1261">
            <v>1.0359999999999965</v>
          </cell>
        </row>
        <row r="1291">
          <cell r="B1291">
            <v>1.0369999999999964</v>
          </cell>
        </row>
        <row r="5470">
          <cell r="B5470">
            <v>7.0160000000000053</v>
          </cell>
        </row>
        <row r="5496">
          <cell r="B5496">
            <v>7.0170000000000057</v>
          </cell>
        </row>
        <row r="5522">
          <cell r="B5522">
            <v>7.018000000000006</v>
          </cell>
        </row>
        <row r="5548">
          <cell r="B5548">
            <v>7.0190000000000063</v>
          </cell>
        </row>
        <row r="5572">
          <cell r="B5572">
            <v>7.0200000000000067</v>
          </cell>
        </row>
      </sheetData>
      <sheetData sheetId="8"/>
      <sheetData sheetId="9"/>
      <sheetData sheetId="10"/>
      <sheetData sheetId="11"/>
      <sheetData sheetId="12"/>
      <sheetData sheetId="1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LIMIN"/>
      <sheetName val="S7 Superfoto"/>
      <sheetName val="S1-S2"/>
      <sheetName val="Executive (2)"/>
      <sheetName val="FR-PROVSNL-SUM-DETAIL"/>
      <sheetName val="FR-SUMMERY"/>
      <sheetName val="Val Recon"/>
      <sheetName val="TRADE SUMMARY"/>
      <sheetName val="Sheet1"/>
      <sheetName val="Sheet2"/>
      <sheetName val="Sheet3"/>
      <sheetName val="Executive"/>
      <sheetName val="Detail Summary"/>
      <sheetName val="Variations"/>
      <sheetName val="Cost VO's"/>
      <sheetName val="Flysheet"/>
      <sheetName val="Cover"/>
      <sheetName val="Escalation"/>
      <sheetName val="Val Breakdown"/>
      <sheetName val="Ramp data"/>
      <sheetName val="Cashflow"/>
      <sheetName val="Lower Ground"/>
      <sheetName val="Income"/>
      <sheetName val="Assumptions"/>
      <sheetName val="Letting"/>
      <sheetName val="S-C+Market"/>
      <sheetName val="UBR"/>
      <sheetName val="#REF"/>
      <sheetName val="Inputs"/>
      <sheetName val="PPlay_Data"/>
      <sheetName val="Cap Cost"/>
      <sheetName val="Control"/>
      <sheetName val="Data_Sheet"/>
      <sheetName val="RLV Calc"/>
      <sheetName val="Costs (dev)"/>
      <sheetName val="Summary"/>
      <sheetName val="Bluewater NPV - sell January"/>
      <sheetName val="Calcs"/>
      <sheetName val="Upper Ground"/>
      <sheetName val="Financial Summary"/>
      <sheetName val="D&amp;C Calcs"/>
      <sheetName val="CA Upside_Downside Old"/>
      <sheetName val="EASEL CA Example"/>
      <sheetName val="Data Sheet"/>
      <sheetName val="MV Power"/>
      <sheetName val="Class E-Z Ph 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LIMIN"/>
      <sheetName val="Ramp data"/>
      <sheetName val="Cashflow"/>
      <sheetName val="Lower Ground"/>
      <sheetName val="Income"/>
      <sheetName val="Assumptions"/>
      <sheetName val="Letting"/>
      <sheetName val="S-C+Market"/>
      <sheetName val="UBR"/>
      <sheetName val="Sheet1"/>
      <sheetName val="#REF"/>
      <sheetName val="Inputs"/>
      <sheetName val="PPlay_Data"/>
      <sheetName val="Cap Cost"/>
      <sheetName val="Control"/>
      <sheetName val="Data_Sheet"/>
      <sheetName val="RLV Calc"/>
      <sheetName val="Costs (dev)"/>
      <sheetName val="Summary"/>
      <sheetName val="Bluewater NPV - sell January"/>
      <sheetName val="Calcs"/>
      <sheetName val="Upper Ground"/>
      <sheetName val="Financial Summary"/>
      <sheetName val="D&amp;C Calcs"/>
      <sheetName val="CA Upside_Downside Old"/>
      <sheetName val="EASEL CA Example"/>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 - Equipment"/>
      <sheetName val="List - Components"/>
      <sheetName val="Proj Cost Sumry"/>
      <sheetName val="TDC Key Qty Sumry"/>
      <sheetName val="TDC COA Sumry"/>
      <sheetName val="COA Sumry by Contr"/>
      <sheetName val="COA Sumry by RG"/>
      <sheetName val="COA Sumry by Area"/>
      <sheetName val="TDC COA Grp Sumry"/>
      <sheetName val="TDC Item Sumry"/>
      <sheetName val="TDC Item Dets"/>
      <sheetName val="TDC Item Dets-Full"/>
      <sheetName val="TDC Item Dets-IPM-Full"/>
      <sheetName val="Proj TIC - Std Imp"/>
      <sheetName val="Contr TDC - Std Imp"/>
      <sheetName val="COA Sumry - Std Imp"/>
      <sheetName val="Item Sumry - Std Imp"/>
      <sheetName val="Unit Costs - Std Imp"/>
      <sheetName val="Unit MH - Std Imp"/>
      <sheetName val="Project Metrics"/>
      <sheetName val="PRELIM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 Control"/>
      <sheetName val="Purchase Orders"/>
      <sheetName val="Change Orders"/>
      <sheetName val="Payments"/>
      <sheetName val="RoE"/>
    </sheetNames>
    <sheetDataSet>
      <sheetData sheetId="0"/>
      <sheetData sheetId="1"/>
      <sheetData sheetId="2"/>
      <sheetData sheetId="3"/>
      <sheetData sheetId="4">
        <row r="4">
          <cell r="A4" t="str">
            <v>EUR</v>
          </cell>
          <cell r="B4">
            <v>9.5500000000000007</v>
          </cell>
          <cell r="C4">
            <v>9.7899999999999991</v>
          </cell>
          <cell r="D4">
            <v>10.039999999999999</v>
          </cell>
        </row>
        <row r="5">
          <cell r="A5" t="str">
            <v>GBP</v>
          </cell>
          <cell r="B5">
            <v>14.32</v>
          </cell>
          <cell r="C5">
            <v>14.68</v>
          </cell>
          <cell r="D5">
            <v>15.05</v>
          </cell>
        </row>
        <row r="6">
          <cell r="A6" t="str">
            <v>USD</v>
          </cell>
          <cell r="B6">
            <v>7.35</v>
          </cell>
          <cell r="C6">
            <v>7.53</v>
          </cell>
          <cell r="D6">
            <v>7.72</v>
          </cell>
        </row>
        <row r="7">
          <cell r="A7" t="str">
            <v>ZAR</v>
          </cell>
          <cell r="B7">
            <v>1</v>
          </cell>
          <cell r="C7">
            <v>1</v>
          </cell>
          <cell r="D7">
            <v>1</v>
          </cell>
        </row>
        <row r="8">
          <cell r="A8" t="str">
            <v>ZMK</v>
          </cell>
          <cell r="B8">
            <v>1.6750418760469012E-3</v>
          </cell>
          <cell r="C8">
            <v>1.6025641025641025E-3</v>
          </cell>
          <cell r="D8">
            <v>1.5360983102918587E-3</v>
          </cell>
        </row>
      </sheetData>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DS(1)"/>
      <sheetName val="PDS(2)"/>
      <sheetName val="PPR"/>
      <sheetName val="DEVSUMMARY"/>
      <sheetName val="FEAS(INPUT)"/>
      <sheetName val="ELEMENT"/>
      <sheetName val="FEAS(BUILD COST)"/>
      <sheetName val="FEAS(FEES &amp; INTEREST)"/>
      <sheetName val="FEAS(RENTAL CALC)"/>
      <sheetName val="EXEC SUMMARY"/>
      <sheetName val="DRAWDOWN"/>
      <sheetName val="PAYMENTS"/>
      <sheetName val="DIFFERENTIAL"/>
      <sheetName val="IRR"/>
      <sheetName val="OPS COST"/>
      <sheetName val="SIS"/>
      <sheetName val="GIS(Anchors &amp; Majors)"/>
      <sheetName val="GIS(Line Shops)"/>
      <sheetName val="GIS(Line Shops) (2)"/>
      <sheetName val="GIS(Line Shops) (3)"/>
      <sheetName val="GIS(Offices)"/>
      <sheetName val="GIS(Other)"/>
      <sheetName val="GIS(Storage&amp;Parking)"/>
      <sheetName val="SLSR"/>
      <sheetName val="LSR(Anchors&amp;Majors)"/>
      <sheetName val="LSR(Line Shops)"/>
      <sheetName val="LSR(Line Shops) (2)"/>
      <sheetName val="LSR(Line Shops) (3)"/>
      <sheetName val="LSR(Offices)"/>
      <sheetName val="LSR(Other)"/>
      <sheetName val="LSR(Storage&amp;Parking)"/>
      <sheetName val="Assumptions"/>
      <sheetName val="Equip"/>
      <sheetName val="Estimate Warehouse"/>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FEAS(INPUT)"/>
      <sheetName val="Assumptions"/>
      <sheetName val="@risk rents and incentives"/>
      <sheetName val="Car park lease"/>
      <sheetName val="Net rent analysis"/>
      <sheetName val="Basis"/>
      <sheetName val="INDEX"/>
      <sheetName val="COVER"/>
      <sheetName val="ESTIMATE"/>
      <sheetName val="FAC1"/>
      <sheetName val="ev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efreshError="1">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SING (2)"/>
      <sheetName val="INDEX "/>
      <sheetName val="INDEX  (2)"/>
      <sheetName val="COST SUMMARY"/>
      <sheetName val="COST SUMMARY 2"/>
      <sheetName val="COST SUMMARY 3"/>
      <sheetName val="RETURNS "/>
      <sheetName val="SENSITIVY"/>
      <sheetName val="CASFLOW"/>
      <sheetName val="IRR &amp; NPV"/>
      <sheetName val="LEASING"/>
      <sheetName val="AREAS"/>
      <sheetName val="ELEM SUMMARY"/>
      <sheetName val="BUILDING COST"/>
      <sheetName val="WORKINGS"/>
      <sheetName val="Sens Analy - What-If"/>
      <sheetName val="Sens Analy - What-If (2)"/>
      <sheetName val="Graph Back Up"/>
      <sheetName val="Flysheet fIN hIGH"/>
      <sheetName val="Flysheet Bldg Costs"/>
      <sheetName val="Flysheet Areas"/>
      <sheetName val="Flysheet Gen"/>
      <sheetName val="Flysheet Gen (2)"/>
      <sheetName val="Flysheet Areas (2)"/>
      <sheetName val="Flysheet Workings"/>
      <sheetName val=" COVER "/>
      <sheetName val="Summary"/>
      <sheetName val="FR-PRLIMS-DETAIL"/>
      <sheetName val="FR-SUMMERY"/>
      <sheetName val="OB1"/>
      <sheetName val="OB3"/>
      <sheetName val="OB4"/>
      <sheetName val="OB2"/>
    </sheetNames>
    <sheetDataSet>
      <sheetData sheetId="0" refreshError="1"/>
      <sheetData sheetId="1" refreshError="1"/>
      <sheetData sheetId="2" refreshError="1"/>
      <sheetData sheetId="3"/>
      <sheetData sheetId="4"/>
      <sheetData sheetId="5"/>
      <sheetData sheetId="6" refreshError="1"/>
      <sheetData sheetId="7" refreshError="1"/>
      <sheetData sheetId="8" refreshError="1"/>
      <sheetData sheetId="9" refreshError="1"/>
      <sheetData sheetId="10" refreshError="1"/>
      <sheetData sheetId="11">
        <row r="1">
          <cell r="A1" t="str">
            <v xml:space="preserve">  27 FREDMAN DRIVE, SANDTON</v>
          </cell>
        </row>
        <row r="3">
          <cell r="A3" t="str">
            <v xml:space="preserve">  PRELIMINARY ESTIMATE No 1</v>
          </cell>
        </row>
        <row r="5">
          <cell r="A5" t="str">
            <v xml:space="preserve">  AREA SCHEDULE</v>
          </cell>
          <cell r="G5">
            <v>36367</v>
          </cell>
        </row>
        <row r="7">
          <cell r="E7" t="str">
            <v>GROSS BUILDING</v>
          </cell>
          <cell r="G7" t="str">
            <v>BUILDING AREAS</v>
          </cell>
        </row>
        <row r="8">
          <cell r="E8" t="str">
            <v>AREA</v>
          </cell>
        </row>
        <row r="10">
          <cell r="E10" t="str">
            <v xml:space="preserve">         AREA  ( m2 )</v>
          </cell>
          <cell r="G10" t="str">
            <v xml:space="preserve">         AREA  ( m2 )</v>
          </cell>
        </row>
        <row r="11">
          <cell r="B11" t="str">
            <v>OFFICES</v>
          </cell>
        </row>
        <row r="13">
          <cell r="B13" t="str">
            <v>LOWER GROUND FLOOR</v>
          </cell>
          <cell r="G13">
            <v>800</v>
          </cell>
        </row>
        <row r="14">
          <cell r="B14" t="str">
            <v>GROUND FLOOR</v>
          </cell>
          <cell r="G14">
            <v>1319</v>
          </cell>
        </row>
        <row r="15">
          <cell r="B15" t="str">
            <v>FIRST FLOOR</v>
          </cell>
          <cell r="G15">
            <v>1309</v>
          </cell>
        </row>
        <row r="16">
          <cell r="B16" t="str">
            <v>SECOND FLOOR</v>
          </cell>
          <cell r="G16">
            <v>1340</v>
          </cell>
        </row>
        <row r="17">
          <cell r="B17" t="str">
            <v>THIRD FLOOR</v>
          </cell>
          <cell r="G17">
            <v>1340</v>
          </cell>
        </row>
        <row r="18">
          <cell r="B18" t="str">
            <v>FOURTH FLOOR</v>
          </cell>
          <cell r="F18">
            <v>0</v>
          </cell>
          <cell r="G18">
            <v>1340</v>
          </cell>
          <cell r="H18">
            <v>7448</v>
          </cell>
        </row>
        <row r="19">
          <cell r="B19" t="str">
            <v>PARKING</v>
          </cell>
        </row>
        <row r="21">
          <cell r="B21" t="str">
            <v>BASEMENT LEVEL 3</v>
          </cell>
          <cell r="G21">
            <v>2013</v>
          </cell>
        </row>
        <row r="22">
          <cell r="B22" t="str">
            <v>BASEMENT LEVEL 2</v>
          </cell>
          <cell r="G22">
            <v>2011</v>
          </cell>
        </row>
        <row r="23">
          <cell r="B23" t="str">
            <v>BASEMENT LEVEL 1</v>
          </cell>
          <cell r="G23">
            <v>2011</v>
          </cell>
        </row>
        <row r="24">
          <cell r="B24" t="str">
            <v>LOWER GROUND</v>
          </cell>
          <cell r="F24">
            <v>0</v>
          </cell>
          <cell r="G24">
            <v>871</v>
          </cell>
          <cell r="H24">
            <v>6906</v>
          </cell>
        </row>
        <row r="26">
          <cell r="B26" t="str">
            <v>SERVICE AREAS</v>
          </cell>
          <cell r="G26">
            <v>186</v>
          </cell>
          <cell r="H26">
            <v>186</v>
          </cell>
        </row>
        <row r="28">
          <cell r="B28" t="str">
            <v>TOTALS</v>
          </cell>
          <cell r="E28" t="str">
            <v>m2</v>
          </cell>
          <cell r="F28">
            <v>0</v>
          </cell>
          <cell r="G28" t="str">
            <v>m2</v>
          </cell>
          <cell r="H28">
            <v>14540</v>
          </cell>
        </row>
        <row r="30">
          <cell r="B30" t="str">
            <v>TOTAL PARKING AVAILABLE</v>
          </cell>
        </row>
        <row r="32">
          <cell r="B32" t="str">
            <v>BASEMENT LEVEL 3</v>
          </cell>
          <cell r="E32">
            <v>76</v>
          </cell>
          <cell r="F32" t="str">
            <v>Bays</v>
          </cell>
        </row>
        <row r="33">
          <cell r="B33" t="str">
            <v>BASEMENT LEVEL 2</v>
          </cell>
          <cell r="E33">
            <v>76</v>
          </cell>
          <cell r="F33" t="str">
            <v>Bays</v>
          </cell>
        </row>
        <row r="34">
          <cell r="B34" t="str">
            <v>BASEMENT LEVEL 1</v>
          </cell>
          <cell r="E34">
            <v>71</v>
          </cell>
          <cell r="F34" t="str">
            <v>Bays</v>
          </cell>
        </row>
        <row r="35">
          <cell r="B35" t="str">
            <v>LOWER GROUND</v>
          </cell>
          <cell r="E35">
            <v>29</v>
          </cell>
          <cell r="F35" t="str">
            <v>Bays</v>
          </cell>
        </row>
        <row r="36">
          <cell r="B36" t="str">
            <v>EXTERNALLY</v>
          </cell>
          <cell r="E36">
            <v>24</v>
          </cell>
          <cell r="F36" t="str">
            <v>Bays</v>
          </cell>
        </row>
        <row r="37">
          <cell r="E37">
            <v>276</v>
          </cell>
          <cell r="F37" t="str">
            <v>Bays</v>
          </cell>
        </row>
        <row r="41">
          <cell r="B41" t="str">
            <v>PRELIMINARY AREA COMPARISON</v>
          </cell>
        </row>
        <row r="43">
          <cell r="B43" t="str">
            <v>Total Building Area Over Six Floors</v>
          </cell>
          <cell r="G43">
            <v>7448</v>
          </cell>
          <cell r="H43" t="str">
            <v>m2</v>
          </cell>
        </row>
        <row r="45">
          <cell r="B45" t="str">
            <v>Individual Areas :-</v>
          </cell>
        </row>
        <row r="47">
          <cell r="B47" t="str">
            <v>Ablutions</v>
          </cell>
          <cell r="E47">
            <v>150</v>
          </cell>
        </row>
        <row r="48">
          <cell r="B48" t="str">
            <v>Tea Kitchens</v>
          </cell>
          <cell r="E48">
            <v>36</v>
          </cell>
        </row>
        <row r="49">
          <cell r="B49" t="str">
            <v>Lifts</v>
          </cell>
          <cell r="E49">
            <v>110</v>
          </cell>
        </row>
        <row r="50">
          <cell r="B50" t="str">
            <v>Stairwells &amp; Lobbies</v>
          </cell>
          <cell r="E50">
            <v>127</v>
          </cell>
        </row>
        <row r="51">
          <cell r="B51" t="str">
            <v>Stores And Ducts</v>
          </cell>
          <cell r="E51">
            <v>67</v>
          </cell>
        </row>
        <row r="52">
          <cell r="B52" t="str">
            <v xml:space="preserve">     Sub - Total</v>
          </cell>
          <cell r="E52">
            <v>490</v>
          </cell>
        </row>
        <row r="53">
          <cell r="B53" t="str">
            <v>Entrance Lobby</v>
          </cell>
          <cell r="E53">
            <v>49</v>
          </cell>
        </row>
        <row r="54">
          <cell r="B54" t="str">
            <v>Lobbies To LGF, 1st Floor - 4th Floor</v>
          </cell>
          <cell r="E54">
            <v>217</v>
          </cell>
        </row>
        <row r="56">
          <cell r="E56">
            <v>756</v>
          </cell>
        </row>
        <row r="58">
          <cell r="B58" t="str">
            <v>Efficiency Ratio Based On Gross Building Area</v>
          </cell>
        </row>
        <row r="60">
          <cell r="B60" t="str">
            <v>Excluding Reception Areas</v>
          </cell>
          <cell r="G60">
            <v>0.93904403866809882</v>
          </cell>
        </row>
        <row r="61">
          <cell r="B61" t="str">
            <v>Including Reception Areas</v>
          </cell>
          <cell r="G61">
            <v>0.90332975295381313</v>
          </cell>
        </row>
      </sheetData>
      <sheetData sheetId="12" refreshError="1"/>
      <sheetData sheetId="13"/>
      <sheetData sheetId="14">
        <row r="1">
          <cell r="A1" t="str">
            <v xml:space="preserve">  27 FREDMAN DRIVE, SANDTON</v>
          </cell>
          <cell r="L1" t="str">
            <v>26 July 1999</v>
          </cell>
        </row>
        <row r="3">
          <cell r="A3" t="str">
            <v xml:space="preserve">  PRELIMINARY ESTIMATE No 1</v>
          </cell>
        </row>
      </sheetData>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
      <sheetName val="Bulk Earthworks"/>
      <sheetName val="Boiler Foundation"/>
      <sheetName val="Boiler Ground Floor Slab"/>
      <sheetName val="Mill Foundation "/>
      <sheetName val="Fermentation Foundation Phase 1"/>
      <sheetName val="Distillery Foundation"/>
      <sheetName val="Workshop Foundation"/>
      <sheetName val="MCC Building Foundation"/>
      <sheetName val="Amenities Building Foundation "/>
      <sheetName val="Admin Building Foundation "/>
      <sheetName val="Generator Building Foundation  "/>
      <sheetName val="De-Aerator Plinth Foundation "/>
      <sheetName val="Boiler Condensate Tank Raft Fou"/>
      <sheetName val="rates database"/>
      <sheetName val="Elemental"/>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ow r="11">
          <cell r="F11">
            <v>0.05</v>
          </cell>
        </row>
        <row r="13">
          <cell r="F13">
            <v>0.5</v>
          </cell>
        </row>
        <row r="15">
          <cell r="F15">
            <v>0</v>
          </cell>
        </row>
        <row r="17">
          <cell r="F17">
            <v>10.75</v>
          </cell>
        </row>
        <row r="18">
          <cell r="F18">
            <v>170</v>
          </cell>
        </row>
        <row r="19">
          <cell r="F19">
            <v>0</v>
          </cell>
        </row>
        <row r="20">
          <cell r="F20">
            <v>6.98</v>
          </cell>
        </row>
        <row r="21">
          <cell r="F21">
            <v>33.619999999999997</v>
          </cell>
        </row>
        <row r="23">
          <cell r="F23">
            <v>1.21</v>
          </cell>
        </row>
        <row r="26">
          <cell r="F26">
            <v>4.7699999999999996</v>
          </cell>
        </row>
        <row r="27">
          <cell r="F27">
            <v>2.5299999999999998</v>
          </cell>
        </row>
        <row r="28">
          <cell r="F28">
            <v>0.1</v>
          </cell>
        </row>
        <row r="30">
          <cell r="F30">
            <v>131</v>
          </cell>
        </row>
        <row r="31">
          <cell r="F31">
            <v>0</v>
          </cell>
        </row>
        <row r="32">
          <cell r="F32">
            <v>0</v>
          </cell>
        </row>
        <row r="33">
          <cell r="F33">
            <v>155</v>
          </cell>
        </row>
        <row r="34">
          <cell r="F34">
            <v>157</v>
          </cell>
        </row>
        <row r="36">
          <cell r="F36">
            <v>1.1499999999999999</v>
          </cell>
        </row>
        <row r="37">
          <cell r="F37">
            <v>13.45</v>
          </cell>
        </row>
        <row r="38">
          <cell r="F38">
            <v>0</v>
          </cell>
        </row>
        <row r="43">
          <cell r="F43">
            <v>0.61</v>
          </cell>
        </row>
        <row r="44">
          <cell r="F44">
            <v>5.32</v>
          </cell>
        </row>
        <row r="45">
          <cell r="F45">
            <v>0</v>
          </cell>
        </row>
        <row r="46">
          <cell r="F46">
            <v>0</v>
          </cell>
        </row>
        <row r="47">
          <cell r="F47">
            <v>0</v>
          </cell>
        </row>
        <row r="50">
          <cell r="F50">
            <v>27</v>
          </cell>
        </row>
        <row r="52">
          <cell r="F52">
            <v>33</v>
          </cell>
        </row>
        <row r="53">
          <cell r="F53">
            <v>13.45</v>
          </cell>
        </row>
        <row r="57">
          <cell r="F57">
            <v>0</v>
          </cell>
        </row>
        <row r="59">
          <cell r="F59">
            <v>0</v>
          </cell>
        </row>
        <row r="62">
          <cell r="F62">
            <v>0</v>
          </cell>
        </row>
        <row r="63">
          <cell r="F63">
            <v>0</v>
          </cell>
        </row>
        <row r="73">
          <cell r="F73">
            <v>0</v>
          </cell>
        </row>
        <row r="75">
          <cell r="F75">
            <v>158.19999999999999</v>
          </cell>
        </row>
        <row r="77">
          <cell r="F77">
            <v>10</v>
          </cell>
        </row>
        <row r="85">
          <cell r="F85">
            <v>0</v>
          </cell>
        </row>
      </sheetData>
      <sheetData sheetId="16"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QC"/>
      <sheetName val="CONTENTS"/>
      <sheetName val="PROF TEAM"/>
      <sheetName val="SYNOPSIS"/>
      <sheetName val="EXECUTIVE SUMMARY"/>
      <sheetName val="TRADE SUMMARY"/>
      <sheetName val="SUPPLEMENTARY SHEETS"/>
      <sheetName val="ELEMENT SUMMARY"/>
      <sheetName val="SUPPLEMENTARY SHEETS E"/>
      <sheetName val="Changes"/>
      <sheetName val="CASH FLOW"/>
      <sheetName val="Bo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 INV"/>
    </sheetNames>
    <sheetDataSet>
      <sheetData sheetId="0"/>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nge control"/>
      <sheetName val="Notes"/>
      <sheetName val="Cover"/>
      <sheetName val="QA"/>
      <sheetName val="Contents"/>
      <sheetName val="1-Executive Summary"/>
      <sheetName val="2-Cash Flow"/>
      <sheetName val="3-Basis and Assumptions"/>
      <sheetName val="4-Exclusions"/>
      <sheetName val="Contract Summary"/>
      <sheetName val="Valuations"/>
      <sheetName val="template"/>
    </sheetNames>
    <sheetDataSet>
      <sheetData sheetId="0" refreshError="1"/>
      <sheetData sheetId="1" refreshError="1"/>
      <sheetData sheetId="2" refreshError="1"/>
      <sheetData sheetId="3" refreshError="1"/>
      <sheetData sheetId="4" refreshError="1"/>
      <sheetData sheetId="5" refreshError="1"/>
      <sheetData sheetId="6" refreshError="1">
        <row r="41">
          <cell r="E41" t="str">
            <v>MAIN CONTRACT</v>
          </cell>
        </row>
        <row r="43">
          <cell r="E43">
            <v>39114</v>
          </cell>
        </row>
        <row r="44">
          <cell r="E44">
            <v>12</v>
          </cell>
          <cell r="F44" t="str">
            <v>months</v>
          </cell>
        </row>
        <row r="45">
          <cell r="E45">
            <v>39479</v>
          </cell>
        </row>
        <row r="46">
          <cell r="E46">
            <v>0.05</v>
          </cell>
          <cell r="F46" t="str">
            <v>(0% for gross calculations)</v>
          </cell>
        </row>
        <row r="47">
          <cell r="E47">
            <v>12</v>
          </cell>
          <cell r="F47" t="str">
            <v>months</v>
          </cell>
        </row>
        <row r="51">
          <cell r="E51" t="str">
            <v>ACTUAL</v>
          </cell>
        </row>
        <row r="52">
          <cell r="E52" t="str">
            <v>Actual Cumulative</v>
          </cell>
          <cell r="F52" t="str">
            <v>Actual Monthly</v>
          </cell>
        </row>
        <row r="53">
          <cell r="E53" t="e">
            <v>#N/A</v>
          </cell>
        </row>
        <row r="54">
          <cell r="E54" t="e">
            <v>#N/A</v>
          </cell>
        </row>
        <row r="55">
          <cell r="E55" t="e">
            <v>#N/A</v>
          </cell>
        </row>
        <row r="56">
          <cell r="E56" t="e">
            <v>#N/A</v>
          </cell>
        </row>
        <row r="57">
          <cell r="E57" t="e">
            <v>#N/A</v>
          </cell>
        </row>
        <row r="58">
          <cell r="E58" t="e">
            <v>#N/A</v>
          </cell>
        </row>
        <row r="59">
          <cell r="E59" t="e">
            <v>#N/A</v>
          </cell>
        </row>
        <row r="60">
          <cell r="E60" t="e">
            <v>#N/A</v>
          </cell>
        </row>
        <row r="61">
          <cell r="E61" t="e">
            <v>#N/A</v>
          </cell>
        </row>
        <row r="62">
          <cell r="E62" t="e">
            <v>#N/A</v>
          </cell>
        </row>
        <row r="63">
          <cell r="E63" t="e">
            <v>#N/A</v>
          </cell>
        </row>
        <row r="64">
          <cell r="E64" t="e">
            <v>#N/A</v>
          </cell>
        </row>
        <row r="65">
          <cell r="E65" t="e">
            <v>#N/A</v>
          </cell>
        </row>
        <row r="66">
          <cell r="E66" t="e">
            <v>#N/A</v>
          </cell>
        </row>
        <row r="67">
          <cell r="E67" t="e">
            <v>#N/A</v>
          </cell>
        </row>
        <row r="68">
          <cell r="E68" t="e">
            <v>#N/A</v>
          </cell>
        </row>
        <row r="69">
          <cell r="E69" t="e">
            <v>#N/A</v>
          </cell>
        </row>
        <row r="70">
          <cell r="E70" t="e">
            <v>#N/A</v>
          </cell>
        </row>
        <row r="71">
          <cell r="E71" t="e">
            <v>#N/A</v>
          </cell>
        </row>
        <row r="72">
          <cell r="E72" t="e">
            <v>#N/A</v>
          </cell>
        </row>
        <row r="73">
          <cell r="E73" t="e">
            <v>#N/A</v>
          </cell>
        </row>
        <row r="74">
          <cell r="E74" t="e">
            <v>#N/A</v>
          </cell>
        </row>
        <row r="75">
          <cell r="E75" t="e">
            <v>#N/A</v>
          </cell>
        </row>
        <row r="76">
          <cell r="E76" t="e">
            <v>#N/A</v>
          </cell>
        </row>
        <row r="77">
          <cell r="E77" t="e">
            <v>#N/A</v>
          </cell>
        </row>
        <row r="79">
          <cell r="E79">
            <v>0</v>
          </cell>
        </row>
        <row r="80">
          <cell r="E80">
            <v>0</v>
          </cell>
        </row>
        <row r="81">
          <cell r="E81">
            <v>0</v>
          </cell>
        </row>
        <row r="82">
          <cell r="E82">
            <v>0</v>
          </cell>
        </row>
        <row r="83">
          <cell r="E83">
            <v>0</v>
          </cell>
        </row>
        <row r="84">
          <cell r="E84">
            <v>0</v>
          </cell>
        </row>
        <row r="85">
          <cell r="E85">
            <v>0</v>
          </cell>
        </row>
        <row r="86">
          <cell r="E86">
            <v>0</v>
          </cell>
        </row>
        <row r="87">
          <cell r="E87">
            <v>0</v>
          </cell>
        </row>
        <row r="88">
          <cell r="E88">
            <v>0</v>
          </cell>
        </row>
        <row r="89">
          <cell r="E89">
            <v>0</v>
          </cell>
        </row>
        <row r="90">
          <cell r="E90">
            <v>0</v>
          </cell>
        </row>
        <row r="91">
          <cell r="E91">
            <v>0</v>
          </cell>
        </row>
        <row r="92">
          <cell r="E92">
            <v>0</v>
          </cell>
        </row>
        <row r="93">
          <cell r="E93">
            <v>0</v>
          </cell>
        </row>
        <row r="94">
          <cell r="E94">
            <v>0</v>
          </cell>
        </row>
        <row r="95">
          <cell r="E95">
            <v>0</v>
          </cell>
        </row>
        <row r="96">
          <cell r="E96">
            <v>0</v>
          </cell>
        </row>
        <row r="97">
          <cell r="E97">
            <v>0</v>
          </cell>
        </row>
        <row r="98">
          <cell r="E98">
            <v>0</v>
          </cell>
        </row>
        <row r="99">
          <cell r="E99">
            <v>0</v>
          </cell>
        </row>
        <row r="100">
          <cell r="E100">
            <v>0</v>
          </cell>
        </row>
        <row r="101">
          <cell r="E101">
            <v>0</v>
          </cell>
        </row>
        <row r="102">
          <cell r="E102">
            <v>0</v>
          </cell>
        </row>
        <row r="103">
          <cell r="E103">
            <v>0</v>
          </cell>
        </row>
        <row r="104">
          <cell r="E104">
            <v>0</v>
          </cell>
        </row>
        <row r="105">
          <cell r="E105">
            <v>0</v>
          </cell>
        </row>
        <row r="106">
          <cell r="E106">
            <v>0</v>
          </cell>
        </row>
        <row r="107">
          <cell r="E107">
            <v>0</v>
          </cell>
        </row>
        <row r="108">
          <cell r="E108">
            <v>0</v>
          </cell>
        </row>
        <row r="109">
          <cell r="E109">
            <v>0</v>
          </cell>
        </row>
        <row r="110">
          <cell r="E110">
            <v>0</v>
          </cell>
        </row>
        <row r="111">
          <cell r="E111">
            <v>0</v>
          </cell>
        </row>
        <row r="112">
          <cell r="E112">
            <v>0</v>
          </cell>
        </row>
      </sheetData>
      <sheetData sheetId="7" refreshError="1"/>
      <sheetData sheetId="8" refreshError="1"/>
      <sheetData sheetId="9" refreshError="1"/>
      <sheetData sheetId="10" refreshError="1"/>
      <sheetData sheetId="1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ign Development"/>
      <sheetName val="2-Cash Flow"/>
      <sheetName val="Cashflow"/>
      <sheetName val="NPV"/>
      <sheetName val="Sensitivities"/>
      <sheetName val="AREAS"/>
      <sheetName val="WORKING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tions"/>
      <sheetName val="FBL Resources"/>
      <sheetName val="Deepsync"/>
      <sheetName val="Bid Costs"/>
      <sheetName val="Project Bid Costs"/>
      <sheetName val="Marketing"/>
      <sheetName val="Consultants"/>
      <sheetName val="Admin"/>
      <sheetName val="Financial Headlines"/>
      <sheetName val="Summary P&amp;L"/>
      <sheetName val="Summary 2005-7"/>
      <sheetName val="IRR calc sheet - to be hidden"/>
      <sheetName val="Opening Cash Position"/>
      <sheetName val="Cashflow - WCF"/>
      <sheetName val="Income"/>
      <sheetName val="Ab - Notes"/>
      <sheetName val="Ab - Summary"/>
      <sheetName val="Ab - Summary Ann"/>
      <sheetName val="Ab - CF Project 1"/>
      <sheetName val="Ab - CF Project 2"/>
      <sheetName val="Ab - CF Project 3"/>
      <sheetName val="Ab - CF Project 4"/>
      <sheetName val="Ab - CF Project 5"/>
      <sheetName val="2-Cash Flow"/>
      <sheetName val="Unilie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29">
          <cell r="C29">
            <v>5.0000000000000001E-3</v>
          </cell>
        </row>
        <row r="45">
          <cell r="C45">
            <v>0.1</v>
          </cell>
        </row>
      </sheetData>
      <sheetData sheetId="8" refreshError="1"/>
      <sheetData sheetId="9" refreshError="1"/>
      <sheetData sheetId="10" refreshError="1"/>
      <sheetData sheetId="11" refreshError="1"/>
      <sheetData sheetId="12" refreshError="1">
        <row r="24">
          <cell r="D24">
            <v>532481</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
      <sheetName val="elemental-main building"/>
      <sheetName val="Elemental-Outbuilding"/>
      <sheetName val="external works elemental"/>
      <sheetName val="rates database"/>
      <sheetName val="cashflow performance"/>
      <sheetName val="fly sheets"/>
      <sheetName val="viability summary"/>
      <sheetName val="variables"/>
      <sheetName val="ested total capital expenditure"/>
      <sheetName val="annual income"/>
      <sheetName val="break even analysis"/>
      <sheetName val="cashflow analysis"/>
      <sheetName val="program"/>
      <sheetName val="viability - land residual"/>
      <sheetName val="cashflow table"/>
    </sheetNames>
    <sheetDataSet>
      <sheetData sheetId="0" refreshError="1"/>
      <sheetData sheetId="1" refreshError="1"/>
      <sheetData sheetId="2" refreshError="1"/>
      <sheetData sheetId="3" refreshError="1"/>
      <sheetData sheetId="4" refreshError="1"/>
      <sheetData sheetId="5">
        <row r="20">
          <cell r="F20">
            <v>0</v>
          </cell>
        </row>
        <row r="28">
          <cell r="F28">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l"/>
      <sheetName val="CAPEX"/>
      <sheetName val="Control"/>
      <sheetName val="Viability"/>
      <sheetName val="Proj Cost Sumry"/>
      <sheetName val="Admin"/>
      <sheetName val="Opening Cash Position"/>
      <sheetName val="Pre-Tax Cashflow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Y SHEETS"/>
      <sheetName val="Type A"/>
      <sheetName val="Conference"/>
      <sheetName val="FF&amp;E (3 &amp;4)"/>
      <sheetName val="FF&amp;E (1&amp;2)"/>
      <sheetName val="Siteworks (3&amp;4)"/>
      <sheetName val="Siteworks (1&amp;2)"/>
      <sheetName val="Assumptions"/>
      <sheetName val="Gen Costs (3&amp;4)"/>
      <sheetName val="Gen Costs (1&amp;2)"/>
      <sheetName val="Cap Outlay 124 Rooms(A&amp;B)"/>
      <sheetName val="Cap Outlay 93 Rooms"/>
      <sheetName val="Income&amp;Exp 124rms"/>
      <sheetName val="Cash Flow124rms"/>
      <sheetName val="IRR"/>
      <sheetName val="EXECUTIVE SUM 124rm(A)"/>
      <sheetName val="Income&amp;Exp 124 rooms(B)"/>
      <sheetName val="Cash Flow 124 rooms(B)"/>
      <sheetName val="EXECUTIVE SUM124 Rooms (B)"/>
      <sheetName val="Income&amp;Exp 93 rooms (A)"/>
      <sheetName val="Cash Flow 93 rooms (A)"/>
      <sheetName val="EXECUTIVE SUMMARY 93 rooms (A)"/>
      <sheetName val="Income&amp;Exp 93 rooms(B)"/>
      <sheetName val="Cash Flow 93 rooms(B)"/>
      <sheetName val="EXECUTIVE SUMMARY 93 rooms  (B)"/>
      <sheetName val="Admin"/>
      <sheetName val="Opening Cash Position"/>
      <sheetName val="SUPPLEMENTARY SHEETS"/>
      <sheetName val="Cover"/>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s"/>
      <sheetName val="summary "/>
      <sheetName val="Exclusions"/>
      <sheetName val="areas "/>
      <sheetName val="Assumptions"/>
      <sheetName val="@risk rents and incentives"/>
      <sheetName val="Car park lease"/>
      <sheetName val="Net rent analysis"/>
      <sheetName val="2-Cash Flow"/>
      <sheetName val="Admin"/>
      <sheetName val="Opening Cash Position"/>
      <sheetName val="Cash Flow"/>
      <sheetName val="Cost"/>
      <sheetName val="Project Details"/>
      <sheetName val="1 Exec"/>
      <sheetName val="Cashflow"/>
      <sheetName val="summary_"/>
      <sheetName val="areas_"/>
      <sheetName val="summary_1"/>
      <sheetName val="areas_1"/>
      <sheetName val="Uniliever"/>
      <sheetName val="CERTIFICATE"/>
      <sheetName val="Named ranges"/>
      <sheetName val="SPT vs PHI"/>
      <sheetName val="Macro custom function"/>
      <sheetName val="Raw Data"/>
      <sheetName val="C3"/>
      <sheetName val="BOQ_A"/>
      <sheetName val="BOQ-B"/>
      <sheetName val="BOQ-C"/>
      <sheetName val="Notes"/>
      <sheetName val="기계내역서"/>
      <sheetName val="Option"/>
      <sheetName val="BOQ"/>
      <sheetName val="Ra  stair"/>
      <sheetName val="Macro_custom_function"/>
      <sheetName val="Raw_Data"/>
      <sheetName val=" Est "/>
      <sheetName val="당초"/>
      <sheetName val="③赤紙(日文)"/>
      <sheetName val="AN"/>
      <sheetName val="BOQRedLine-Rev"/>
      <sheetName val="Act Weekly Lab"/>
      <sheetName val="Prelims"/>
      <sheetName val="CVR Detail"/>
      <sheetName val="Cost Code Lookup"/>
      <sheetName val="Data Download"/>
      <sheetName val="CVR Summary"/>
      <sheetName val="Check Sheet"/>
      <sheetName val="D B1CO"/>
      <sheetName val="B B5 Sum"/>
      <sheetName val="C External Works"/>
      <sheetName val="B B Sum"/>
      <sheetName val="B B3A Sum"/>
      <sheetName val="B B3A FO Sum"/>
      <sheetName val="B B4A Sum"/>
      <sheetName val="B B4A FO Sum"/>
      <sheetName val="B B2RT Sum"/>
      <sheetName val="B B2RT FO Sum"/>
      <sheetName val="Material List "/>
      <sheetName val="Front Sheet"/>
      <sheetName val="Population"/>
      <sheetName val="Sheet1"/>
      <sheetName val="Quantity"/>
      <sheetName val="CPS"/>
      <sheetName val="EST-41b"/>
      <sheetName val="공사수행방안"/>
      <sheetName val="직노"/>
      <sheetName val="환산"/>
      <sheetName val="FitOutConfCentre"/>
      <sheetName val="Sheet7"/>
      <sheetName val="Parameter"/>
      <sheetName val="MOS"/>
      <sheetName val="Demand"/>
      <sheetName val="Occ"/>
      <sheetName val="rcc( sub)"/>
      <sheetName val="Construction Costs &amp; Allocation"/>
      <sheetName val="summary_2"/>
      <sheetName val="areas_2"/>
      <sheetName val="summary_3"/>
      <sheetName val="areas_3"/>
      <sheetName val="summary_4"/>
      <sheetName val="areas_4"/>
      <sheetName val="summary_5"/>
      <sheetName val="areas_5"/>
      <sheetName val="summary_6"/>
      <sheetName val="areas_6"/>
      <sheetName val="summary_7"/>
      <sheetName val="areas_7"/>
      <sheetName val="summary_8"/>
      <sheetName val="areas_8"/>
      <sheetName val="Valves"/>
      <sheetName val="Schedule Activities"/>
      <sheetName val="Ref. Tables"/>
      <sheetName val="Risk Impact Table"/>
      <sheetName val="RBS"/>
      <sheetName val="Opening_Cash_Position"/>
      <sheetName val="Project_Details"/>
      <sheetName val="1_Exec"/>
      <sheetName val="Macro_custom_function1"/>
      <sheetName val="Raw_Data1"/>
      <sheetName val="Ra__stair"/>
      <sheetName val="_Est_"/>
      <sheetName val="@risk_rents_and_incentives"/>
      <sheetName val="Car_park_lease"/>
      <sheetName val="Net_rent_analysis"/>
      <sheetName val="2-Cash_Flow"/>
      <sheetName val="Cash_Flow"/>
      <sheetName val="Named_ranges"/>
      <sheetName val="Opening_Cash_Position1"/>
      <sheetName val="Macro_custom_function2"/>
      <sheetName val="Raw_Data2"/>
      <sheetName val="Ra__stair1"/>
      <sheetName val="_Est_1"/>
      <sheetName val="@risk_rents_and_incentives1"/>
      <sheetName val="Car_park_lease1"/>
      <sheetName val="Net_rent_analysis1"/>
      <sheetName val="Act_Weekly_Lab"/>
      <sheetName val="CVR_Detail"/>
      <sheetName val="Cost_Code_Lookup"/>
      <sheetName val="Data_Download"/>
      <sheetName val="CVR_Summary"/>
      <sheetName val="Check_Sheet"/>
      <sheetName val="rent_&amp;_value_assumptions"/>
      <sheetName val="PSDA_detailed_cashflow_for_debt"/>
      <sheetName val="Financing_Assumptions"/>
      <sheetName val="Equity_shares_analysis"/>
      <sheetName val="Loan_B_interest"/>
      <sheetName val="Loan_covenant_tests"/>
      <sheetName val="Rents_committed"/>
      <sheetName val="LCC_profit_share_calculation"/>
      <sheetName val="Loan_A_interest_guarantee"/>
      <sheetName val="Navigation"/>
      <sheetName val="C1ㅇ"/>
      <sheetName val="#3E1_GCR"/>
      <sheetName val="MOS-Civil_"/>
      <sheetName val="Addition-ProtectionSummary"/>
      <sheetName val="Addition"/>
      <sheetName val="Measurement-Omission"/>
      <sheetName val="Omission"/>
      <sheetName val="Sheet2"/>
      <sheetName val="_Cost"/>
      <sheetName val="Legal"/>
      <sheetName val="Mail_Merge"/>
      <sheetName val="PriceSummary"/>
      <sheetName val="D_B1CO"/>
      <sheetName val="B_B5_Sum"/>
      <sheetName val="C_External_Works"/>
      <sheetName val="B_B_Sum"/>
      <sheetName val="B_B3A_Sum"/>
      <sheetName val="B_B3A_FO_Sum"/>
      <sheetName val="B_B4A_Sum"/>
      <sheetName val="B_B4A_FO_Sum"/>
      <sheetName val="B_B2RT_Sum"/>
      <sheetName val="B_B2RT_FO_Sum"/>
      <sheetName val="rent &amp; value assumptions"/>
      <sheetName val="PSDA detailed cashflow for debt"/>
      <sheetName val="Financing Assumptions"/>
      <sheetName val="Equity shares analysis"/>
      <sheetName val="Loan B interest"/>
      <sheetName val="Loan covenant tests"/>
      <sheetName val="Rents committed"/>
      <sheetName val="LCC profit share calculation"/>
      <sheetName val="Loan A interest guarantee"/>
      <sheetName val="MOS-Civil "/>
      <sheetName val=" Cost"/>
      <sheetName val="Mail Merg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refreshError="1"/>
      <sheetData sheetId="92" refreshError="1"/>
      <sheetData sheetId="93" refreshError="1"/>
      <sheetData sheetId="94" refreshError="1"/>
      <sheetData sheetId="95" refreshError="1"/>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refreshError="1"/>
      <sheetData sheetId="133" refreshError="1"/>
      <sheetData sheetId="134" refreshError="1"/>
      <sheetData sheetId="135"/>
      <sheetData sheetId="136" refreshError="1"/>
      <sheetData sheetId="137" refreshError="1"/>
      <sheetData sheetId="138" refreshError="1"/>
      <sheetData sheetId="139" refreshError="1"/>
      <sheetData sheetId="140" refreshError="1"/>
      <sheetData sheetId="141"/>
      <sheetData sheetId="142" refreshError="1"/>
      <sheetData sheetId="143"/>
      <sheetData sheetId="144" refreshError="1"/>
      <sheetData sheetId="145"/>
      <sheetData sheetId="146"/>
      <sheetData sheetId="147"/>
      <sheetData sheetId="148"/>
      <sheetData sheetId="149"/>
      <sheetData sheetId="150"/>
      <sheetData sheetId="151"/>
      <sheetData sheetId="152"/>
      <sheetData sheetId="153"/>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QA"/>
      <sheetName val="BREAKDOWN"/>
      <sheetName val="SUMMARY"/>
      <sheetName val="SUMMARY (2)"/>
      <sheetName val="STAGE BREAKDOWN"/>
      <sheetName val="PM"/>
      <sheetName val="ARCH"/>
      <sheetName val="QS"/>
      <sheetName val="STRUC"/>
      <sheetName val="CIVIL"/>
      <sheetName val="MECH"/>
      <sheetName val="ELEC"/>
      <sheetName val="STRUC (2010)"/>
      <sheetName val="CIVL (2010)"/>
      <sheetName val="MECH (2010)"/>
      <sheetName val="ELEC (2010)"/>
      <sheetName val="FIRE"/>
      <sheetName val="Wet Services"/>
      <sheetName val="Land Arch"/>
      <sheetName val="Sheet6"/>
      <sheetName val="Data"/>
      <sheetName val="Elect"/>
      <sheetName val="HVAC"/>
      <sheetName val="Struct"/>
      <sheetName val="Wet"/>
    </sheetNames>
    <sheetDataSet>
      <sheetData sheetId="0" refreshError="1"/>
      <sheetData sheetId="1" refreshError="1"/>
      <sheetData sheetId="2"/>
      <sheetData sheetId="3">
        <row r="17">
          <cell r="H17">
            <v>7530197.3545610532</v>
          </cell>
          <cell r="K17">
            <v>15033217.105263159</v>
          </cell>
          <cell r="M17">
            <v>0</v>
          </cell>
          <cell r="O17">
            <v>0</v>
          </cell>
          <cell r="U17">
            <v>3973985.2899713395</v>
          </cell>
          <cell r="X17">
            <v>2108597.4135049582</v>
          </cell>
          <cell r="AA17">
            <v>2529878.9865447618</v>
          </cell>
          <cell r="AD17">
            <v>1757720.220522502</v>
          </cell>
          <cell r="AJ17">
            <v>750000</v>
          </cell>
          <cell r="AM17">
            <v>612672.48</v>
          </cell>
          <cell r="AP17">
            <v>789461.27999999991</v>
          </cell>
          <cell r="AS17">
            <v>101000</v>
          </cell>
          <cell r="AV17">
            <v>0</v>
          </cell>
          <cell r="AY17">
            <v>475000</v>
          </cell>
          <cell r="BB17">
            <v>420249.59999999998</v>
          </cell>
          <cell r="BE17">
            <v>192000</v>
          </cell>
          <cell r="BH17">
            <v>1800000</v>
          </cell>
        </row>
      </sheetData>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s"/>
      <sheetName val="summary "/>
      <sheetName val="Exclusions"/>
      <sheetName val="areas "/>
      <sheetName val="Assumptions"/>
      <sheetName val="Cashflow"/>
      <sheetName val="@risk rents and incentives"/>
      <sheetName val="Car park lease"/>
      <sheetName val="Net rent analysis"/>
      <sheetName val="2-Cash Flow"/>
      <sheetName val="Admin"/>
      <sheetName val="Opening Cash Position"/>
      <sheetName val="Cash Flow"/>
      <sheetName val="Cost"/>
      <sheetName val="Project Details"/>
      <sheetName val="1 Exec"/>
      <sheetName val="summary_"/>
      <sheetName val="areas_"/>
      <sheetName val="summary_1"/>
      <sheetName val="areas_1"/>
      <sheetName val="Unilie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 sheetId="2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X"/>
    </sheetNames>
    <sheetDataSet>
      <sheetData sheetId="0" refreshError="1"/>
      <sheetData sheetId="1"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s>
    <sheetDataSet>
      <sheetData sheetId="0"/>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s>
    <sheetDataSet>
      <sheetData sheetId="0"/>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COVER 1"/>
      <sheetName val="QC"/>
      <sheetName val="CONTENTS"/>
      <sheetName val="1.0 TEAM DETAILS"/>
      <sheetName val="2.0 EXECUTIVE SUMMARY"/>
      <sheetName val="EXEC SUMMARY"/>
      <sheetName val="3.0 SUMMARY"/>
      <sheetName val="4.1 IRR-10Y "/>
      <sheetName val="4.2 SENSITIVITY ANALYSIS"/>
      <sheetName val="4.5 INCOME-COMMERCIAL"/>
      <sheetName val="5.0 LAND COST"/>
      <sheetName val="6.0 IMPROVEMENT COST"/>
      <sheetName val="7.0 GENERAL COSTS"/>
      <sheetName val="8.0 CAPITALISED INTEREST"/>
      <sheetName val="9.0 AREA SCHEDULE"/>
      <sheetName val="10.0 BASIS &amp; ASSUMPTIONS"/>
      <sheetName val="11.0 EXCLUSIONS"/>
      <sheetName val="Summary"/>
      <sheetName val="Backcover"/>
      <sheetName val="Apartment Cost Plan "/>
      <sheetName val="COLLECTIONS"/>
      <sheetName val="INC-PH2 (3)"/>
      <sheetName val="INC-PH3 (4)"/>
      <sheetName val="INC-PH3 (5)"/>
      <sheetName val="PROF. FEES"/>
      <sheetName val="Con. Cashflow"/>
      <sheetName val="Dev. Cashflow"/>
      <sheetName val="K"/>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B1" t="str">
            <v xml:space="preserve">RIVERCLUB RESIDENTIAL DEVELOPMENT </v>
          </cell>
        </row>
      </sheetData>
      <sheetData sheetId="8" refreshError="1"/>
      <sheetData sheetId="9" refreshError="1"/>
      <sheetData sheetId="10">
        <row r="110">
          <cell r="L110">
            <v>0</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s"/>
      <sheetName val="cover"/>
      <sheetName val="summary"/>
      <sheetName val="Exclusions"/>
      <sheetName val="areas"/>
      <sheetName val="Assumptions"/>
      <sheetName val="Cash Flow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Menu"/>
      <sheetName val="Scorecard"/>
      <sheetName val="KeyRatiosSpoornet"/>
      <sheetName val="KeyRatiosGFB"/>
      <sheetName val="Scorecard data"/>
      <sheetName val="Chart_NCF2"/>
      <sheetName val="Chart_NCF1"/>
      <sheetName val="Chart_GFBDemand"/>
      <sheetName val="Chart_CAPEX"/>
      <sheetName val="Chart_Data"/>
      <sheetName val="Income StatementNOMINAL"/>
      <sheetName val="Income StatementREAL"/>
      <sheetName val="Income StatementREALAnnual"/>
      <sheetName val="RevenueSummary"/>
      <sheetName val="NetCashFlowSumREAL"/>
      <sheetName val="NetCashFlowSumREALAnnual"/>
      <sheetName val="MLPS QTR"/>
      <sheetName val="LuxRail QTR"/>
      <sheetName val="Balance SheetNOMINAL"/>
      <sheetName val="Balance SheetNOMINALAnnual"/>
      <sheetName val="Cash FlowNOMINAL"/>
      <sheetName val="Cash FlowREAL"/>
      <sheetName val="CashFlowREALAnnual"/>
      <sheetName val="Working Capital"/>
      <sheetName val="Working Capital Historical"/>
      <sheetName val="FixedAssets"/>
      <sheetName val="SN_OPEX"/>
      <sheetName val="Funding Policy"/>
      <sheetName val="Existing Debt"/>
      <sheetName val="Existing Debt Schedule"/>
      <sheetName val="New Funding"/>
      <sheetName val="New Funding Calculation"/>
      <sheetName val="OtherTransnetDivisions"/>
      <sheetName val="OtherTransnetCalculations"/>
      <sheetName val="Asset Actuals"/>
      <sheetName val="Transf. Related Asset Revenue"/>
      <sheetName val="GFB Asset Inventory"/>
      <sheetName val="Transf. Related Asset Inputs"/>
      <sheetName val="EmployeeActualAveragePerPeriod"/>
      <sheetName val="Separation Policy Summary Table"/>
      <sheetName val="Separation Policy"/>
      <sheetName val="Separation Costs"/>
      <sheetName val="Timing and Magnitude"/>
      <sheetName val="COALlink_OREXConcessioning"/>
      <sheetName val="COALlink"/>
      <sheetName val="OREX"/>
      <sheetName val="Timing and MagnitudeOTHER"/>
      <sheetName val="Natural Attrition Rates"/>
      <sheetName val="Employee Count"/>
      <sheetName val="Employee Statistics"/>
      <sheetName val="Labour Requirements"/>
      <sheetName val="Labour Requirements Summary"/>
      <sheetName val="Operating Requirements"/>
      <sheetName val="Operating Requirements Mainline"/>
      <sheetName val="Operating Requirements Branch"/>
      <sheetName val="OR Branch Non Container"/>
      <sheetName val="OR Branch Container"/>
      <sheetName val="OR Mainline Non Container"/>
      <sheetName val="OR Mainline Container"/>
      <sheetName val="OE Mainline Container"/>
      <sheetName val="OE Mainline Non Container"/>
      <sheetName val="OE Branch Container"/>
      <sheetName val="OE Branch Non Container"/>
      <sheetName val="Asset Efficiency"/>
      <sheetName val="Labour Efficiency"/>
      <sheetName val="Other Efficiency"/>
      <sheetName val="OE Mainline Container FN"/>
      <sheetName val="OE Mainline Container MN"/>
      <sheetName val="OE Mainline Non Container FN"/>
      <sheetName val="OE Mainline Non Container MN"/>
      <sheetName val="JobCreation"/>
      <sheetName val="NonTransportationRevenue"/>
      <sheetName val="Depreciation"/>
      <sheetName val="CAPEX_SummAnnual"/>
      <sheetName val="CAPEX_Summ"/>
      <sheetName val="CAPEX_Select"/>
      <sheetName val="CAPEX_Scenarios"/>
      <sheetName val="CAPEX_FNW"/>
      <sheetName val="CAPEX_MNW"/>
      <sheetName val="CAPEX_FNWDef"/>
      <sheetName val="CAPEX_MNWDef"/>
      <sheetName val="COALlink-CAPEX"/>
      <sheetName val="OREX-CAPEX"/>
      <sheetName val="MLPS"/>
      <sheetName val="Luxrail"/>
      <sheetName val="Asset Requirements"/>
      <sheetName val="Other Requirements"/>
      <sheetName val="Demand_Summ"/>
      <sheetName val="Demand_Adjust"/>
      <sheetName val="Volume Growth Rate"/>
      <sheetName val="Price Growth Rate"/>
      <sheetName val="InflationAndInputPrices"/>
      <sheetName val="DEF Labour Efficiency"/>
      <sheetName val="DEL Labour Efficiency"/>
      <sheetName val="FULL Labour Efficiency"/>
      <sheetName val="MGT Labour Efficiency"/>
      <sheetName val="CUST Labour Efficiency"/>
      <sheetName val="DEF Asset Efficiency"/>
      <sheetName val="DEL Asset Efficiency"/>
      <sheetName val="FULL Asset Efficiency"/>
      <sheetName val="MGT Asset Efficiency"/>
      <sheetName val="CUST Asset Efficiency"/>
      <sheetName val="DEF Other Efficiency"/>
      <sheetName val="DEL Other Efficiency"/>
      <sheetName val="FULL Other Efficiency"/>
      <sheetName val="MGT Other Efficiency"/>
      <sheetName val="CUST Other Efficiency"/>
      <sheetName val="Network_km"/>
      <sheetName val="JobCreationAssumptions"/>
      <sheetName val="NonTransCalculations"/>
      <sheetName val="Network"/>
      <sheetName val="CustomerConfig"/>
      <sheetName val="NetworkConfig"/>
      <sheetName val="NonSegmentDemandData"/>
      <sheetName val="SegmentDemandData"/>
      <sheetName val="GrowthRateTable"/>
      <sheetName val="Operating Drivers List"/>
      <sheetName val="Labour Drivers List"/>
      <sheetName val="Other Drivers List"/>
      <sheetName val="Drivers Guide"/>
      <sheetName val="FormValueLists"/>
      <sheetName val="NetworkFormValues"/>
      <sheetName val="SelectedDemand"/>
      <sheetName val="DemandandEffFormValues"/>
      <sheetName val="SheetRegister"/>
      <sheetName val="SheetGuid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row r="2">
          <cell r="H2" t="b">
            <v>0</v>
          </cell>
        </row>
      </sheetData>
      <sheetData sheetId="44" refreshError="1"/>
      <sheetData sheetId="45" refreshError="1">
        <row r="268">
          <cell r="F268">
            <v>0</v>
          </cell>
        </row>
      </sheetData>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row r="1">
          <cell r="A1" t="str">
            <v>MGT Asset Efficiency</v>
          </cell>
        </row>
        <row r="2">
          <cell r="A2">
            <v>1</v>
          </cell>
        </row>
      </sheetData>
      <sheetData sheetId="64" refreshError="1">
        <row r="1">
          <cell r="A1" t="str">
            <v>MGT Labour Efficiency</v>
          </cell>
        </row>
        <row r="2">
          <cell r="A2">
            <v>1</v>
          </cell>
        </row>
        <row r="5">
          <cell r="AM5" t="b">
            <v>1</v>
          </cell>
        </row>
        <row r="6">
          <cell r="AM6">
            <v>1.4999999999999999E-2</v>
          </cell>
        </row>
      </sheetData>
      <sheetData sheetId="65" refreshError="1">
        <row r="1">
          <cell r="A1" t="str">
            <v>MGT Other Efficiency</v>
          </cell>
        </row>
        <row r="2">
          <cell r="A2">
            <v>1</v>
          </cell>
        </row>
        <row r="5">
          <cell r="AM5" t="b">
            <v>1</v>
          </cell>
        </row>
        <row r="6">
          <cell r="AM6">
            <v>1.4999999999999999E-2</v>
          </cell>
        </row>
      </sheetData>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row r="2">
          <cell r="I2">
            <v>325</v>
          </cell>
        </row>
      </sheetData>
      <sheetData sheetId="121" refreshError="1"/>
      <sheetData sheetId="122" refreshError="1">
        <row r="1">
          <cell r="A1" t="str">
            <v>Demand</v>
          </cell>
        </row>
        <row r="2">
          <cell r="A2" t="str">
            <v>Medium</v>
          </cell>
        </row>
      </sheetData>
      <sheetData sheetId="123" refreshError="1">
        <row r="29">
          <cell r="H29" t="str">
            <v>Base Case</v>
          </cell>
        </row>
      </sheetData>
      <sheetData sheetId="124" refreshError="1"/>
      <sheetData sheetId="125"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Loan account - LCC rate"/>
      <sheetName val="Consolidated summary"/>
      <sheetName val="Sensitivities"/>
      <sheetName val="Value &amp;  distribution summary"/>
      <sheetName val="Monthly report"/>
      <sheetName val="Monthly invoice "/>
      <sheetName val="Partnership summary"/>
      <sheetName val="Fund  summary ex developer"/>
      <sheetName val="Project cashflow totals"/>
      <sheetName val="Hotel resi and sites 21 22 cost"/>
      <sheetName val="Fund cashflow"/>
      <sheetName val="Fund cashflow cumulative"/>
      <sheetName val="LCC profit share calculation"/>
      <sheetName val="Main construction"/>
      <sheetName val="Total equity"/>
      <sheetName val="Grosvenor equity"/>
      <sheetName val="Investor equity"/>
      <sheetName val="Equity and debt split"/>
      <sheetName val="Loan account and shortfalls"/>
      <sheetName val="Letting covenants"/>
      <sheetName val="Assumptions"/>
      <sheetName val="Chart1"/>
      <sheetName val="Residential"/>
      <sheetName val="Car park lease"/>
      <sheetName val="Offices"/>
      <sheetName val="Unit rents and incentives"/>
      <sheetName val="Funding check"/>
      <sheetName val="Changes"/>
      <sheetName val="Net rent analysis"/>
      <sheetName val="@risk rents and incentives"/>
      <sheetName val="Basis"/>
      <sheetName val="Admin"/>
      <sheetName val="Opening Cash Position"/>
      <sheetName val="Loan_account_-_LCC_rate"/>
      <sheetName val="Consolidated_summary"/>
      <sheetName val="Value_&amp;__distribution_summary"/>
      <sheetName val="Monthly_report"/>
      <sheetName val="Monthly_invoice_"/>
      <sheetName val="Partnership_summary"/>
      <sheetName val="Fund__summary_ex_developer"/>
      <sheetName val="Project_cashflow_totals"/>
      <sheetName val="Hotel_resi_and_sites_21_22_cost"/>
      <sheetName val="Fund_cashflow"/>
      <sheetName val="Fund_cashflow_cumulative"/>
      <sheetName val="LCC_profit_share_calculation"/>
      <sheetName val="Main_construction"/>
      <sheetName val="Total_equity"/>
      <sheetName val="Grosvenor_equity"/>
      <sheetName val="Investor_equity"/>
      <sheetName val="Equity_and_debt_split"/>
      <sheetName val="Loan_account_and_shortfalls"/>
      <sheetName val="Letting_covenants"/>
      <sheetName val="Car_park_lease"/>
      <sheetName val="Unit_rents_and_incentives"/>
      <sheetName val="Funding_check"/>
      <sheetName val="Net_rent_analysis"/>
      <sheetName val="@risk_rents_and_incentives"/>
      <sheetName val="Loan_account_-_LCC_rate1"/>
      <sheetName val="Consolidated_summary1"/>
      <sheetName val="Value_&amp;__distribution_summary1"/>
      <sheetName val="Monthly_report1"/>
      <sheetName val="Monthly_invoice_1"/>
      <sheetName val="Partnership_summary1"/>
      <sheetName val="Fund__summary_ex_developer1"/>
      <sheetName val="Project_cashflow_totals1"/>
      <sheetName val="Hotel_resi_and_sites_21_22_cos1"/>
      <sheetName val="Fund_cashflow1"/>
      <sheetName val="Fund_cashflow_cumulative1"/>
      <sheetName val="LCC_profit_share_calculation1"/>
      <sheetName val="Main_construction1"/>
      <sheetName val="Total_equity1"/>
      <sheetName val="Grosvenor_equity1"/>
      <sheetName val="Investor_equity1"/>
      <sheetName val="Equity_and_debt_split1"/>
      <sheetName val="Loan_account_and_shortfalls1"/>
      <sheetName val="Letting_covenants1"/>
      <sheetName val="Car_park_lease1"/>
      <sheetName val="Unit_rents_and_incentives1"/>
      <sheetName val="Funding_check1"/>
      <sheetName val="Net_rent_analysis1"/>
      <sheetName val="@risk_rents_and_incentives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Assumptions"/>
      <sheetName val="@risk rents and incentives"/>
      <sheetName val="Car park lease"/>
      <sheetName val="Net rent analysis"/>
      <sheetName val="Basi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refreshError="1"/>
      <sheetData sheetId="37" refreshError="1"/>
      <sheetData sheetId="38" refreshError="1"/>
      <sheetData sheetId="39" refreshError="1"/>
      <sheetData sheetId="4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Page"/>
      <sheetName val="Results"/>
      <sheetName val="Assumptions"/>
      <sheetName val="ClientInput"/>
      <sheetName val="Inputs"/>
      <sheetName val="Draw &amp; Repay"/>
      <sheetName val="Cashflow"/>
      <sheetName val="Const. cashflow"/>
      <sheetName val="Development"/>
      <sheetName val="Calculations main"/>
      <sheetName val="FinStatements"/>
      <sheetName val="ADSCR chart"/>
      <sheetName val="Cash flow chart"/>
      <sheetName val="Senior debt chart"/>
      <sheetName val="Cash chart"/>
      <sheetName val="Interest Cover chart"/>
      <sheetName val="Loan to value chart"/>
      <sheetName val="Charts"/>
      <sheetName val="AREAS"/>
      <sheetName val="WORKINGS"/>
    </sheetNames>
    <sheetDataSet>
      <sheetData sheetId="0" refreshError="1"/>
      <sheetData sheetId="1" refreshError="1"/>
      <sheetData sheetId="2" refreshError="1"/>
      <sheetData sheetId="3" refreshError="1"/>
      <sheetData sheetId="4" refreshError="1">
        <row r="60">
          <cell r="D60">
            <v>1025105.1000000001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STRUCTIONS"/>
      <sheetName val="QC"/>
      <sheetName val="Contents"/>
      <sheetName val="Basis"/>
      <sheetName val="Assumptions"/>
      <sheetName val="Exclusions"/>
      <sheetName val="Areas"/>
      <sheetName val="area schedule"/>
      <sheetName val="Fly&quot;a&quot;"/>
      <sheetName val="CAPEX"/>
      <sheetName val="Viability"/>
      <sheetName val="Fly&quot;b&quot;"/>
      <sheetName val="OOMSumm (Offices)"/>
      <sheetName val="EXECSUMM Office"/>
      <sheetName val="TRADE SUMM Office"/>
      <sheetName val="OOM Estimate"/>
      <sheetName val="Total Areas"/>
      <sheetName val="BOQ"/>
      <sheetName val="WOW"/>
      <sheetName val="SERVICES"/>
      <sheetName val="ELITE"/>
      <sheetName val="MAGNET"/>
      <sheetName val="SUNDRIES"/>
      <sheetName val="SIGNAGE"/>
      <sheetName val="@risk rents and incentives"/>
      <sheetName val="Car park lease"/>
      <sheetName val="Net rent analysi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tter"/>
      <sheetName val="Valuation"/>
      <sheetName val="Statement"/>
      <sheetName val="Certificate"/>
      <sheetName val="Recovery"/>
      <sheetName val="Val breakdown"/>
      <sheetName val="BOQ"/>
      <sheetName val="Variations"/>
      <sheetName val="Sheet1"/>
      <sheetName val="CASH FLOW"/>
      <sheetName val="CASH FLOW (2)"/>
      <sheetName val="AREAS"/>
      <sheetName val="WORKINGS"/>
      <sheetName val="Assumptions"/>
      <sheetName val="@risk rents and incentives"/>
      <sheetName val="Car park lease"/>
      <sheetName val="Net rent analysis"/>
      <sheetName val="PRELIMIN"/>
      <sheetName val="Inputs"/>
      <sheetName val="Calculations main"/>
      <sheetName val="TRADE SUMM Offi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AFIEK"/>
      <sheetName val="ROL ADJ"/>
      <sheetName val="BEPLANNING (2)"/>
      <sheetName val="TRANSFERS &amp; DISPOSALS (2)"/>
      <sheetName val="BYLAE N"/>
      <sheetName val="BYLAAE K EN L"/>
      <sheetName val="BATES"/>
      <sheetName val="BAT XX"/>
      <sheetName val="SKED 6 (2)"/>
      <sheetName val="SKED 6"/>
      <sheetName val="BEPLANN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COVER"/>
      <sheetName val="INFO"/>
      <sheetName val="COVER 1"/>
      <sheetName val="QC DO NOT PRINT "/>
      <sheetName val="CONTENTS"/>
      <sheetName val="EXEC SUMMARY"/>
      <sheetName val="1.0 TEAM DETAILS"/>
      <sheetName val="2.0 EXECUTIVE SUMMARY"/>
      <sheetName val="3.0 SUMMARY"/>
      <sheetName val="Sheet1"/>
      <sheetName val="Ground Floor"/>
      <sheetName val="Accomodation"/>
      <sheetName val="Parking Level"/>
      <sheetName val="4,0 INCOME-UNITS"/>
      <sheetName val="5.0 LAND COST"/>
      <sheetName val="6.0 ESTIMATED IMPROVEMENT COST"/>
      <sheetName val="7.0 GENERAL COSTS"/>
      <sheetName val="8.0 CAPITALISED INTEREST"/>
      <sheetName val="Collections"/>
      <sheetName val="Sheet3"/>
      <sheetName val="10.0 VALUE ENGINEERING"/>
      <sheetName val="11.0 RISK REGISTER."/>
      <sheetName val="collection 1"/>
      <sheetName val="10.0 BASIS &amp; ASSUMPTIONS"/>
      <sheetName val="11.0 EXCLUSIONS"/>
      <sheetName val="Backcover"/>
      <sheetName val="4.1 IRR-10Y "/>
      <sheetName val="4.2 INCOME-SC"/>
      <sheetName val="15.0 SENSITIVITY ANALYSIS"/>
      <sheetName val="4 INCOME-SC"/>
      <sheetName val="14,0 PROJECT CONTROL SHEET"/>
      <sheetName val="MEASUREMENTS "/>
      <sheetName val="9.0 AREA SCHEDULE "/>
      <sheetName val="INC-PH2 (3)"/>
      <sheetName val="INC-PH3 (4)"/>
      <sheetName val="INC-PH3 (5)"/>
      <sheetName val="PROF. FEES"/>
      <sheetName val="Con. Cashflow"/>
      <sheetName val="Dev. Cashflow"/>
      <sheetName val="K"/>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THERESA PARK RESIDENTIAL APARTMENTS (OPTION 2)</v>
          </cell>
        </row>
      </sheetData>
      <sheetData sheetId="8" refreshError="1"/>
      <sheetData sheetId="9" refreshError="1"/>
      <sheetData sheetId="10" refreshError="1"/>
      <sheetData sheetId="11" refreshError="1"/>
      <sheetData sheetId="12" refreshError="1"/>
      <sheetData sheetId="13" refreshError="1"/>
      <sheetData sheetId="14">
        <row r="28">
          <cell r="P28">
            <v>26</v>
          </cell>
        </row>
      </sheetData>
      <sheetData sheetId="15" refreshError="1"/>
      <sheetData sheetId="16">
        <row r="21">
          <cell r="W21">
            <v>1</v>
          </cell>
        </row>
      </sheetData>
      <sheetData sheetId="17" refreshError="1"/>
      <sheetData sheetId="18">
        <row r="5">
          <cell r="B5" t="str">
            <v xml:space="preserve">FINANCIAL FEASIBILITY STUDY NO.1 REV 0 </v>
          </cell>
        </row>
      </sheetData>
      <sheetData sheetId="19" refreshError="1"/>
      <sheetData sheetId="20" refreshError="1"/>
      <sheetData sheetId="21" refreshError="1"/>
      <sheetData sheetId="22" refreshError="1"/>
      <sheetData sheetId="23">
        <row r="105">
          <cell r="I105" t="str">
            <v>NEW GROUND FLOOR</v>
          </cell>
        </row>
      </sheetData>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K"/>
      <sheetName val="ASSET RECON"/>
      <sheetName val="CWIP"/>
      <sheetName val="ANNEX N"/>
      <sheetName val="BAL"/>
    </sheetNames>
    <sheetDataSet>
      <sheetData sheetId="0" refreshError="1"/>
      <sheetData sheetId="1" refreshError="1"/>
      <sheetData sheetId="2" refreshError="1"/>
      <sheetData sheetId="3" refreshError="1"/>
      <sheetData sheetId="4"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Cover"/>
      <sheetName val="QC"/>
      <sheetName val="CONTENTS"/>
      <sheetName val="1.0 TEAM DETAILS DO NOT PRINT "/>
      <sheetName val="2.0 EXECUTIVE SUMMARY "/>
      <sheetName val="3.0 SUMMARY "/>
      <sheetName val="5.0 INCOME"/>
      <sheetName val="6.0 LAND COST"/>
      <sheetName val="7.0 ESTIMATE IMPROVEMENT COSTS "/>
      <sheetName val="8.0 GENERAL COSTS"/>
      <sheetName val="9.0 CAPITALISED INT "/>
      <sheetName val="10.0 BASIS &amp; ASSUMPTIONS"/>
      <sheetName val="11.0 EXCLUSIONS"/>
      <sheetName val="12.0 AREA SCHEDULE "/>
      <sheetName val="CCP"/>
      <sheetName val="Summary 2"/>
      <sheetName val="Cost plan 2"/>
      <sheetName val="COLLECTIONS 2"/>
      <sheetName val="ANNEXURES"/>
      <sheetName val="Backcover"/>
      <sheetName val="3.0 EXECUTIVE SUMMARY"/>
      <sheetName val="4.0 Sensitivity Analysis"/>
      <sheetName val="1.0 TEAM DETAILS"/>
      <sheetName val="Income (Roelof)"/>
      <sheetName val="Sheet2"/>
      <sheetName val="9.0 CAPITALISED INT"/>
      <sheetName val="10.0 VALUE ENGINEERING"/>
      <sheetName val="11.0 RISK REGISTER."/>
      <sheetName val="Compatibility Report"/>
    </sheetNames>
    <sheetDataSet>
      <sheetData sheetId="0">
        <row r="21">
          <cell r="I21">
            <v>14.049586776859504</v>
          </cell>
        </row>
      </sheetData>
      <sheetData sheetId="1"/>
      <sheetData sheetId="2"/>
      <sheetData sheetId="3">
        <row r="1">
          <cell r="A1" t="str">
            <v>QUEENSPARK HOSPITAL</v>
          </cell>
        </row>
      </sheetData>
      <sheetData sheetId="4"/>
      <sheetData sheetId="5"/>
      <sheetData sheetId="6"/>
      <sheetData sheetId="7">
        <row r="16">
          <cell r="X16">
            <v>320</v>
          </cell>
        </row>
        <row r="17">
          <cell r="X17">
            <v>0.93333333333333335</v>
          </cell>
        </row>
      </sheetData>
      <sheetData sheetId="8"/>
      <sheetData sheetId="9">
        <row r="34">
          <cell r="C34" t="str">
            <v>Foundations</v>
          </cell>
        </row>
      </sheetData>
      <sheetData sheetId="10"/>
      <sheetData sheetId="11"/>
      <sheetData sheetId="12"/>
      <sheetData sheetId="13"/>
      <sheetData sheetId="14">
        <row r="12">
          <cell r="E12" t="str">
            <v>FIRST FLOOR</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
      <sheetName val="INDEX "/>
      <sheetName val="COST SUMMARY"/>
      <sheetName val="RETURNS - TRIALS"/>
      <sheetName val="graphs"/>
      <sheetName val="Graph Back Up"/>
      <sheetName val="Sens Analy - What-If"/>
      <sheetName val="CASFLOW "/>
      <sheetName val="IRR &amp; NPV"/>
      <sheetName val="LEASING "/>
      <sheetName val="AREAS"/>
      <sheetName val="ELEM SUMMARY (2)"/>
      <sheetName val="BUILDING COST"/>
      <sheetName val="WORKINGS"/>
      <sheetName val="Sheet4"/>
      <sheetName val="IRR &amp; NPV (2)"/>
      <sheetName val="GENERAL "/>
      <sheetName val="AREAS (2)"/>
      <sheetName val="Sens Analy - What-If (2)"/>
      <sheetName val="cASH fLOW @ 18%"/>
      <sheetName val="Cash Flow @ 22%"/>
      <sheetName val="AB Oct Analysis"/>
      <sheetName val="Chart1"/>
      <sheetName val="Chart2"/>
      <sheetName val="Chart3"/>
      <sheetName val="Sheet2"/>
      <sheetName val="SENSITIVY"/>
      <sheetName val="ELEM SUMMARY "/>
      <sheetName val="Flysheet fIN hIGH (2)"/>
      <sheetName val="Flysheet fIN hIGH"/>
      <sheetName val="Flysheet Gen"/>
      <sheetName val="Flysheet Bldg Costs"/>
      <sheetName val="Flysheet Areas"/>
      <sheetName val="Flysheet Workings"/>
      <sheetName val="Flysheet Annexures"/>
      <sheetName val="BOQ"/>
      <sheetName val="Val breakdown"/>
      <sheetName val="Inputs"/>
      <sheetName val="Calculations main"/>
      <sheetName val="ESTIMATE"/>
      <sheetName val="Summary"/>
      <sheetName val="FAC1"/>
      <sheetName val="SALES &amp; RETURNS"/>
      <sheetName val="FR-PROVSNL-SUM-DETAIL"/>
      <sheetName val="FR-SUMME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A1" t="str">
            <v xml:space="preserve">  LAZARUS OFFICES &amp; WAREHOUSE</v>
          </cell>
          <cell r="G1">
            <v>36431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2">
          <cell r="B12" t="str">
            <v>OFFICES AND WAREHOUSE</v>
          </cell>
        </row>
        <row r="14">
          <cell r="B14" t="str">
            <v>GROUND FLOOR OFFICES, ABLUTIONS ETC</v>
          </cell>
          <cell r="E14">
            <v>360</v>
          </cell>
          <cell r="G14">
            <v>360</v>
          </cell>
        </row>
        <row r="15">
          <cell r="B15" t="str">
            <v>FIRST FLOOR OFFICES</v>
          </cell>
          <cell r="E15">
            <v>180</v>
          </cell>
          <cell r="G15">
            <v>180</v>
          </cell>
        </row>
        <row r="16">
          <cell r="B16" t="str">
            <v>WAREHOUSE</v>
          </cell>
          <cell r="E16">
            <v>1260</v>
          </cell>
          <cell r="G16">
            <v>1260</v>
          </cell>
        </row>
        <row r="17">
          <cell r="B17" t="str">
            <v>EXTERNAL AREAS</v>
          </cell>
          <cell r="E17">
            <v>0</v>
          </cell>
          <cell r="F17">
            <v>1800</v>
          </cell>
          <cell r="G17">
            <v>0</v>
          </cell>
          <cell r="H17">
            <v>1800</v>
          </cell>
        </row>
        <row r="20">
          <cell r="B20" t="str">
            <v>TOTALS</v>
          </cell>
          <cell r="E20" t="str">
            <v>m2</v>
          </cell>
          <cell r="F20">
            <v>1800</v>
          </cell>
          <cell r="G20" t="str">
            <v>m2</v>
          </cell>
          <cell r="H20">
            <v>1800</v>
          </cell>
        </row>
        <row r="23">
          <cell r="B23" t="str">
            <v>TOTAL PARKING AVAILABLE</v>
          </cell>
        </row>
        <row r="25">
          <cell r="B25" t="str">
            <v>OPEN PARKING EXTERNALLY</v>
          </cell>
          <cell r="E25">
            <v>6</v>
          </cell>
          <cell r="F25" t="str">
            <v>Bays</v>
          </cell>
        </row>
        <row r="26">
          <cell r="B26" t="str">
            <v>COVERED PARKING EXTERNALLY</v>
          </cell>
          <cell r="E26">
            <v>11</v>
          </cell>
          <cell r="F26" t="str">
            <v>Bays</v>
          </cell>
        </row>
        <row r="27">
          <cell r="E27">
            <v>17</v>
          </cell>
          <cell r="F27" t="str">
            <v>Bays</v>
          </cell>
        </row>
      </sheetData>
      <sheetData sheetId="11" refreshError="1"/>
      <sheetData sheetId="12" refreshError="1"/>
      <sheetData sheetId="13" refreshError="1">
        <row r="1">
          <cell r="A1" t="str">
            <v xml:space="preserve">  LAZARUS OFFICES &amp; WAREHOUSE</v>
          </cell>
          <cell r="L1" t="str">
            <v>28 SEPTEMBER 1999</v>
          </cell>
        </row>
        <row r="3">
          <cell r="A3" t="str">
            <v xml:space="preserve">  PRELIMINARY ESTIMATE No 1</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 fLOW @ 18%"/>
      <sheetName val="Cash Flow @ 22%"/>
      <sheetName val="COVER"/>
      <sheetName val="INDEX"/>
      <sheetName val="GENERAL"/>
      <sheetName val="COST SUMMARY"/>
      <sheetName val="AREAS"/>
      <sheetName val="RETURNS"/>
      <sheetName val="BUILDING COST"/>
      <sheetName val="WORKINGS"/>
      <sheetName val="BOQ"/>
      <sheetName val="Val breakdown"/>
      <sheetName val="Basis"/>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INDEX"/>
      <sheetName val="COV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refreshError="1"/>
      <sheetData sheetId="37"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INDEX"/>
      <sheetName val="COV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refreshError="1"/>
      <sheetData sheetId="37"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 Flows"/>
      <sheetName val="JV"/>
      <sheetName val="Development Appraisal"/>
      <sheetName val="Joint Venture"/>
      <sheetName val="CALC"/>
      <sheetName val="Output"/>
      <sheetName val="Sensitivity Tables"/>
      <sheetName val="Tenancy Schedule"/>
      <sheetName val="WORKINGS"/>
      <sheetName val="AREAS"/>
    </sheetNames>
    <sheetDataSet>
      <sheetData sheetId="0" refreshError="1">
        <row r="8">
          <cell r="D8">
            <v>0</v>
          </cell>
        </row>
        <row r="10">
          <cell r="D10">
            <v>0</v>
          </cell>
        </row>
        <row r="28">
          <cell r="U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
      <sheetName val="COST SUMMARY "/>
      <sheetName val="RETURNS - TRIALS"/>
      <sheetName val="RETURNS - TRIALS (2)"/>
      <sheetName val="IRR &amp; NPV (3)"/>
      <sheetName val="graphs"/>
      <sheetName val="Sens Analy - What-If (3)"/>
      <sheetName val="CASFLOW "/>
      <sheetName val="LEASING"/>
      <sheetName val="AREAS"/>
      <sheetName val="GENERAL "/>
      <sheetName val="ELEM SUMMARY"/>
      <sheetName val="BUILDING COST"/>
      <sheetName val="WORKINGS"/>
      <sheetName val="Sens Analy - What-If (2)"/>
      <sheetName val="IRR &amp; NPV (2)"/>
      <sheetName val=" COVER "/>
      <sheetName val="Graph Back Up (2)"/>
      <sheetName val="Flysheet fIN hIGH"/>
      <sheetName val="Flysheet Bldg Costs"/>
      <sheetName val="Flysheet Areas"/>
      <sheetName val="Flysheet Gen"/>
      <sheetName val="Flysheet Gen (2)"/>
      <sheetName val="Flysheet Areas (2)"/>
      <sheetName val="Flysheet Working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
          <cell r="A1" t="str">
            <v xml:space="preserve">  STAND 71, SUNNINGHILL</v>
          </cell>
          <cell r="L1" t="str">
            <v>12 November 1999</v>
          </cell>
        </row>
        <row r="3">
          <cell r="A3" t="str">
            <v xml:space="preserve">  PRELIMINARY ESTIMATE No 2</v>
          </cell>
        </row>
      </sheetData>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tions"/>
      <sheetName val="Consolidated Cashflow"/>
      <sheetName val="BLL Cashflow"/>
      <sheetName val="PE Cashflow"/>
      <sheetName val="FBL Cashflow"/>
      <sheetName val="Bid Costs"/>
      <sheetName val="FBL Costs"/>
      <sheetName val="Summary Equity Cashflows"/>
      <sheetName val="Devco P&amp;L"/>
      <sheetName val="Financial Summary"/>
      <sheetName val="Devco Cashflow"/>
      <sheetName val="WORKINGS"/>
      <sheetName val="AREAS"/>
      <sheetName val="BOQ"/>
      <sheetName val="Val breakdown"/>
      <sheetName val="Assumptions"/>
      <sheetName val="@risk rents and incentives"/>
      <sheetName val="Car park lease"/>
      <sheetName val="Net rent analysis"/>
      <sheetName val="Commitments"/>
      <sheetName val="Cash Flows"/>
      <sheetName val="Equi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gin"/>
      <sheetName val="Overview"/>
      <sheetName val="Capex-Inputs"/>
      <sheetName val="General-Inputs"/>
      <sheetName val="Summary"/>
      <sheetName val="Assessment_Check"/>
      <sheetName val="Workings-Details"/>
      <sheetName val="Indices"/>
      <sheetName val="Graphs"/>
      <sheetName val="Financing"/>
      <sheetName val="Equity"/>
      <sheetName val="Loans"/>
      <sheetName val="Revenue &amp; Opex"/>
      <sheetName val="Capex"/>
      <sheetName val="Cashflow"/>
      <sheetName val="Financials"/>
      <sheetName val="Tax &amp; VAT"/>
      <sheetName val="Sensitivity"/>
      <sheetName val="Sheet1"/>
    </sheetNames>
    <sheetDataSet>
      <sheetData sheetId="0">
        <row r="8">
          <cell r="Q8" t="str">
            <v>Login</v>
          </cell>
        </row>
        <row r="9">
          <cell r="Q9" t="str">
            <v>Overview</v>
          </cell>
        </row>
        <row r="10">
          <cell r="Q10" t="str">
            <v>Capex-Inputs</v>
          </cell>
        </row>
        <row r="11">
          <cell r="Q11" t="str">
            <v>General-Inputs</v>
          </cell>
        </row>
        <row r="12">
          <cell r="Q12" t="str">
            <v>Summary</v>
          </cell>
        </row>
        <row r="13">
          <cell r="Q13" t="str">
            <v>Assessment_Check</v>
          </cell>
        </row>
        <row r="14">
          <cell r="Q14" t="str">
            <v>Workings-Details</v>
          </cell>
        </row>
        <row r="15">
          <cell r="Q15" t="str">
            <v>Indices</v>
          </cell>
        </row>
        <row r="16">
          <cell r="Q16" t="str">
            <v>Graphs</v>
          </cell>
        </row>
        <row r="17">
          <cell r="Q17" t="str">
            <v>Financing</v>
          </cell>
        </row>
        <row r="18">
          <cell r="Q18" t="str">
            <v>Equity</v>
          </cell>
        </row>
        <row r="19">
          <cell r="Q19" t="str">
            <v>Loans</v>
          </cell>
        </row>
        <row r="20">
          <cell r="Q20" t="str">
            <v>Revenue &amp; Opex</v>
          </cell>
        </row>
        <row r="21">
          <cell r="Q21" t="str">
            <v>Capex</v>
          </cell>
        </row>
        <row r="22">
          <cell r="Q22" t="str">
            <v>Cashflow</v>
          </cell>
        </row>
        <row r="23">
          <cell r="Q23" t="str">
            <v>Financials</v>
          </cell>
        </row>
        <row r="24">
          <cell r="Q24" t="str">
            <v>Tax &amp; VAT</v>
          </cell>
        </row>
        <row r="25">
          <cell r="Q25" t="str">
            <v>Sensitivity</v>
          </cell>
        </row>
        <row r="26">
          <cell r="Q26" t="str">
            <v>Sheet1</v>
          </cell>
        </row>
      </sheetData>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12">
          <cell r="C12">
            <v>1</v>
          </cell>
        </row>
        <row r="13">
          <cell r="C13">
            <v>1</v>
          </cell>
        </row>
      </sheetData>
      <sheetData sheetId="1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oor space analysis"/>
      <sheetName val="Sensitivity"/>
      <sheetName val="Appraisal - Combined"/>
      <sheetName val="Project Cash Flow"/>
      <sheetName val="Schedule of Areas"/>
      <sheetName val="Areas - detailed break down"/>
      <sheetName val="Assumptions"/>
      <sheetName val="Building 1 - Apportionment"/>
      <sheetName val="Building 2 - Apportionment"/>
      <sheetName val="Building 3 - Apportionment"/>
      <sheetName val="Building 4 -Apportionment"/>
      <sheetName val="Southwark table"/>
      <sheetName val="Devco Cashflow"/>
      <sheetName val="Notes"/>
    </sheetNames>
    <sheetDataSet>
      <sheetData sheetId="0" refreshError="1"/>
      <sheetData sheetId="1" refreshError="1">
        <row r="40">
          <cell r="B40">
            <v>25000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X1"/>
      <sheetName val="FAXCOV"/>
      <sheetName val="CONSOLIDATED CASHFLOW"/>
      <sheetName val="CONSTRUCTION - COST "/>
      <sheetName val="Sheet9"/>
      <sheetName val="Sheet10"/>
    </sheetNames>
    <sheetDataSet>
      <sheetData sheetId="0"/>
      <sheetData sheetId="1">
        <row r="3">
          <cell r="B3" t="str">
            <v xml:space="preserve">PENTAD </v>
          </cell>
        </row>
        <row r="4">
          <cell r="B4" t="str">
            <v>QUANTITY SURVEYORS (PTY) LTD</v>
          </cell>
        </row>
        <row r="6">
          <cell r="B6" t="str">
            <v>Wentworth House, Fourways Golf Park, Roos Street, Fourways</v>
          </cell>
        </row>
        <row r="7">
          <cell r="B7" t="str">
            <v>PO Box 67922, Bryanston, 2021</v>
          </cell>
        </row>
        <row r="8">
          <cell r="B8" t="str">
            <v>Telephone [011] 548-4000,  Fax [011]  465-1439, E-Mail : anthon@pentadqs.co.za</v>
          </cell>
        </row>
        <row r="10">
          <cell r="E10" t="str">
            <v>MEMO</v>
          </cell>
        </row>
        <row r="12">
          <cell r="B12" t="str">
            <v>REF</v>
          </cell>
          <cell r="C12" t="str">
            <v>J1465/F2/CASHFLOW</v>
          </cell>
          <cell r="J12" t="str">
            <v>DATE</v>
          </cell>
          <cell r="K12">
            <v>38386.508382638887</v>
          </cell>
        </row>
        <row r="13">
          <cell r="J13" t="str">
            <v>TIME</v>
          </cell>
          <cell r="K13">
            <v>38386.508382638887</v>
          </cell>
        </row>
        <row r="14">
          <cell r="B14" t="str">
            <v>FROM</v>
          </cell>
          <cell r="C14" t="str">
            <v>ANTHON BOTHA</v>
          </cell>
          <cell r="J14" t="str">
            <v>PAGES</v>
          </cell>
          <cell r="K14">
            <v>1</v>
          </cell>
        </row>
        <row r="15">
          <cell r="I15">
            <v>0</v>
          </cell>
        </row>
        <row r="16">
          <cell r="E16" t="str">
            <v>COMPANY</v>
          </cell>
          <cell r="H16" t="str">
            <v xml:space="preserve">           NAME</v>
          </cell>
          <cell r="J16" t="str">
            <v>TEL</v>
          </cell>
          <cell r="K16" t="str">
            <v>FAX</v>
          </cell>
        </row>
        <row r="17">
          <cell r="B17" t="str">
            <v>TO</v>
          </cell>
          <cell r="C17" t="str">
            <v>BRYDENS</v>
          </cell>
          <cell r="H17" t="str">
            <v>RON HENDERSON</v>
          </cell>
          <cell r="J17" t="str">
            <v>463-5455</v>
          </cell>
          <cell r="K17" t="str">
            <v>463-5330</v>
          </cell>
        </row>
        <row r="18">
          <cell r="B18" t="str">
            <v>CC</v>
          </cell>
        </row>
        <row r="22">
          <cell r="C22" t="str">
            <v>CAROLINE NEOPHITOU</v>
          </cell>
          <cell r="J22" t="str">
            <v>700-9000</v>
          </cell>
          <cell r="K22" t="str">
            <v>463-3130</v>
          </cell>
        </row>
        <row r="23">
          <cell r="C23" t="str">
            <v>VBI</v>
          </cell>
          <cell r="H23" t="str">
            <v>COLIN BARRY</v>
          </cell>
          <cell r="J23" t="str">
            <v>888-3138</v>
          </cell>
          <cell r="K23" t="str">
            <v>888-3356</v>
          </cell>
        </row>
        <row r="24">
          <cell r="C24" t="str">
            <v>B+P ARCHITECTS</v>
          </cell>
          <cell r="H24" t="str">
            <v>RECHELLE LE GRANGE/JOOP LOEVE</v>
          </cell>
          <cell r="J24" t="str">
            <v>790-1600</v>
          </cell>
          <cell r="K24" t="str">
            <v>463-1197</v>
          </cell>
        </row>
        <row r="25">
          <cell r="C25" t="str">
            <v>MCB</v>
          </cell>
          <cell r="H25" t="str">
            <v>MARK WOODS</v>
          </cell>
          <cell r="J25" t="str">
            <v>789-2406</v>
          </cell>
          <cell r="K25" t="str">
            <v>886-1998</v>
          </cell>
        </row>
        <row r="34">
          <cell r="B34" t="str">
            <v>NEW RESIDENCE ON ERF 1050, BRYANSTON FOR STAVROS</v>
          </cell>
        </row>
      </sheetData>
      <sheetData sheetId="2">
        <row r="4">
          <cell r="B4" t="str">
            <v>RESIDENCE STAVROS</v>
          </cell>
          <cell r="S4">
            <v>38040</v>
          </cell>
        </row>
        <row r="5">
          <cell r="S5" t="str">
            <v>J1465/F2</v>
          </cell>
        </row>
        <row r="6">
          <cell r="B6" t="str">
            <v>FORECASTED CONSOLIDATED CASHFLOW NO : 1 (Rev 1)</v>
          </cell>
        </row>
        <row r="7">
          <cell r="B7" t="str">
            <v>SCHEME 1 REVISION 4  DATED 9TH NOVEMBER 2004</v>
          </cell>
        </row>
        <row r="10">
          <cell r="B10" t="str">
            <v>ITEM</v>
          </cell>
          <cell r="C10" t="str">
            <v>DESCRIPTION</v>
          </cell>
          <cell r="D10" t="str">
            <v>SUB TOTAL</v>
          </cell>
          <cell r="E10" t="str">
            <v xml:space="preserve">ITEMS PAID TO DATE  </v>
          </cell>
          <cell r="F10">
            <v>38383</v>
          </cell>
          <cell r="G10">
            <v>38411</v>
          </cell>
          <cell r="H10">
            <v>38442</v>
          </cell>
          <cell r="I10">
            <v>38472</v>
          </cell>
          <cell r="J10">
            <v>38503</v>
          </cell>
          <cell r="K10">
            <v>38533</v>
          </cell>
          <cell r="L10">
            <v>38564</v>
          </cell>
          <cell r="M10">
            <v>38595</v>
          </cell>
          <cell r="N10">
            <v>38625</v>
          </cell>
          <cell r="O10">
            <v>38656</v>
          </cell>
          <cell r="P10">
            <v>38686</v>
          </cell>
          <cell r="Q10">
            <v>38717</v>
          </cell>
          <cell r="R10">
            <v>38748</v>
          </cell>
          <cell r="S10" t="str">
            <v>TOTAL</v>
          </cell>
        </row>
        <row r="11">
          <cell r="F11">
            <v>1</v>
          </cell>
          <cell r="G11">
            <v>2</v>
          </cell>
          <cell r="H11">
            <v>3</v>
          </cell>
          <cell r="I11">
            <v>4</v>
          </cell>
          <cell r="J11">
            <v>5</v>
          </cell>
          <cell r="K11">
            <v>6</v>
          </cell>
          <cell r="L11">
            <v>7</v>
          </cell>
          <cell r="M11">
            <v>8</v>
          </cell>
          <cell r="N11">
            <v>9</v>
          </cell>
          <cell r="O11">
            <v>10</v>
          </cell>
          <cell r="P11">
            <v>11</v>
          </cell>
          <cell r="Q11">
            <v>12</v>
          </cell>
          <cell r="R11">
            <v>13</v>
          </cell>
        </row>
        <row r="12">
          <cell r="B12">
            <v>1</v>
          </cell>
          <cell r="C12" t="str">
            <v>LAND VALUE</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row>
        <row r="13">
          <cell r="B13">
            <v>1.1000000000000001</v>
          </cell>
          <cell r="C13" t="str">
            <v>Land Value</v>
          </cell>
          <cell r="D13" t="str">
            <v>Excluded</v>
          </cell>
          <cell r="E13">
            <v>0</v>
          </cell>
        </row>
        <row r="14">
          <cell r="B14">
            <v>1.2</v>
          </cell>
          <cell r="C14" t="str">
            <v>Legal costs</v>
          </cell>
          <cell r="D14" t="str">
            <v>Excluded</v>
          </cell>
        </row>
        <row r="17">
          <cell r="B17">
            <v>2</v>
          </cell>
          <cell r="C17" t="str">
            <v>PROFESSIONAL FEES ETC.</v>
          </cell>
          <cell r="D17">
            <v>1335000</v>
          </cell>
          <cell r="E17">
            <v>172000</v>
          </cell>
          <cell r="F17">
            <v>180000</v>
          </cell>
          <cell r="G17">
            <v>177000</v>
          </cell>
          <cell r="H17">
            <v>123000</v>
          </cell>
          <cell r="I17">
            <v>93000</v>
          </cell>
          <cell r="J17">
            <v>93000</v>
          </cell>
          <cell r="K17">
            <v>78000</v>
          </cell>
          <cell r="L17">
            <v>60000</v>
          </cell>
          <cell r="M17">
            <v>60000</v>
          </cell>
          <cell r="N17">
            <v>60000</v>
          </cell>
          <cell r="O17">
            <v>60000</v>
          </cell>
          <cell r="P17">
            <v>66000</v>
          </cell>
          <cell r="Q17">
            <v>65000</v>
          </cell>
          <cell r="R17">
            <v>48000</v>
          </cell>
          <cell r="S17">
            <v>1335000</v>
          </cell>
        </row>
        <row r="19">
          <cell r="B19">
            <v>2.1</v>
          </cell>
          <cell r="C19" t="str">
            <v>Professional fees:</v>
          </cell>
        </row>
        <row r="20">
          <cell r="B20" t="str">
            <v>2.1.1</v>
          </cell>
          <cell r="C20" t="str">
            <v>Project Manager</v>
          </cell>
          <cell r="D20">
            <v>259000</v>
          </cell>
          <cell r="E20">
            <v>0</v>
          </cell>
          <cell r="F20">
            <v>20000</v>
          </cell>
          <cell r="G20">
            <v>20000</v>
          </cell>
          <cell r="H20">
            <v>20000</v>
          </cell>
          <cell r="I20">
            <v>20000</v>
          </cell>
          <cell r="J20">
            <v>20000</v>
          </cell>
          <cell r="K20">
            <v>20000</v>
          </cell>
          <cell r="L20">
            <v>20000</v>
          </cell>
          <cell r="M20">
            <v>20000</v>
          </cell>
          <cell r="N20">
            <v>20000</v>
          </cell>
          <cell r="O20">
            <v>20000</v>
          </cell>
          <cell r="P20">
            <v>20000</v>
          </cell>
          <cell r="Q20">
            <v>20000</v>
          </cell>
          <cell r="R20">
            <v>19000</v>
          </cell>
        </row>
        <row r="21">
          <cell r="B21" t="str">
            <v>2.1.2</v>
          </cell>
          <cell r="C21" t="str">
            <v xml:space="preserve">Architect </v>
          </cell>
          <cell r="D21">
            <v>383000</v>
          </cell>
          <cell r="E21">
            <v>0</v>
          </cell>
          <cell r="F21">
            <v>70000</v>
          </cell>
          <cell r="G21">
            <v>83000</v>
          </cell>
          <cell r="H21">
            <v>50000</v>
          </cell>
          <cell r="I21">
            <v>30000</v>
          </cell>
          <cell r="J21">
            <v>30000</v>
          </cell>
          <cell r="K21">
            <v>15000</v>
          </cell>
          <cell r="L21">
            <v>15000</v>
          </cell>
          <cell r="M21">
            <v>15000</v>
          </cell>
          <cell r="N21">
            <v>15000</v>
          </cell>
          <cell r="O21">
            <v>15000</v>
          </cell>
          <cell r="P21">
            <v>15000</v>
          </cell>
          <cell r="Q21">
            <v>15000</v>
          </cell>
          <cell r="R21">
            <v>15000</v>
          </cell>
        </row>
        <row r="22">
          <cell r="B22" t="str">
            <v>2.1.3</v>
          </cell>
          <cell r="C22" t="str">
            <v>Quantity Surveyor</v>
          </cell>
          <cell r="D22">
            <v>274000</v>
          </cell>
          <cell r="E22">
            <v>0</v>
          </cell>
          <cell r="F22">
            <v>35000</v>
          </cell>
          <cell r="G22">
            <v>25000</v>
          </cell>
          <cell r="H22">
            <v>25000</v>
          </cell>
          <cell r="I22">
            <v>20000</v>
          </cell>
          <cell r="J22">
            <v>20000</v>
          </cell>
          <cell r="K22">
            <v>20000</v>
          </cell>
          <cell r="L22">
            <v>20000</v>
          </cell>
          <cell r="M22">
            <v>20000</v>
          </cell>
          <cell r="N22">
            <v>20000</v>
          </cell>
          <cell r="O22">
            <v>20000</v>
          </cell>
          <cell r="P22">
            <v>20000</v>
          </cell>
          <cell r="Q22">
            <v>15000</v>
          </cell>
          <cell r="R22">
            <v>14000</v>
          </cell>
        </row>
        <row r="23">
          <cell r="B23" t="str">
            <v>2.1.4</v>
          </cell>
          <cell r="C23" t="str">
            <v>Structural Engineer</v>
          </cell>
          <cell r="D23">
            <v>146000</v>
          </cell>
          <cell r="E23">
            <v>0</v>
          </cell>
          <cell r="F23">
            <v>35000</v>
          </cell>
          <cell r="G23">
            <v>35000</v>
          </cell>
          <cell r="H23">
            <v>15000</v>
          </cell>
          <cell r="I23">
            <v>15000</v>
          </cell>
          <cell r="J23">
            <v>15000</v>
          </cell>
          <cell r="K23">
            <v>16000</v>
          </cell>
          <cell r="Q23">
            <v>15000</v>
          </cell>
        </row>
        <row r="24">
          <cell r="B24" t="str">
            <v>2.1.5</v>
          </cell>
          <cell r="C24" t="str">
            <v>Electrical Engineer</v>
          </cell>
          <cell r="D24">
            <v>58000</v>
          </cell>
          <cell r="E24">
            <v>0</v>
          </cell>
          <cell r="F24">
            <v>7000</v>
          </cell>
          <cell r="G24">
            <v>5000</v>
          </cell>
          <cell r="H24">
            <v>5000</v>
          </cell>
          <cell r="I24">
            <v>5000</v>
          </cell>
          <cell r="J24">
            <v>5000</v>
          </cell>
          <cell r="K24">
            <v>5000</v>
          </cell>
          <cell r="L24">
            <v>5000</v>
          </cell>
          <cell r="M24">
            <v>5000</v>
          </cell>
          <cell r="N24">
            <v>5000</v>
          </cell>
          <cell r="O24">
            <v>5000</v>
          </cell>
          <cell r="P24">
            <v>6000</v>
          </cell>
        </row>
        <row r="25">
          <cell r="B25" t="str">
            <v>2.1.6</v>
          </cell>
          <cell r="C25" t="str">
            <v>Mechanical Engineer</v>
          </cell>
          <cell r="D25">
            <v>16000</v>
          </cell>
          <cell r="G25">
            <v>6000</v>
          </cell>
          <cell r="H25">
            <v>5000</v>
          </cell>
          <cell r="P25">
            <v>5000</v>
          </cell>
        </row>
        <row r="26">
          <cell r="B26" t="str">
            <v>2.1.7</v>
          </cell>
          <cell r="C26" t="str">
            <v>Abortive Fees</v>
          </cell>
          <cell r="D26">
            <v>167000</v>
          </cell>
          <cell r="E26">
            <v>167000</v>
          </cell>
        </row>
        <row r="27">
          <cell r="B27" t="str">
            <v>2.1.8</v>
          </cell>
          <cell r="C27" t="str">
            <v>Land Surveyor</v>
          </cell>
          <cell r="D27">
            <v>5000</v>
          </cell>
          <cell r="E27">
            <v>5000</v>
          </cell>
        </row>
        <row r="28">
          <cell r="B28" t="str">
            <v>2.1.9</v>
          </cell>
          <cell r="C28" t="str">
            <v xml:space="preserve">Geotechnical Engineer </v>
          </cell>
          <cell r="D28">
            <v>10000</v>
          </cell>
          <cell r="F28">
            <v>10000</v>
          </cell>
        </row>
        <row r="29">
          <cell r="B29" t="str">
            <v>2.1.10</v>
          </cell>
          <cell r="C29" t="str">
            <v>Disbursements</v>
          </cell>
          <cell r="D29">
            <v>17000</v>
          </cell>
          <cell r="F29">
            <v>3000</v>
          </cell>
          <cell r="G29">
            <v>3000</v>
          </cell>
          <cell r="H29">
            <v>3000</v>
          </cell>
          <cell r="I29">
            <v>3000</v>
          </cell>
          <cell r="J29">
            <v>3000</v>
          </cell>
          <cell r="K29">
            <v>2000</v>
          </cell>
        </row>
        <row r="32">
          <cell r="B32">
            <v>3</v>
          </cell>
          <cell r="C32" t="str">
            <v>INDIRECT COSTS</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row>
        <row r="34">
          <cell r="B34">
            <v>3.1</v>
          </cell>
          <cell r="C34" t="str">
            <v>Rates &amp; Taxes</v>
          </cell>
          <cell r="D34" t="str">
            <v>Excluded</v>
          </cell>
        </row>
        <row r="35">
          <cell r="B35">
            <v>3.2</v>
          </cell>
          <cell r="C35" t="str">
            <v>Service connection fees</v>
          </cell>
          <cell r="D35" t="str">
            <v>Included in Item 4.0</v>
          </cell>
        </row>
        <row r="36">
          <cell r="B36">
            <v>3.3000000000000003</v>
          </cell>
          <cell r="C36" t="str">
            <v>Electrical Connection Fee</v>
          </cell>
          <cell r="D36" t="str">
            <v>Included in Item 4.0</v>
          </cell>
        </row>
        <row r="37">
          <cell r="B37">
            <v>3.3000000000000003</v>
          </cell>
          <cell r="C37" t="str">
            <v>Plan Approval Fees</v>
          </cell>
          <cell r="D37" t="str">
            <v>Excluded</v>
          </cell>
        </row>
        <row r="38">
          <cell r="B38">
            <v>3.4</v>
          </cell>
          <cell r="C38" t="str">
            <v>NHBRC Levy</v>
          </cell>
          <cell r="D38" t="str">
            <v>Excluded</v>
          </cell>
        </row>
        <row r="39">
          <cell r="B39">
            <v>3.5</v>
          </cell>
          <cell r="C39" t="str">
            <v>Plan approval fees</v>
          </cell>
          <cell r="D39" t="str">
            <v>Excluded</v>
          </cell>
        </row>
        <row r="42">
          <cell r="B42">
            <v>4</v>
          </cell>
          <cell r="C42" t="str">
            <v>CONSTRUCTION COST (Incl. Cont)</v>
          </cell>
          <cell r="D42">
            <v>8366000</v>
          </cell>
          <cell r="E42">
            <v>237000</v>
          </cell>
          <cell r="F42">
            <v>134000</v>
          </cell>
          <cell r="G42">
            <v>185000</v>
          </cell>
          <cell r="H42">
            <v>537000</v>
          </cell>
          <cell r="I42">
            <v>848000</v>
          </cell>
          <cell r="J42">
            <v>1189000</v>
          </cell>
          <cell r="K42">
            <v>1302000</v>
          </cell>
          <cell r="L42">
            <v>1361000</v>
          </cell>
          <cell r="M42">
            <v>1225000</v>
          </cell>
          <cell r="N42">
            <v>902000</v>
          </cell>
          <cell r="O42">
            <v>446000</v>
          </cell>
          <cell r="P42">
            <v>0</v>
          </cell>
          <cell r="Q42">
            <v>0</v>
          </cell>
          <cell r="R42">
            <v>0</v>
          </cell>
          <cell r="S42">
            <v>8366000</v>
          </cell>
        </row>
        <row r="43">
          <cell r="F43">
            <v>0</v>
          </cell>
        </row>
        <row r="44">
          <cell r="B44">
            <v>4.0999999999999996</v>
          </cell>
          <cell r="C44" t="str">
            <v xml:space="preserve">Construction Cost </v>
          </cell>
          <cell r="D44">
            <v>7734000</v>
          </cell>
          <cell r="F44">
            <v>13000</v>
          </cell>
          <cell r="G44">
            <v>185000</v>
          </cell>
          <cell r="H44">
            <v>537000</v>
          </cell>
          <cell r="I44">
            <v>848000</v>
          </cell>
          <cell r="J44">
            <v>1144000</v>
          </cell>
          <cell r="K44">
            <v>1257000</v>
          </cell>
          <cell r="L44">
            <v>1316000</v>
          </cell>
          <cell r="M44">
            <v>1180000</v>
          </cell>
          <cell r="N44">
            <v>857000</v>
          </cell>
          <cell r="O44">
            <v>397000</v>
          </cell>
        </row>
        <row r="45">
          <cell r="B45">
            <v>4.2</v>
          </cell>
          <cell r="C45" t="str">
            <v>Earthworks</v>
          </cell>
          <cell r="D45">
            <v>237000</v>
          </cell>
          <cell r="E45">
            <v>237000</v>
          </cell>
        </row>
        <row r="46">
          <cell r="B46">
            <v>4.3</v>
          </cell>
          <cell r="C46" t="str">
            <v>Piling</v>
          </cell>
          <cell r="D46">
            <v>121000</v>
          </cell>
          <cell r="F46">
            <v>121000</v>
          </cell>
        </row>
        <row r="47">
          <cell r="B47">
            <v>4.4000000000000004</v>
          </cell>
          <cell r="C47" t="str">
            <v>Contingency</v>
          </cell>
          <cell r="D47">
            <v>274000</v>
          </cell>
          <cell r="J47">
            <v>45000</v>
          </cell>
          <cell r="K47">
            <v>45000</v>
          </cell>
          <cell r="L47">
            <v>45000</v>
          </cell>
          <cell r="M47">
            <v>45000</v>
          </cell>
          <cell r="N47">
            <v>45000</v>
          </cell>
          <cell r="O47">
            <v>49000</v>
          </cell>
        </row>
        <row r="51">
          <cell r="B51">
            <v>5</v>
          </cell>
          <cell r="C51" t="str">
            <v>TOTAL</v>
          </cell>
          <cell r="D51">
            <v>9701000</v>
          </cell>
          <cell r="E51">
            <v>409000</v>
          </cell>
          <cell r="F51">
            <v>314000</v>
          </cell>
          <cell r="G51">
            <v>362000</v>
          </cell>
          <cell r="H51">
            <v>660000</v>
          </cell>
          <cell r="I51">
            <v>941000</v>
          </cell>
          <cell r="J51">
            <v>1282000</v>
          </cell>
          <cell r="K51">
            <v>1380000</v>
          </cell>
          <cell r="L51">
            <v>1421000</v>
          </cell>
          <cell r="M51">
            <v>1285000</v>
          </cell>
          <cell r="N51">
            <v>962000</v>
          </cell>
          <cell r="O51">
            <v>506000</v>
          </cell>
          <cell r="P51">
            <v>66000</v>
          </cell>
          <cell r="Q51">
            <v>65000</v>
          </cell>
          <cell r="R51">
            <v>48000</v>
          </cell>
          <cell r="S51">
            <v>9701000</v>
          </cell>
        </row>
        <row r="52">
          <cell r="B52">
            <v>6</v>
          </cell>
          <cell r="C52" t="str">
            <v>VAT @ 14%</v>
          </cell>
          <cell r="D52">
            <v>1358140.0000000002</v>
          </cell>
          <cell r="E52">
            <v>57260.000000000007</v>
          </cell>
          <cell r="F52">
            <v>43960.000000000007</v>
          </cell>
          <cell r="G52">
            <v>50680.000000000007</v>
          </cell>
          <cell r="H52">
            <v>92400.000000000015</v>
          </cell>
          <cell r="I52">
            <v>131740</v>
          </cell>
          <cell r="J52">
            <v>179480.00000000003</v>
          </cell>
          <cell r="K52">
            <v>193200.00000000003</v>
          </cell>
          <cell r="L52">
            <v>198940.00000000003</v>
          </cell>
          <cell r="M52">
            <v>179900.00000000003</v>
          </cell>
          <cell r="N52">
            <v>134680</v>
          </cell>
          <cell r="O52">
            <v>70840</v>
          </cell>
          <cell r="P52">
            <v>9240</v>
          </cell>
          <cell r="Q52">
            <v>9100</v>
          </cell>
          <cell r="R52">
            <v>6720.0000000000009</v>
          </cell>
          <cell r="S52">
            <v>1358140.0000000002</v>
          </cell>
        </row>
        <row r="53">
          <cell r="B53">
            <v>7</v>
          </cell>
          <cell r="C53" t="str">
            <v>TOTAL (INCLUDING VAT)</v>
          </cell>
          <cell r="D53">
            <v>11059140</v>
          </cell>
          <cell r="E53">
            <v>466260</v>
          </cell>
          <cell r="F53">
            <v>357960</v>
          </cell>
          <cell r="G53">
            <v>412680</v>
          </cell>
          <cell r="H53">
            <v>752400</v>
          </cell>
          <cell r="I53">
            <v>1072740</v>
          </cell>
          <cell r="J53">
            <v>1461480</v>
          </cell>
          <cell r="K53">
            <v>1573200</v>
          </cell>
          <cell r="L53">
            <v>1619940</v>
          </cell>
          <cell r="M53">
            <v>1464900</v>
          </cell>
          <cell r="N53">
            <v>1096680</v>
          </cell>
          <cell r="O53">
            <v>576840</v>
          </cell>
          <cell r="P53">
            <v>75240</v>
          </cell>
          <cell r="Q53">
            <v>74100</v>
          </cell>
          <cell r="R53">
            <v>54720</v>
          </cell>
          <cell r="S53">
            <v>11059140</v>
          </cell>
        </row>
        <row r="54">
          <cell r="B54">
            <v>8</v>
          </cell>
          <cell r="C54" t="str">
            <v>LESS : VAT INPUT CREDIT</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row>
        <row r="55">
          <cell r="B55">
            <v>9</v>
          </cell>
          <cell r="C55" t="str">
            <v xml:space="preserve">TOTAL </v>
          </cell>
          <cell r="D55">
            <v>11059140</v>
          </cell>
          <cell r="E55">
            <v>466260</v>
          </cell>
          <cell r="F55">
            <v>357960</v>
          </cell>
          <cell r="G55">
            <v>412680</v>
          </cell>
          <cell r="H55">
            <v>752400</v>
          </cell>
          <cell r="I55">
            <v>1072740</v>
          </cell>
          <cell r="J55">
            <v>1461480</v>
          </cell>
          <cell r="K55">
            <v>1573200</v>
          </cell>
          <cell r="L55">
            <v>1619940</v>
          </cell>
          <cell r="M55">
            <v>1464900</v>
          </cell>
          <cell r="N55">
            <v>1096680</v>
          </cell>
          <cell r="O55">
            <v>576840</v>
          </cell>
          <cell r="P55">
            <v>75240</v>
          </cell>
          <cell r="Q55">
            <v>74100</v>
          </cell>
          <cell r="R55">
            <v>54720</v>
          </cell>
          <cell r="S55">
            <v>11059140</v>
          </cell>
        </row>
        <row r="57">
          <cell r="B57" t="str">
            <v>CALCULATION OF CAPITALISED INTEREST</v>
          </cell>
        </row>
        <row r="59">
          <cell r="B59">
            <v>10</v>
          </cell>
          <cell r="C59" t="str">
            <v>FINANCE COSTS</v>
          </cell>
          <cell r="D59" t="e">
            <v>#REF!</v>
          </cell>
          <cell r="E59">
            <v>0</v>
          </cell>
          <cell r="F59">
            <v>0</v>
          </cell>
          <cell r="G59" t="e">
            <v>#REF!</v>
          </cell>
          <cell r="H59" t="e">
            <v>#REF!</v>
          </cell>
          <cell r="I59" t="e">
            <v>#REF!</v>
          </cell>
          <cell r="J59" t="e">
            <v>#REF!</v>
          </cell>
          <cell r="K59" t="e">
            <v>#REF!</v>
          </cell>
          <cell r="L59" t="e">
            <v>#REF!</v>
          </cell>
          <cell r="M59" t="e">
            <v>#REF!</v>
          </cell>
          <cell r="N59" t="e">
            <v>#REF!</v>
          </cell>
          <cell r="O59" t="e">
            <v>#REF!</v>
          </cell>
          <cell r="P59" t="e">
            <v>#REF!</v>
          </cell>
          <cell r="Q59" t="e">
            <v>#REF!</v>
          </cell>
          <cell r="R59" t="e">
            <v>#REF!</v>
          </cell>
          <cell r="S59" t="e">
            <v>#REF!</v>
          </cell>
        </row>
        <row r="61">
          <cell r="C61" t="str">
            <v xml:space="preserve">Finance Costs - Land </v>
          </cell>
        </row>
        <row r="62">
          <cell r="C62" t="str">
            <v>Finance Costs - Improvements</v>
          </cell>
          <cell r="G62" t="e">
            <v>#REF!</v>
          </cell>
          <cell r="H62" t="e">
            <v>#REF!</v>
          </cell>
          <cell r="I62" t="e">
            <v>#REF!</v>
          </cell>
          <cell r="J62" t="e">
            <v>#REF!</v>
          </cell>
          <cell r="K62" t="e">
            <v>#REF!</v>
          </cell>
          <cell r="L62" t="e">
            <v>#REF!</v>
          </cell>
          <cell r="M62" t="e">
            <v>#REF!</v>
          </cell>
          <cell r="N62" t="e">
            <v>#REF!</v>
          </cell>
          <cell r="O62" t="e">
            <v>#REF!</v>
          </cell>
          <cell r="P62" t="e">
            <v>#REF!</v>
          </cell>
          <cell r="Q62" t="e">
            <v>#REF!</v>
          </cell>
          <cell r="R62" t="e">
            <v>#REF!</v>
          </cell>
        </row>
        <row r="63">
          <cell r="C63" t="str">
            <v>Finance Costs - Re-payment loan account R 3 500 000</v>
          </cell>
          <cell r="G63" t="e">
            <v>#REF!</v>
          </cell>
        </row>
        <row r="64">
          <cell r="C64" t="str">
            <v>Nominal Interest Rate @</v>
          </cell>
        </row>
        <row r="65">
          <cell r="C65">
            <v>0.115</v>
          </cell>
        </row>
        <row r="66">
          <cell r="C66" t="str">
            <v>Start Date:</v>
          </cell>
          <cell r="E66" t="e">
            <v>#REF!</v>
          </cell>
          <cell r="F66" t="e">
            <v>#REF!</v>
          </cell>
          <cell r="G66" t="e">
            <v>#REF!</v>
          </cell>
          <cell r="H66" t="e">
            <v>#REF!</v>
          </cell>
          <cell r="I66" t="e">
            <v>#REF!</v>
          </cell>
          <cell r="J66" t="e">
            <v>#REF!</v>
          </cell>
          <cell r="K66" t="e">
            <v>#REF!</v>
          </cell>
          <cell r="L66" t="e">
            <v>#REF!</v>
          </cell>
          <cell r="M66" t="e">
            <v>#REF!</v>
          </cell>
          <cell r="N66" t="e">
            <v>#REF!</v>
          </cell>
          <cell r="O66" t="e">
            <v>#REF!</v>
          </cell>
          <cell r="P66" t="e">
            <v>#REF!</v>
          </cell>
          <cell r="Q66" t="e">
            <v>#REF!</v>
          </cell>
          <cell r="R66" t="e">
            <v>#REF!</v>
          </cell>
        </row>
        <row r="67">
          <cell r="B67" t="str">
            <v>Land</v>
          </cell>
          <cell r="C67">
            <v>37712</v>
          </cell>
        </row>
        <row r="68">
          <cell r="B68" t="str">
            <v>Improvements</v>
          </cell>
          <cell r="C68">
            <v>38383</v>
          </cell>
        </row>
        <row r="69">
          <cell r="C69" t="str">
            <v>End Date:</v>
          </cell>
        </row>
        <row r="70">
          <cell r="C70" t="e">
            <v>#REF!</v>
          </cell>
        </row>
        <row r="71">
          <cell r="C71">
            <v>726000</v>
          </cell>
        </row>
        <row r="73">
          <cell r="B73">
            <v>11</v>
          </cell>
          <cell r="C73" t="str">
            <v>TOTAL (9.0 +10.0)</v>
          </cell>
          <cell r="D73" t="e">
            <v>#REF!</v>
          </cell>
          <cell r="E73">
            <v>466260</v>
          </cell>
          <cell r="F73">
            <v>357960</v>
          </cell>
          <cell r="G73" t="e">
            <v>#REF!</v>
          </cell>
          <cell r="H73" t="e">
            <v>#REF!</v>
          </cell>
          <cell r="I73" t="e">
            <v>#REF!</v>
          </cell>
          <cell r="J73" t="e">
            <v>#REF!</v>
          </cell>
          <cell r="K73" t="e">
            <v>#REF!</v>
          </cell>
          <cell r="L73" t="e">
            <v>#REF!</v>
          </cell>
          <cell r="M73" t="e">
            <v>#REF!</v>
          </cell>
          <cell r="N73" t="e">
            <v>#REF!</v>
          </cell>
          <cell r="O73" t="e">
            <v>#REF!</v>
          </cell>
          <cell r="P73" t="e">
            <v>#REF!</v>
          </cell>
          <cell r="Q73" t="e">
            <v>#REF!</v>
          </cell>
          <cell r="R73" t="e">
            <v>#REF!</v>
          </cell>
          <cell r="S73" t="e">
            <v>#REF!</v>
          </cell>
        </row>
      </sheetData>
      <sheetData sheetId="3"/>
      <sheetData sheetId="4"/>
      <sheetData sheetId="5"/>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level 2 information"/>
    </sheetNames>
    <sheetDataSet>
      <sheetData sheetId="0">
        <row r="143">
          <cell r="N143" t="str">
            <v>A. Delay in project approval.</v>
          </cell>
        </row>
        <row r="144">
          <cell r="N144" t="str">
            <v>B. Delay in tender process.</v>
          </cell>
        </row>
        <row r="145">
          <cell r="N145" t="str">
            <v>C. Schedule delayed due to external factors (weather conditions).</v>
          </cell>
        </row>
        <row r="146">
          <cell r="N146" t="str">
            <v>D. Schedule delayed - project management decision E. Estimate was over estimated.</v>
          </cell>
        </row>
        <row r="147">
          <cell r="N147" t="str">
            <v>F. Estimate was under estimated.</v>
          </cell>
        </row>
        <row r="148">
          <cell r="N148" t="str">
            <v>G. Delivery ahead of schedule (equipment or contracted work).</v>
          </cell>
        </row>
        <row r="149">
          <cell r="N149" t="str">
            <v>H. Delivery behind schedule (equipment or contracted work.</v>
          </cell>
        </row>
        <row r="150">
          <cell r="N150" t="str">
            <v>I. Other (not listed above)</v>
          </cell>
        </row>
        <row r="163">
          <cell r="M163" t="str">
            <v>1. Underspend attributable to work behind schedule which will be caught up during this financial year</v>
          </cell>
        </row>
        <row r="164">
          <cell r="M164" t="str">
            <v>2. Underspend attributable to work behind schedule which will not be caught up during financial year</v>
          </cell>
        </row>
        <row r="165">
          <cell r="M165" t="str">
            <v>3. Real underspend</v>
          </cell>
        </row>
        <row r="166">
          <cell r="M166" t="str">
            <v xml:space="preserve">4. Overspend - permanent </v>
          </cell>
        </row>
        <row r="167">
          <cell r="M167" t="str">
            <v>5. Overspend - temporary</v>
          </cell>
        </row>
        <row r="168">
          <cell r="M168" t="str">
            <v>6.Other</v>
          </cell>
        </row>
      </sheetData>
      <sheetData sheetId="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ster Assumptions"/>
      <sheetName val="Dev CF"/>
      <sheetName val="statutory fees"/>
      <sheetName val="Sales Costs"/>
      <sheetName val="1a"/>
      <sheetName val="2"/>
      <sheetName val="1b + Car Parking "/>
      <sheetName val="3 + 4 "/>
      <sheetName val="Arches Car Parking &amp; Retail"/>
      <sheetName val="Development Appraisal Summary"/>
      <sheetName val="Sensitivit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CK"/>
      <sheetName val="BEPLANNING"/>
      <sheetName val="DISPOSALS"/>
      <sheetName val="TRANSFERS"/>
      <sheetName val="CAP INV"/>
    </sheetNames>
    <sheetDataSet>
      <sheetData sheetId="0" refreshError="1"/>
      <sheetData sheetId="1" refreshError="1"/>
      <sheetData sheetId="2" refreshError="1"/>
      <sheetData sheetId="3" refreshError="1"/>
      <sheetData sheetId="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nge control"/>
      <sheetName val="Cover"/>
      <sheetName val="Contents"/>
      <sheetName val="1.0 Executive Summary"/>
      <sheetName val="2.0 Cost Model Summary"/>
      <sheetName val="3.0 Cost Model"/>
      <sheetName val="3.0 Cost Model (2)"/>
      <sheetName val="4.0 Basis and Assumptions"/>
      <sheetName val="5.0 Exclusions"/>
      <sheetName val="6.0 Benchmarking Analysis 1"/>
      <sheetName val="6.0 Benchmarking Analysis 2"/>
      <sheetName val="6.0 Benchmarking Analysis 2 (2)"/>
      <sheetName val="6.0 Benchmarking Analysis 2 (3)"/>
      <sheetName val="6.0 Benchmarking Analysis 3"/>
      <sheetName val="7.1 Risks"/>
      <sheetName val="7.2 Opportunities"/>
      <sheetName val="8.0 Schedule of Floor Areas"/>
      <sheetName val="8.0 Schedule of Floor Areas (2)"/>
      <sheetName val="9.0 Cash Flow"/>
      <sheetName val="App. A"/>
      <sheetName val="App. B"/>
      <sheetName val="App. C"/>
      <sheetName val="Comparison"/>
      <sheetName val="Hamilton Cost Model"/>
      <sheetName val="App. D"/>
      <sheetName val="Notes"/>
      <sheetName val="Devco Cashflow"/>
      <sheetName val="WORKINGS"/>
      <sheetName val="1a"/>
      <sheetName val="Basi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32">
          <cell r="E32" t="str">
            <v>Land Securities Trillium</v>
          </cell>
        </row>
      </sheetData>
      <sheetData sheetId="26" refreshError="1"/>
      <sheetData sheetId="27" refreshError="1"/>
      <sheetData sheetId="28" refreshError="1"/>
      <sheetData sheetId="29"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lim summary"/>
      <sheetName val="preconstaff"/>
      <sheetName val="staff"/>
      <sheetName val="offices"/>
      <sheetName val="telephones"/>
      <sheetName val="hoarding"/>
      <sheetName val="plant"/>
      <sheetName val="scaffolding"/>
      <sheetName val="temporary works"/>
      <sheetName val="clean"/>
      <sheetName val="insurances"/>
      <sheetName val="Notes"/>
      <sheetName val="Devco Cashflow"/>
      <sheetName val="Cash Flow"/>
      <sheetName val="1a"/>
      <sheetName val="Executive Summary"/>
      <sheetName val="Mode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Of Contents"/>
      <sheetName val="Data"/>
      <sheetName val="Cover"/>
      <sheetName val="ExecSum"/>
      <sheetName val="RentalAnalysis"/>
      <sheetName val="CapexAnalysis"/>
      <sheetName val="Yields"/>
      <sheetName val="Viability"/>
      <sheetName val="DevCosts"/>
      <sheetName val="Income"/>
      <sheetName val="OpCosts"/>
      <sheetName val="Notes"/>
      <sheetName val="LeasingFee"/>
      <sheetName val="offices"/>
      <sheetName val="insurances"/>
      <sheetName val="plant"/>
      <sheetName val="hoarding"/>
      <sheetName val="Uniliever"/>
      <sheetName val="WORKINGS"/>
      <sheetName val="AREAS"/>
    </sheetNames>
    <sheetDataSet>
      <sheetData sheetId="0" refreshError="1"/>
      <sheetData sheetId="1" refreshError="1">
        <row r="62">
          <cell r="G62" t="str">
            <v>Spread</v>
          </cell>
        </row>
        <row r="63">
          <cell r="G63" t="str">
            <v>Immediate</v>
          </cell>
        </row>
        <row r="64">
          <cell r="G64" t="str">
            <v>None</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row r="26">
          <cell r="P26">
            <v>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March 29th Stats"/>
      <sheetName val="Summary"/>
      <sheetName val="Detailed splits"/>
      <sheetName val="Chart3 (2)"/>
      <sheetName val="Graphs"/>
      <sheetName val="Chart3"/>
      <sheetName val="Sheet2"/>
      <sheetName val="Graphs (2)"/>
      <sheetName val="Reports"/>
      <sheetName val="St Giles"/>
      <sheetName val="Bow Bell"/>
      <sheetName val="CrownPlace"/>
      <sheetName val="HighHolborn"/>
      <sheetName val="LimeStreet"/>
      <sheetName val="Uniliever"/>
      <sheetName val="K2"/>
      <sheetName val="NewStSq"/>
      <sheetName val="NewStreet"/>
      <sheetName val="Port"/>
      <sheetName val="Heron"/>
      <sheetName val="ONC"/>
      <sheetName val="OSNA_A"/>
      <sheetName val="CrownPlaceSum"/>
      <sheetName val="Walbrook"/>
      <sheetName val="Great Titchfield"/>
      <sheetName val="190 Great PortLand st"/>
      <sheetName val="Data"/>
      <sheetName val="Income"/>
      <sheetName val="offices"/>
      <sheetName val="insurances"/>
      <sheetName val="plant"/>
      <sheetName val="hoarding"/>
      <sheetName val="Notes"/>
      <sheetName val="CASHFLOW CODES"/>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summary internal"/>
      <sheetName val="Charts"/>
      <sheetName val="orig1"/>
      <sheetName val="orig2"/>
      <sheetName val="1"/>
      <sheetName val="2"/>
      <sheetName val="3"/>
      <sheetName val="4"/>
      <sheetName val="5"/>
      <sheetName val="6"/>
      <sheetName val="7"/>
      <sheetName val="8"/>
      <sheetName val="9"/>
      <sheetName val="10"/>
      <sheetName val="11"/>
      <sheetName val="12"/>
      <sheetName val="13"/>
      <sheetName val="14"/>
      <sheetName val="15"/>
      <sheetName val="Chart data"/>
      <sheetName val="Uniliever"/>
      <sheetName val="Data"/>
      <sheetName val="Income"/>
      <sheetName val="COE Static Table"/>
      <sheetName val="Ownership Static Table"/>
      <sheetName val="CASHFLOW CODES"/>
      <sheetName val="Basis"/>
      <sheetName val="2-Cash Flo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row r="7">
          <cell r="A7" t="str">
            <v>1</v>
          </cell>
          <cell r="B7">
            <v>23377</v>
          </cell>
          <cell r="C7" t="str">
            <v>Bexley Business Academy</v>
          </cell>
          <cell r="D7">
            <v>37408</v>
          </cell>
          <cell r="E7" t="str">
            <v>Final Account (Projected)</v>
          </cell>
          <cell r="F7">
            <v>11777</v>
          </cell>
          <cell r="G7">
            <v>7027</v>
          </cell>
          <cell r="H7">
            <v>1057</v>
          </cell>
          <cell r="I7">
            <v>546</v>
          </cell>
          <cell r="J7">
            <v>2832</v>
          </cell>
          <cell r="K7">
            <v>315</v>
          </cell>
          <cell r="L7">
            <v>2027.9084782645004</v>
          </cell>
          <cell r="M7">
            <v>836.99818876722884</v>
          </cell>
          <cell r="N7">
            <v>2864.9066670317293</v>
          </cell>
          <cell r="O7">
            <v>203.02870725031215</v>
          </cell>
          <cell r="P7">
            <v>288.9838716748007</v>
          </cell>
          <cell r="Q7">
            <v>121.72487574445584</v>
          </cell>
          <cell r="R7">
            <v>289.43470454792833</v>
          </cell>
          <cell r="S7">
            <v>221.35894070565857</v>
          </cell>
          <cell r="T7">
            <v>116.58538099080104</v>
          </cell>
          <cell r="U7">
            <v>2.2541643656380712</v>
          </cell>
          <cell r="V7">
            <v>193.19311187372358</v>
          </cell>
          <cell r="W7">
            <v>193.19311187372358</v>
          </cell>
          <cell r="X7">
            <v>113.46029768085505</v>
          </cell>
          <cell r="Y7">
            <v>0</v>
          </cell>
          <cell r="Z7">
            <v>284.69131155660347</v>
          </cell>
          <cell r="AA7">
            <v>0</v>
          </cell>
          <cell r="AB7">
            <v>33.541965760694502</v>
          </cell>
          <cell r="AC7">
            <v>294.11750560110488</v>
          </cell>
          <cell r="AD7">
            <v>45.083287312761421</v>
          </cell>
          <cell r="AE7">
            <v>350.40011264837864</v>
          </cell>
          <cell r="AF7">
            <v>0</v>
          </cell>
          <cell r="AG7">
            <v>113.85531744428945</v>
          </cell>
          <cell r="AH7">
            <v>1350</v>
          </cell>
          <cell r="AI7">
            <v>2.674704933344655E-2</v>
          </cell>
          <cell r="AJ7">
            <v>4.6361552177974018E-2</v>
          </cell>
          <cell r="AK7">
            <v>8.9751209985565086E-2</v>
          </cell>
          <cell r="AL7">
            <v>0.24046871019784324</v>
          </cell>
          <cell r="AM7">
            <v>0.59667147830517109</v>
          </cell>
          <cell r="AN7">
            <v>24992.596901950128</v>
          </cell>
          <cell r="AO7">
            <v>2864.9066670317288</v>
          </cell>
          <cell r="AP7">
            <v>622.5093324286471</v>
          </cell>
          <cell r="AQ7">
            <v>8.7237037037037037</v>
          </cell>
          <cell r="AR7">
            <v>40.148148148148145</v>
          </cell>
          <cell r="AS7">
            <v>0.25125984660286393</v>
          </cell>
        </row>
        <row r="8">
          <cell r="A8" t="str">
            <v>2</v>
          </cell>
          <cell r="B8">
            <v>18843</v>
          </cell>
          <cell r="C8" t="str">
            <v>Capital City Academy, Brent</v>
          </cell>
          <cell r="D8">
            <v>37408</v>
          </cell>
          <cell r="E8" t="str">
            <v>Final Account (Projected)</v>
          </cell>
          <cell r="F8">
            <v>10700</v>
          </cell>
          <cell r="G8">
            <v>4500</v>
          </cell>
          <cell r="H8">
            <v>1350</v>
          </cell>
          <cell r="I8">
            <v>1050</v>
          </cell>
          <cell r="J8">
            <v>3200</v>
          </cell>
          <cell r="K8">
            <v>600</v>
          </cell>
          <cell r="L8">
            <v>1758.9922240026767</v>
          </cell>
          <cell r="M8">
            <v>836.05692533192359</v>
          </cell>
          <cell r="N8">
            <v>2595.0491493346003</v>
          </cell>
          <cell r="O8">
            <v>129.23649427665211</v>
          </cell>
          <cell r="P8">
            <v>221.42191757056818</v>
          </cell>
          <cell r="Q8">
            <v>125.30534616177296</v>
          </cell>
          <cell r="R8">
            <v>224.27199995385561</v>
          </cell>
          <cell r="S8">
            <v>159.30977735547765</v>
          </cell>
          <cell r="T8">
            <v>114.39641014298331</v>
          </cell>
          <cell r="U8">
            <v>2.2604101660555123</v>
          </cell>
          <cell r="V8">
            <v>176.85252581812586</v>
          </cell>
          <cell r="W8">
            <v>176.85252581812586</v>
          </cell>
          <cell r="X8">
            <v>161.47190881866112</v>
          </cell>
          <cell r="Y8">
            <v>0</v>
          </cell>
          <cell r="Z8">
            <v>267.61290792039824</v>
          </cell>
          <cell r="AA8">
            <v>0</v>
          </cell>
          <cell r="AB8">
            <v>27.026643289794166</v>
          </cell>
          <cell r="AC8">
            <v>190.66068357163886</v>
          </cell>
          <cell r="AD8">
            <v>157.24592459516609</v>
          </cell>
          <cell r="AE8">
            <v>276.65454858462027</v>
          </cell>
          <cell r="AF8">
            <v>46.682383864189923</v>
          </cell>
          <cell r="AG8">
            <v>137.78674142651428</v>
          </cell>
          <cell r="AH8">
            <v>1200</v>
          </cell>
          <cell r="AI8">
            <v>5.6074766355140186E-2</v>
          </cell>
          <cell r="AJ8">
            <v>9.8130841121495324E-2</v>
          </cell>
          <cell r="AK8">
            <v>0.12616822429906541</v>
          </cell>
          <cell r="AL8">
            <v>0.29906542056074764</v>
          </cell>
          <cell r="AM8">
            <v>0.42056074766355139</v>
          </cell>
          <cell r="AN8">
            <v>23139.18824823352</v>
          </cell>
          <cell r="AO8">
            <v>2595.0491493346008</v>
          </cell>
          <cell r="AP8">
            <v>659.54930873824753</v>
          </cell>
          <cell r="AQ8">
            <v>8.9166666666666661</v>
          </cell>
          <cell r="AR8">
            <v>35.083333333333336</v>
          </cell>
          <cell r="AS8">
            <v>0.28992217347233745</v>
          </cell>
        </row>
        <row r="9">
          <cell r="A9" t="str">
            <v>3</v>
          </cell>
          <cell r="B9">
            <v>27469</v>
          </cell>
          <cell r="C9" t="str">
            <v>Mossbourne Community Academy, Hackney</v>
          </cell>
          <cell r="D9">
            <v>37733</v>
          </cell>
          <cell r="E9" t="str">
            <v>Final Account (Draft)</v>
          </cell>
          <cell r="F9">
            <v>8312</v>
          </cell>
          <cell r="G9">
            <v>3968</v>
          </cell>
          <cell r="H9">
            <v>1641</v>
          </cell>
          <cell r="I9">
            <v>829</v>
          </cell>
          <cell r="J9">
            <v>1358</v>
          </cell>
          <cell r="K9">
            <v>516</v>
          </cell>
          <cell r="L9">
            <v>2093.9526354334484</v>
          </cell>
          <cell r="M9">
            <v>772.33170200874133</v>
          </cell>
          <cell r="N9">
            <v>2866.28433744219</v>
          </cell>
          <cell r="O9">
            <v>168.85122018348503</v>
          </cell>
          <cell r="P9">
            <v>308.78676281345815</v>
          </cell>
          <cell r="Q9">
            <v>52.240922631064393</v>
          </cell>
          <cell r="R9">
            <v>435.06085843374723</v>
          </cell>
          <cell r="S9">
            <v>109.65363717038274</v>
          </cell>
          <cell r="T9">
            <v>118.39136236403355</v>
          </cell>
          <cell r="U9">
            <v>21.882943928052228</v>
          </cell>
          <cell r="V9">
            <v>227.12171997460558</v>
          </cell>
          <cell r="W9">
            <v>213.86833459721382</v>
          </cell>
          <cell r="X9">
            <v>148.221582940807</v>
          </cell>
          <cell r="Y9">
            <v>62.399077916731642</v>
          </cell>
          <cell r="Z9">
            <v>227.47421247986708</v>
          </cell>
          <cell r="AA9">
            <v>0</v>
          </cell>
          <cell r="AB9">
            <v>54.815526463120932</v>
          </cell>
          <cell r="AC9">
            <v>157.40742708398935</v>
          </cell>
          <cell r="AD9">
            <v>137.9421859234362</v>
          </cell>
          <cell r="AE9">
            <v>281.67830024898529</v>
          </cell>
          <cell r="AF9">
            <v>31.374269689350275</v>
          </cell>
          <cell r="AG9">
            <v>109.11399259985932</v>
          </cell>
          <cell r="AH9">
            <v>900</v>
          </cell>
          <cell r="AI9">
            <v>6.2078922040423486E-2</v>
          </cell>
          <cell r="AJ9">
            <v>9.9735322425409043E-2</v>
          </cell>
          <cell r="AK9">
            <v>0.19742540904716074</v>
          </cell>
          <cell r="AL9">
            <v>0.16337824831568817</v>
          </cell>
          <cell r="AM9">
            <v>0.4773820981713186</v>
          </cell>
          <cell r="AN9">
            <v>26471.728236466093</v>
          </cell>
          <cell r="AO9">
            <v>2866.28433744219</v>
          </cell>
          <cell r="AP9">
            <v>571.33226409639042</v>
          </cell>
          <cell r="AQ9">
            <v>9.2355555555555551</v>
          </cell>
          <cell r="AR9">
            <v>46.333333333333336</v>
          </cell>
          <cell r="AS9">
            <v>0.32816623667491729</v>
          </cell>
        </row>
        <row r="10">
          <cell r="A10" t="str">
            <v>4</v>
          </cell>
          <cell r="B10">
            <v>28265</v>
          </cell>
          <cell r="C10" t="str">
            <v>Djanogly Academy, Nottingham</v>
          </cell>
          <cell r="D10">
            <v>37895</v>
          </cell>
          <cell r="E10" t="str">
            <v>Cost Plan</v>
          </cell>
          <cell r="F10">
            <v>7715</v>
          </cell>
          <cell r="G10">
            <v>3530</v>
          </cell>
          <cell r="H10">
            <v>1518</v>
          </cell>
          <cell r="I10">
            <v>700</v>
          </cell>
          <cell r="J10">
            <v>1582</v>
          </cell>
          <cell r="K10">
            <v>385</v>
          </cell>
          <cell r="L10">
            <v>1884.9462982102791</v>
          </cell>
          <cell r="M10">
            <v>1122.1892629000745</v>
          </cell>
          <cell r="N10">
            <v>3007.1355611103536</v>
          </cell>
          <cell r="O10">
            <v>123.60943394118239</v>
          </cell>
          <cell r="P10">
            <v>213.78637429058466</v>
          </cell>
          <cell r="Q10">
            <v>59.36660009425281</v>
          </cell>
          <cell r="R10">
            <v>397.37596599296808</v>
          </cell>
          <cell r="S10">
            <v>76.813595767666641</v>
          </cell>
          <cell r="T10">
            <v>98.162287758443824</v>
          </cell>
          <cell r="U10">
            <v>2.251304834743094</v>
          </cell>
          <cell r="V10">
            <v>279.2162317414768</v>
          </cell>
          <cell r="W10">
            <v>192.21455640282994</v>
          </cell>
          <cell r="X10">
            <v>151.12037902174299</v>
          </cell>
          <cell r="Y10">
            <v>53.988448722597361</v>
          </cell>
          <cell r="Z10">
            <v>237.04111964179063</v>
          </cell>
          <cell r="AA10">
            <v>0</v>
          </cell>
          <cell r="AB10">
            <v>60.946831049488928</v>
          </cell>
          <cell r="AC10">
            <v>98.796816484126538</v>
          </cell>
          <cell r="AD10">
            <v>449.47100566996198</v>
          </cell>
          <cell r="AE10">
            <v>322.78730703766502</v>
          </cell>
          <cell r="AF10">
            <v>11.564922096283016</v>
          </cell>
          <cell r="AG10">
            <v>178.6223805625491</v>
          </cell>
          <cell r="AH10">
            <v>810</v>
          </cell>
          <cell r="AI10">
            <v>4.9902786779001944E-2</v>
          </cell>
          <cell r="AJ10">
            <v>9.0732339598185358E-2</v>
          </cell>
          <cell r="AK10">
            <v>0.19675955930006481</v>
          </cell>
          <cell r="AL10">
            <v>0.20505508749189891</v>
          </cell>
          <cell r="AM10">
            <v>0.45755022683084901</v>
          </cell>
          <cell r="AN10">
            <v>28642.038091316517</v>
          </cell>
          <cell r="AO10">
            <v>3007.1355611103536</v>
          </cell>
          <cell r="AP10">
            <v>690.47770398709463</v>
          </cell>
          <cell r="AQ10">
            <v>9.5246913580246915</v>
          </cell>
          <cell r="AR10">
            <v>41.481481481481481</v>
          </cell>
          <cell r="AS10">
            <v>0.6768738545112204</v>
          </cell>
        </row>
        <row r="11">
          <cell r="A11" t="str">
            <v>5</v>
          </cell>
          <cell r="B11">
            <v>28812</v>
          </cell>
          <cell r="C11" t="str">
            <v>London Academy, Edgware</v>
          </cell>
          <cell r="D11">
            <v>38292</v>
          </cell>
          <cell r="E11" t="str">
            <v>Cost Plan</v>
          </cell>
          <cell r="F11">
            <v>12718</v>
          </cell>
          <cell r="G11">
            <v>6814</v>
          </cell>
          <cell r="H11">
            <v>1001</v>
          </cell>
          <cell r="I11">
            <v>990</v>
          </cell>
          <cell r="J11">
            <v>3718</v>
          </cell>
          <cell r="K11">
            <v>195</v>
          </cell>
          <cell r="L11">
            <v>1638.2788390027392</v>
          </cell>
          <cell r="M11">
            <v>668.60810416259574</v>
          </cell>
          <cell r="N11">
            <v>2306.8869431653347</v>
          </cell>
          <cell r="O11">
            <v>116.57903954662989</v>
          </cell>
          <cell r="P11">
            <v>196.27867412748276</v>
          </cell>
          <cell r="Q11">
            <v>152.91836954428882</v>
          </cell>
          <cell r="R11">
            <v>154.59260194545487</v>
          </cell>
          <cell r="S11">
            <v>113.33087438123405</v>
          </cell>
          <cell r="T11">
            <v>109.04885141972647</v>
          </cell>
          <cell r="U11">
            <v>1.1573035031101577</v>
          </cell>
          <cell r="V11">
            <v>139.18503464071497</v>
          </cell>
          <cell r="W11">
            <v>161.94533686854808</v>
          </cell>
          <cell r="X11">
            <v>250.53306235328697</v>
          </cell>
          <cell r="Y11">
            <v>47.295136493768446</v>
          </cell>
          <cell r="Z11">
            <v>195.41455417849383</v>
          </cell>
          <cell r="AA11">
            <v>0</v>
          </cell>
          <cell r="AB11">
            <v>0</v>
          </cell>
          <cell r="AC11">
            <v>139.53222569164802</v>
          </cell>
          <cell r="AD11">
            <v>139.53222569164802</v>
          </cell>
          <cell r="AE11">
            <v>270.50364591008957</v>
          </cell>
          <cell r="AF11">
            <v>33.18189742690695</v>
          </cell>
          <cell r="AG11">
            <v>85.85810944230326</v>
          </cell>
          <cell r="AH11">
            <v>1425</v>
          </cell>
          <cell r="AI11">
            <v>1.5332599465324736E-2</v>
          </cell>
          <cell r="AJ11">
            <v>7.784242805472559E-2</v>
          </cell>
          <cell r="AK11">
            <v>7.8707343922000308E-2</v>
          </cell>
          <cell r="AL11">
            <v>0.29234156313885828</v>
          </cell>
          <cell r="AM11">
            <v>0.53577606541909106</v>
          </cell>
          <cell r="AN11">
            <v>20588.763609246827</v>
          </cell>
          <cell r="AO11">
            <v>2306.8869431653347</v>
          </cell>
          <cell r="AP11">
            <v>720.85965953751167</v>
          </cell>
          <cell r="AQ11">
            <v>8.9249122807017542</v>
          </cell>
          <cell r="AR11">
            <v>28.561403508771932</v>
          </cell>
          <cell r="AS11">
            <v>0.19583470272512002</v>
          </cell>
        </row>
        <row r="12">
          <cell r="A12" t="str">
            <v>6</v>
          </cell>
          <cell r="B12">
            <v>26281</v>
          </cell>
          <cell r="C12" t="str">
            <v>West London Academy, Ealing</v>
          </cell>
          <cell r="D12">
            <v>37926</v>
          </cell>
          <cell r="E12" t="str">
            <v>Cost Plan</v>
          </cell>
          <cell r="F12">
            <v>15520</v>
          </cell>
          <cell r="G12">
            <v>7274</v>
          </cell>
          <cell r="H12">
            <v>2464</v>
          </cell>
          <cell r="I12">
            <v>1106</v>
          </cell>
          <cell r="J12">
            <v>2991</v>
          </cell>
          <cell r="K12">
            <v>1685</v>
          </cell>
          <cell r="L12">
            <v>1683.4350223957324</v>
          </cell>
          <cell r="M12">
            <v>678.69939512381416</v>
          </cell>
          <cell r="N12">
            <v>2362.1344175195463</v>
          </cell>
          <cell r="O12">
            <v>145.13912175335685</v>
          </cell>
          <cell r="P12">
            <v>153.96157535445494</v>
          </cell>
          <cell r="Q12">
            <v>99.756870469136501</v>
          </cell>
          <cell r="R12">
            <v>244.25196530564145</v>
          </cell>
          <cell r="S12">
            <v>138.68320846480728</v>
          </cell>
          <cell r="T12">
            <v>106.87807390706935</v>
          </cell>
          <cell r="U12">
            <v>0.76624261374407476</v>
          </cell>
          <cell r="V12">
            <v>157.60014225936985</v>
          </cell>
          <cell r="W12">
            <v>166.50132728903017</v>
          </cell>
          <cell r="X12">
            <v>183.83258584800055</v>
          </cell>
          <cell r="Y12">
            <v>79.816938931674443</v>
          </cell>
          <cell r="Z12">
            <v>206.24697019944679</v>
          </cell>
          <cell r="AA12">
            <v>0</v>
          </cell>
          <cell r="AB12">
            <v>43.931243187993616</v>
          </cell>
          <cell r="AC12">
            <v>81.221717056871924</v>
          </cell>
          <cell r="AD12">
            <v>167.93483951224303</v>
          </cell>
          <cell r="AE12">
            <v>281.53030699980212</v>
          </cell>
          <cell r="AF12">
            <v>11.046664348143743</v>
          </cell>
          <cell r="AG12">
            <v>93.034624018759729</v>
          </cell>
          <cell r="AH12">
            <v>1720</v>
          </cell>
          <cell r="AI12">
            <v>0.10856958762886598</v>
          </cell>
          <cell r="AJ12">
            <v>7.1262886597938141E-2</v>
          </cell>
          <cell r="AK12">
            <v>0.15876288659793814</v>
          </cell>
          <cell r="AL12">
            <v>0.19271907216494846</v>
          </cell>
          <cell r="AM12">
            <v>0.46868556701030928</v>
          </cell>
          <cell r="AN12">
            <v>21314.143116222884</v>
          </cell>
          <cell r="AO12">
            <v>2362.1344175195463</v>
          </cell>
          <cell r="AP12">
            <v>523.71894514147664</v>
          </cell>
          <cell r="AQ12">
            <v>9.0232558139534884</v>
          </cell>
          <cell r="AR12">
            <v>40.697674418604649</v>
          </cell>
          <cell r="AS12">
            <v>0.14485846312157846</v>
          </cell>
        </row>
        <row r="13">
          <cell r="A13" t="str">
            <v>7</v>
          </cell>
          <cell r="B13">
            <v>30850</v>
          </cell>
          <cell r="C13" t="str">
            <v>Marlowe Academy, Ramsgate</v>
          </cell>
          <cell r="D13">
            <v>38261</v>
          </cell>
          <cell r="E13" t="str">
            <v>Stage D - Funding Agreement Cost Plan</v>
          </cell>
          <cell r="F13">
            <v>10250</v>
          </cell>
          <cell r="G13">
            <v>4920</v>
          </cell>
          <cell r="H13">
            <v>2563</v>
          </cell>
          <cell r="I13">
            <v>820</v>
          </cell>
          <cell r="J13">
            <v>1742</v>
          </cell>
          <cell r="K13">
            <v>205</v>
          </cell>
          <cell r="L13">
            <v>1710.3413307416522</v>
          </cell>
          <cell r="M13">
            <v>885.15443349823283</v>
          </cell>
          <cell r="N13">
            <v>2595.4957642398849</v>
          </cell>
          <cell r="O13">
            <v>162.45790599316857</v>
          </cell>
          <cell r="P13">
            <v>127.61265614361227</v>
          </cell>
          <cell r="Q13">
            <v>106.09912140877461</v>
          </cell>
          <cell r="R13">
            <v>154.66157258167044</v>
          </cell>
          <cell r="S13">
            <v>153.38295988450446</v>
          </cell>
          <cell r="T13">
            <v>127.32469293945807</v>
          </cell>
          <cell r="U13">
            <v>0.50063143976742674</v>
          </cell>
          <cell r="V13">
            <v>203.721951784559</v>
          </cell>
          <cell r="W13">
            <v>191.31630470712213</v>
          </cell>
          <cell r="X13">
            <v>169.16166135051827</v>
          </cell>
          <cell r="Y13">
            <v>88.348132322653001</v>
          </cell>
          <cell r="Z13">
            <v>225.75374018584387</v>
          </cell>
          <cell r="AA13">
            <v>0</v>
          </cell>
          <cell r="AB13">
            <v>124.70729164606601</v>
          </cell>
          <cell r="AC13">
            <v>189.80710116879925</v>
          </cell>
          <cell r="AD13">
            <v>176.60044378773455</v>
          </cell>
          <cell r="AE13">
            <v>243.38417722126948</v>
          </cell>
          <cell r="AF13">
            <v>27.634855475161956</v>
          </cell>
          <cell r="AG13">
            <v>123.02056419920159</v>
          </cell>
          <cell r="AH13">
            <v>1180</v>
          </cell>
          <cell r="AI13">
            <v>0.02</v>
          </cell>
          <cell r="AJ13">
            <v>0.08</v>
          </cell>
          <cell r="AK13">
            <v>0.25004878048780488</v>
          </cell>
          <cell r="AL13">
            <v>0.16995121951219513</v>
          </cell>
          <cell r="AM13">
            <v>0.48</v>
          </cell>
          <cell r="AN13">
            <v>22545.619985982052</v>
          </cell>
          <cell r="AO13">
            <v>2595.4957642398849</v>
          </cell>
          <cell r="AP13">
            <v>760.10947381310916</v>
          </cell>
          <cell r="AQ13">
            <v>8.6864406779661021</v>
          </cell>
          <cell r="AR13">
            <v>29.661016949152543</v>
          </cell>
          <cell r="AS13">
            <v>0.31051486860723204</v>
          </cell>
        </row>
        <row r="14">
          <cell r="A14" t="str">
            <v>8</v>
          </cell>
          <cell r="B14">
            <v>40239</v>
          </cell>
          <cell r="C14" t="str">
            <v>Folkestone Academy</v>
          </cell>
          <cell r="D14">
            <v>38565</v>
          </cell>
          <cell r="E14" t="str">
            <v>Stage C - Cost Plan</v>
          </cell>
          <cell r="F14">
            <v>12233</v>
          </cell>
          <cell r="G14">
            <v>6063</v>
          </cell>
          <cell r="H14">
            <v>2114</v>
          </cell>
          <cell r="I14">
            <v>776</v>
          </cell>
          <cell r="J14">
            <v>3055</v>
          </cell>
          <cell r="K14">
            <v>225</v>
          </cell>
          <cell r="L14">
            <v>1717.7061828558712</v>
          </cell>
          <cell r="M14">
            <v>831.36742666965051</v>
          </cell>
          <cell r="N14">
            <v>2549.0736095255215</v>
          </cell>
          <cell r="O14">
            <v>190.94798617436876</v>
          </cell>
          <cell r="P14">
            <v>170.17038042001099</v>
          </cell>
          <cell r="Q14">
            <v>130.07913494657416</v>
          </cell>
          <cell r="R14">
            <v>148.71197094843421</v>
          </cell>
          <cell r="S14">
            <v>148.94842725115129</v>
          </cell>
          <cell r="T14">
            <v>95.496210457909484</v>
          </cell>
          <cell r="U14">
            <v>0.39673876294815391</v>
          </cell>
          <cell r="V14">
            <v>133.36651233636258</v>
          </cell>
          <cell r="W14">
            <v>171.57777150769331</v>
          </cell>
          <cell r="X14">
            <v>204.44622910615382</v>
          </cell>
          <cell r="Y14">
            <v>100.59747747189685</v>
          </cell>
          <cell r="Z14">
            <v>222.96734347236767</v>
          </cell>
          <cell r="AA14">
            <v>0</v>
          </cell>
          <cell r="AB14">
            <v>43.641263924296922</v>
          </cell>
          <cell r="AC14">
            <v>190.8783188475951</v>
          </cell>
          <cell r="AD14">
            <v>157.09164905616737</v>
          </cell>
          <cell r="AE14">
            <v>293.96406249295018</v>
          </cell>
          <cell r="AF14">
            <v>32.135839798800468</v>
          </cell>
          <cell r="AG14">
            <v>113.65629254984053</v>
          </cell>
          <cell r="AH14">
            <v>1480</v>
          </cell>
          <cell r="AI14">
            <v>1.8392871740374399E-2</v>
          </cell>
          <cell r="AJ14">
            <v>6.3434970980135702E-2</v>
          </cell>
          <cell r="AK14">
            <v>0.17281124826289546</v>
          </cell>
          <cell r="AL14">
            <v>0.24973432518597238</v>
          </cell>
          <cell r="AM14">
            <v>0.49562658383062208</v>
          </cell>
          <cell r="AN14">
            <v>21069.471260355207</v>
          </cell>
          <cell r="AO14">
            <v>2549.073609525522</v>
          </cell>
          <cell r="AP14">
            <v>725.18180151920251</v>
          </cell>
          <cell r="AQ14">
            <v>8.26554054054054</v>
          </cell>
          <cell r="AR14">
            <v>29.054054054054053</v>
          </cell>
          <cell r="AS14">
            <v>0.2351148431782179</v>
          </cell>
        </row>
        <row r="15">
          <cell r="A15" t="str">
            <v>9</v>
          </cell>
          <cell r="B15">
            <v>40238</v>
          </cell>
          <cell r="C15" t="str">
            <v>Peterborough Academy</v>
          </cell>
          <cell r="D15">
            <v>38443</v>
          </cell>
          <cell r="E15" t="str">
            <v>Stage D Cost Plan</v>
          </cell>
          <cell r="F15">
            <v>18197</v>
          </cell>
          <cell r="G15">
            <v>18197</v>
          </cell>
          <cell r="H15" t="str">
            <v>Inc.</v>
          </cell>
          <cell r="I15" t="str">
            <v>Inc.</v>
          </cell>
          <cell r="J15" t="str">
            <v>Inc.</v>
          </cell>
          <cell r="K15" t="str">
            <v>Inc.</v>
          </cell>
          <cell r="L15">
            <v>1905.0718343531653</v>
          </cell>
          <cell r="M15">
            <v>809.00632606522049</v>
          </cell>
          <cell r="N15">
            <v>2714.0781604183858</v>
          </cell>
          <cell r="O15">
            <v>185.11632406681915</v>
          </cell>
          <cell r="P15">
            <v>193.7171575715011</v>
          </cell>
          <cell r="Q15">
            <v>167.10919807433999</v>
          </cell>
          <cell r="R15">
            <v>209.63329578024744</v>
          </cell>
          <cell r="S15">
            <v>109.1926371895307</v>
          </cell>
          <cell r="T15">
            <v>149.4598705269172</v>
          </cell>
          <cell r="U15">
            <v>0</v>
          </cell>
          <cell r="V15">
            <v>170.28566101557993</v>
          </cell>
          <cell r="W15">
            <v>185.89355751383718</v>
          </cell>
          <cell r="X15">
            <v>210.39514955102047</v>
          </cell>
          <cell r="Y15">
            <v>112.54269601666265</v>
          </cell>
          <cell r="Z15">
            <v>211.72628704670947</v>
          </cell>
          <cell r="AA15">
            <v>0</v>
          </cell>
          <cell r="AB15">
            <v>41.100858930636264</v>
          </cell>
          <cell r="AC15">
            <v>207.99097027593808</v>
          </cell>
          <cell r="AD15">
            <v>157.74480194596885</v>
          </cell>
          <cell r="AE15">
            <v>257.35914176280124</v>
          </cell>
          <cell r="AF15">
            <v>39.810380349158223</v>
          </cell>
          <cell r="AG15">
            <v>105.00017280071793</v>
          </cell>
          <cell r="AH15">
            <v>2200</v>
          </cell>
          <cell r="AI15" t="e">
            <v>#VALUE!</v>
          </cell>
          <cell r="AJ15" t="e">
            <v>#VALUE!</v>
          </cell>
          <cell r="AK15" t="e">
            <v>#VALUE!</v>
          </cell>
          <cell r="AL15" t="e">
            <v>#VALUE!</v>
          </cell>
          <cell r="AM15">
            <v>1</v>
          </cell>
          <cell r="AN15">
            <v>22449.12740233335</v>
          </cell>
          <cell r="AO15">
            <v>2714.0781604183858</v>
          </cell>
          <cell r="AP15" t="e">
            <v>#DIV/0!</v>
          </cell>
          <cell r="AQ15">
            <v>8.2713636363636365</v>
          </cell>
          <cell r="AR15">
            <v>0</v>
          </cell>
          <cell r="AS15">
            <v>0.1662435328281395</v>
          </cell>
        </row>
        <row r="16">
          <cell r="A16" t="str">
            <v>10</v>
          </cell>
          <cell r="B16">
            <v>32429</v>
          </cell>
          <cell r="C16" t="str">
            <v>Westminster Academy</v>
          </cell>
          <cell r="D16">
            <v>38384</v>
          </cell>
          <cell r="E16" t="str">
            <v>Stage D Cost Plan</v>
          </cell>
          <cell r="F16">
            <v>12188</v>
          </cell>
          <cell r="G16">
            <v>3579</v>
          </cell>
          <cell r="H16">
            <v>3108</v>
          </cell>
          <cell r="I16">
            <v>1860</v>
          </cell>
          <cell r="J16">
            <v>3359</v>
          </cell>
          <cell r="K16">
            <v>282</v>
          </cell>
          <cell r="L16">
            <v>1722.3287090236176</v>
          </cell>
          <cell r="M16">
            <v>622.61788741171972</v>
          </cell>
          <cell r="N16">
            <v>2344.9465964353376</v>
          </cell>
          <cell r="O16">
            <v>123.60378761446893</v>
          </cell>
          <cell r="P16">
            <v>211.4348474254586</v>
          </cell>
          <cell r="Q16">
            <v>96.399745324497189</v>
          </cell>
          <cell r="R16">
            <v>247.70443920901178</v>
          </cell>
          <cell r="S16">
            <v>110.63578561072326</v>
          </cell>
          <cell r="T16">
            <v>83.008299866304569</v>
          </cell>
          <cell r="U16">
            <v>0</v>
          </cell>
          <cell r="V16">
            <v>200.95190470300543</v>
          </cell>
          <cell r="W16">
            <v>154.25260562343556</v>
          </cell>
          <cell r="X16">
            <v>184.65528372322561</v>
          </cell>
          <cell r="Y16">
            <v>99.402371251700046</v>
          </cell>
          <cell r="Z16">
            <v>210.27963867178664</v>
          </cell>
          <cell r="AA16">
            <v>0</v>
          </cell>
          <cell r="AB16">
            <v>22.181427681872968</v>
          </cell>
          <cell r="AC16">
            <v>137.52485162761243</v>
          </cell>
          <cell r="AD16">
            <v>122.14572843484716</v>
          </cell>
          <cell r="AE16">
            <v>238.86440089686272</v>
          </cell>
          <cell r="AF16">
            <v>18.85421352959202</v>
          </cell>
          <cell r="AG16">
            <v>83.04726524093239</v>
          </cell>
          <cell r="AH16">
            <v>1175</v>
          </cell>
          <cell r="AI16">
            <v>2.3137512307187396E-2</v>
          </cell>
          <cell r="AJ16">
            <v>0.1526091237282573</v>
          </cell>
          <cell r="AK16">
            <v>0.25500492287495896</v>
          </cell>
          <cell r="AL16">
            <v>0.27559894978667543</v>
          </cell>
          <cell r="AM16">
            <v>0.2936494913029209</v>
          </cell>
          <cell r="AN16">
            <v>24323.582227535229</v>
          </cell>
          <cell r="AO16">
            <v>2344.9465964353376</v>
          </cell>
          <cell r="AP16">
            <v>571.60418234707788</v>
          </cell>
          <cell r="AQ16">
            <v>10.372765957446809</v>
          </cell>
          <cell r="AR16">
            <v>42.553191489361701</v>
          </cell>
          <cell r="AS16">
            <v>0.22099623835102944</v>
          </cell>
        </row>
        <row r="17">
          <cell r="A17" t="str">
            <v>11</v>
          </cell>
          <cell r="B17">
            <v>40862</v>
          </cell>
          <cell r="C17" t="str">
            <v>Greenwich Academy</v>
          </cell>
          <cell r="D17">
            <v>38718</v>
          </cell>
          <cell r="E17" t="str">
            <v>Draft Stage C Cost Plan</v>
          </cell>
          <cell r="F17">
            <v>9050</v>
          </cell>
          <cell r="G17">
            <v>4486</v>
          </cell>
          <cell r="H17">
            <v>1393</v>
          </cell>
          <cell r="I17">
            <v>1160</v>
          </cell>
          <cell r="J17">
            <v>1832</v>
          </cell>
          <cell r="K17">
            <v>179</v>
          </cell>
          <cell r="L17">
            <v>2109.6772971578339</v>
          </cell>
          <cell r="M17">
            <v>874.09161075166446</v>
          </cell>
          <cell r="N17">
            <v>2983.7689079094985</v>
          </cell>
          <cell r="O17">
            <v>325.37331911407261</v>
          </cell>
          <cell r="P17">
            <v>107.91203922815932</v>
          </cell>
          <cell r="Q17">
            <v>171.56847731258745</v>
          </cell>
          <cell r="R17">
            <v>272.60427053644906</v>
          </cell>
          <cell r="S17">
            <v>136.5016691924564</v>
          </cell>
          <cell r="T17">
            <v>145.9053449036908</v>
          </cell>
          <cell r="U17">
            <v>0.51162544674833732</v>
          </cell>
          <cell r="V17">
            <v>175.81496852059865</v>
          </cell>
          <cell r="W17">
            <v>176.76659185155054</v>
          </cell>
          <cell r="X17">
            <v>182.2819141674976</v>
          </cell>
          <cell r="Y17">
            <v>147.64487142263519</v>
          </cell>
          <cell r="Z17">
            <v>266.79220546138799</v>
          </cell>
          <cell r="AA17">
            <v>0</v>
          </cell>
          <cell r="AB17">
            <v>61.088078341751476</v>
          </cell>
          <cell r="AC17">
            <v>204.56831862785521</v>
          </cell>
          <cell r="AD17">
            <v>158.38900580435026</v>
          </cell>
          <cell r="AE17">
            <v>279.32702890672221</v>
          </cell>
          <cell r="AF17">
            <v>60.586685403938112</v>
          </cell>
          <cell r="AG17">
            <v>110.1324936670471</v>
          </cell>
          <cell r="AH17">
            <v>1200</v>
          </cell>
          <cell r="AI17">
            <v>1.9779005524861878E-2</v>
          </cell>
          <cell r="AJ17">
            <v>0.1281767955801105</v>
          </cell>
          <cell r="AK17">
            <v>0.15392265193370167</v>
          </cell>
          <cell r="AL17">
            <v>0.20243093922651934</v>
          </cell>
          <cell r="AM17">
            <v>0.49569060773480661</v>
          </cell>
          <cell r="AN17">
            <v>22502.590513817468</v>
          </cell>
          <cell r="AO17">
            <v>2983.7689079094985</v>
          </cell>
          <cell r="AP17" t="e">
            <v>#DIV/0!</v>
          </cell>
          <cell r="AQ17">
            <v>7.541666666666667</v>
          </cell>
          <cell r="AR17">
            <v>0</v>
          </cell>
          <cell r="AS17">
            <v>0.3024644370268379</v>
          </cell>
        </row>
        <row r="18">
          <cell r="A18" t="str">
            <v>12</v>
          </cell>
          <cell r="B18">
            <v>32761</v>
          </cell>
          <cell r="C18" t="str">
            <v>Lewisham Academy</v>
          </cell>
          <cell r="D18">
            <v>38412</v>
          </cell>
          <cell r="E18" t="str">
            <v>Stage D Cost Plan</v>
          </cell>
          <cell r="F18">
            <v>12043</v>
          </cell>
          <cell r="G18">
            <v>4979</v>
          </cell>
          <cell r="H18">
            <v>2448</v>
          </cell>
          <cell r="I18">
            <v>933</v>
          </cell>
          <cell r="J18">
            <v>3431</v>
          </cell>
          <cell r="K18">
            <v>252</v>
          </cell>
          <cell r="L18">
            <v>1784.4714460453429</v>
          </cell>
          <cell r="M18">
            <v>781.77965674508141</v>
          </cell>
          <cell r="N18">
            <v>2566.2511027904243</v>
          </cell>
          <cell r="O18">
            <v>136.17704329903938</v>
          </cell>
          <cell r="P18">
            <v>163.29876808250933</v>
          </cell>
          <cell r="Q18">
            <v>115.38913448296658</v>
          </cell>
          <cell r="R18">
            <v>205.7678161715956</v>
          </cell>
          <cell r="S18">
            <v>128.75511022955089</v>
          </cell>
          <cell r="T18">
            <v>118.49108025161493</v>
          </cell>
          <cell r="U18">
            <v>0.40601384406392177</v>
          </cell>
          <cell r="V18">
            <v>163.83470635667373</v>
          </cell>
          <cell r="W18">
            <v>153.35954917982454</v>
          </cell>
          <cell r="X18">
            <v>246.73461303764526</v>
          </cell>
          <cell r="Y18">
            <v>108.32449359625434</v>
          </cell>
          <cell r="Z18">
            <v>243.9331175136042</v>
          </cell>
          <cell r="AA18">
            <v>0</v>
          </cell>
          <cell r="AB18">
            <v>70.565206098309616</v>
          </cell>
          <cell r="AC18">
            <v>175.88519724849093</v>
          </cell>
          <cell r="AD18">
            <v>151.11835276059168</v>
          </cell>
          <cell r="AE18">
            <v>237.68050431501982</v>
          </cell>
          <cell r="AF18">
            <v>38.88800598444243</v>
          </cell>
          <cell r="AG18">
            <v>107.64239033822695</v>
          </cell>
          <cell r="AH18">
            <v>1350</v>
          </cell>
          <cell r="AI18">
            <v>2.0925018683052396E-2</v>
          </cell>
          <cell r="AJ18">
            <v>7.7472390600348745E-2</v>
          </cell>
          <cell r="AK18">
            <v>0.20327161006393757</v>
          </cell>
          <cell r="AL18">
            <v>0.28489579008552685</v>
          </cell>
          <cell r="AM18">
            <v>0.41343519056713446</v>
          </cell>
          <cell r="AN18">
            <v>22892.860763633391</v>
          </cell>
          <cell r="AO18">
            <v>2566.2511027904243</v>
          </cell>
          <cell r="AP18" t="e">
            <v>#DIV/0!</v>
          </cell>
          <cell r="AQ18">
            <v>8.9207407407407402</v>
          </cell>
          <cell r="AR18">
            <v>0</v>
          </cell>
          <cell r="AS18">
            <v>0.24222485185857967</v>
          </cell>
        </row>
        <row r="19">
          <cell r="A19" t="str">
            <v>13</v>
          </cell>
          <cell r="B19">
            <v>41819</v>
          </cell>
          <cell r="C19" t="str">
            <v>North London Academy, Hackney IV</v>
          </cell>
          <cell r="D19">
            <v>38718</v>
          </cell>
          <cell r="E19">
            <v>0</v>
          </cell>
          <cell r="F19">
            <v>11342</v>
          </cell>
          <cell r="G19">
            <v>5581</v>
          </cell>
          <cell r="H19">
            <v>1741</v>
          </cell>
          <cell r="I19">
            <v>1392</v>
          </cell>
          <cell r="J19">
            <v>2400</v>
          </cell>
          <cell r="K19">
            <v>228</v>
          </cell>
          <cell r="L19">
            <v>2024.5706694275032</v>
          </cell>
          <cell r="M19">
            <v>736.55749256404374</v>
          </cell>
          <cell r="N19">
            <v>2761.1281619915471</v>
          </cell>
          <cell r="O19">
            <v>195.29183565508725</v>
          </cell>
          <cell r="P19">
            <v>247.09834345207184</v>
          </cell>
          <cell r="Q19">
            <v>105.20790808453448</v>
          </cell>
          <cell r="R19">
            <v>360.22571769665495</v>
          </cell>
          <cell r="S19">
            <v>142.51896442785869</v>
          </cell>
          <cell r="T19">
            <v>143.61889028342097</v>
          </cell>
          <cell r="U19">
            <v>2.1212855785844456</v>
          </cell>
          <cell r="V19">
            <v>179.83787738443687</v>
          </cell>
          <cell r="W19">
            <v>168.2493728347626</v>
          </cell>
          <cell r="X19">
            <v>118.87055853326913</v>
          </cell>
          <cell r="Y19">
            <v>103.91156689762177</v>
          </cell>
          <cell r="Z19">
            <v>257.61834859919986</v>
          </cell>
          <cell r="AA19">
            <v>0</v>
          </cell>
          <cell r="AB19">
            <v>31.426453016065857</v>
          </cell>
          <cell r="AC19">
            <v>163.81038634624332</v>
          </cell>
          <cell r="AD19">
            <v>159.4106829239941</v>
          </cell>
          <cell r="AE19">
            <v>276.86705107154023</v>
          </cell>
          <cell r="AF19">
            <v>8.2494439167172882</v>
          </cell>
          <cell r="AG19">
            <v>96.793475289482856</v>
          </cell>
          <cell r="AH19">
            <v>1570</v>
          </cell>
          <cell r="AI19">
            <v>2.0102274731087992E-2</v>
          </cell>
          <cell r="AJ19">
            <v>0.12272967730558984</v>
          </cell>
          <cell r="AK19">
            <v>0.15350026450361487</v>
          </cell>
          <cell r="AL19">
            <v>0.21160289190618939</v>
          </cell>
          <cell r="AM19">
            <v>0.4920648915535179</v>
          </cell>
          <cell r="AN19">
            <v>19946.952619941483</v>
          </cell>
          <cell r="AO19">
            <v>2761.1281619915471</v>
          </cell>
          <cell r="AP19" t="e">
            <v>#DIV/0!</v>
          </cell>
          <cell r="AQ19">
            <v>7.2242038216560509</v>
          </cell>
          <cell r="AR19">
            <v>0</v>
          </cell>
          <cell r="AS19">
            <v>0.20587329252881365</v>
          </cell>
        </row>
        <row r="20">
          <cell r="A20" t="str">
            <v>14</v>
          </cell>
          <cell r="B20">
            <v>33109</v>
          </cell>
          <cell r="C20" t="str">
            <v>Croydon Academy</v>
          </cell>
          <cell r="D20">
            <v>38626</v>
          </cell>
          <cell r="E20" t="str">
            <v>Stage C Cost Plan</v>
          </cell>
          <cell r="F20">
            <v>11035</v>
          </cell>
          <cell r="G20">
            <v>4690</v>
          </cell>
          <cell r="H20">
            <v>3105</v>
          </cell>
          <cell r="I20">
            <v>594</v>
          </cell>
          <cell r="J20">
            <v>2274</v>
          </cell>
          <cell r="K20">
            <v>372</v>
          </cell>
          <cell r="L20">
            <v>1686.2797178931257</v>
          </cell>
          <cell r="M20">
            <v>899.71674887788652</v>
          </cell>
          <cell r="N20">
            <v>2585.9964667710124</v>
          </cell>
          <cell r="O20">
            <v>135.03809410894647</v>
          </cell>
          <cell r="P20">
            <v>179.65495183589741</v>
          </cell>
          <cell r="Q20">
            <v>96.952601486511213</v>
          </cell>
          <cell r="R20">
            <v>281.18799118791298</v>
          </cell>
          <cell r="S20">
            <v>86.604204827408523</v>
          </cell>
          <cell r="T20">
            <v>114.76541540791746</v>
          </cell>
          <cell r="U20">
            <v>7.7188860326093787</v>
          </cell>
          <cell r="V20">
            <v>148.01600139454249</v>
          </cell>
          <cell r="W20">
            <v>166.93151332060722</v>
          </cell>
          <cell r="X20">
            <v>155.14112696310497</v>
          </cell>
          <cell r="Y20">
            <v>100.43034134735719</v>
          </cell>
          <cell r="Z20">
            <v>213.83858998031036</v>
          </cell>
          <cell r="AA20">
            <v>0</v>
          </cell>
          <cell r="AB20">
            <v>39.697128167705372</v>
          </cell>
          <cell r="AC20">
            <v>184.82915016544877</v>
          </cell>
          <cell r="AD20">
            <v>145.89542830866077</v>
          </cell>
          <cell r="AE20">
            <v>249.54904074655818</v>
          </cell>
          <cell r="AF20">
            <v>173.29323257825229</v>
          </cell>
          <cell r="AG20">
            <v>106.4527689112612</v>
          </cell>
          <cell r="AH20">
            <v>1300</v>
          </cell>
          <cell r="AI20">
            <v>3.3710919800634342E-2</v>
          </cell>
          <cell r="AJ20">
            <v>5.3828726778432263E-2</v>
          </cell>
          <cell r="AK20">
            <v>0.2813774354327141</v>
          </cell>
          <cell r="AL20">
            <v>0.20607159039420028</v>
          </cell>
          <cell r="AM20">
            <v>0.42501132759401905</v>
          </cell>
          <cell r="AN20">
            <v>21951.13154678317</v>
          </cell>
          <cell r="AO20">
            <v>2585.9964667710124</v>
          </cell>
          <cell r="AP20">
            <v>679.43978597186003</v>
          </cell>
          <cell r="AQ20">
            <v>8.4884615384615376</v>
          </cell>
          <cell r="AR20">
            <v>32.307692307692307</v>
          </cell>
          <cell r="AS20">
            <v>0.25440352190316118</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Q21">
            <v>0</v>
          </cell>
          <cell r="AR21">
            <v>0</v>
          </cell>
          <cell r="AS21" t="e">
            <v>#VALUE!</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utstanding invoices"/>
      <sheetName val="Invoice Procedures"/>
      <sheetName val="Invoice Nos"/>
      <sheetName val="Commitment reference"/>
      <sheetName val="Commitments"/>
      <sheetName val="Invoice Actuals by Budget - Pjt"/>
      <sheetName val="Invoice Actuals by Budget FBL"/>
      <sheetName val="Invoice Register"/>
      <sheetName val="Cheque Run 16 Mar"/>
      <sheetName val="Cheques"/>
      <sheetName val=" "/>
      <sheetName val="Summary 05-09  - Cash"/>
      <sheetName val="Accounting Policies"/>
      <sheetName val="Summary 05-09 - P&amp;L (Con Close)"/>
      <sheetName val="Summary 05-09 - P&amp;L (Com Close)"/>
      <sheetName val="Project Funding &amp; Invest Graph "/>
      <sheetName val="Report 1 - Forecast v Budget"/>
      <sheetName val="Report 2 - Cashflow"/>
      <sheetName val="Report 3 - P&amp;L"/>
      <sheetName val="SH Report 1"/>
      <sheetName val="Program - Monthly"/>
      <sheetName val="Program - Incl Costs"/>
      <sheetName val="."/>
      <sheetName val="Cashflow Forecasting"/>
      <sheetName val="Summary P&amp;L - Commercial Close"/>
      <sheetName val="Summary P&amp;L - Contract Close"/>
      <sheetName val="Summary Cashflow"/>
      <sheetName val="Resources"/>
      <sheetName val="Consultants"/>
      <sheetName val="Marketing"/>
      <sheetName val="Admin"/>
      <sheetName val="New Business"/>
      <sheetName val="Assumptions"/>
      <sheetName val="Project Income"/>
      <sheetName val="Project Expenditure"/>
      <sheetName val="PR#1 - LWI"/>
      <sheetName val="PR#2 - AW"/>
      <sheetName val="PR#3 - Newington"/>
      <sheetName val="PR#4 - WHL"/>
      <sheetName val="PR#5 - KX200"/>
      <sheetName val="PR#6 - Elephant Rd"/>
      <sheetName val="PR#7 - LWI 1"/>
      <sheetName val="PR#8 - LWI 2"/>
      <sheetName val="FBL &amp; WCF-Budget"/>
      <sheetName val="FBL &amp; WCF-Forecast"/>
      <sheetName val="Project Equity-Forecast"/>
      <sheetName val="   "/>
      <sheetName val="PR#2 - S-Curve of Fees"/>
      <sheetName val="PR#3 - S-Curve of Fees"/>
      <sheetName val="PR#7 - S-Curve of Fees"/>
      <sheetName val="PR#8 - S-Curve of Fees"/>
      <sheetName val="Adelaide Wharf"/>
      <sheetName val="Newington"/>
      <sheetName val="LWI 3"/>
      <sheetName val="LWI 4"/>
      <sheetName val="Reconciliation schedule"/>
      <sheetName val="Misc invoices"/>
      <sheetName val="WHL Invoices"/>
      <sheetName val="FB Invoices - -to be deleted"/>
      <sheetName val="LWI Invoices - Previous -Delete"/>
      <sheetName val="Chq Run 11-04"/>
      <sheetName val="Chq Run 12-04"/>
      <sheetName val="Approved Invoice Outstanding"/>
      <sheetName val="LWI Invoices - To be deleted"/>
      <sheetName val="Cheque run 280205"/>
      <sheetName val="Chart data"/>
      <sheetName val="Uniliever"/>
      <sheetName val="Data"/>
      <sheetName val="Income"/>
      <sheetName val="Opening Cash Position"/>
    </sheetNames>
    <sheetDataSet>
      <sheetData sheetId="0" refreshError="1"/>
      <sheetData sheetId="1" refreshError="1"/>
      <sheetData sheetId="2" refreshError="1"/>
      <sheetData sheetId="3" refreshError="1"/>
      <sheetData sheetId="4" refreshError="1">
        <row r="3">
          <cell r="B3" t="str">
            <v>Pre-Feb 1</v>
          </cell>
          <cell r="C3">
            <v>0</v>
          </cell>
          <cell r="D3" t="str">
            <v>Jan-05</v>
          </cell>
          <cell r="E3" t="str">
            <v>Lend Lease</v>
          </cell>
          <cell r="G3" t="str">
            <v>LWI</v>
          </cell>
          <cell r="H3" t="str">
            <v>NEW</v>
          </cell>
          <cell r="I3" t="str">
            <v>LWI01</v>
          </cell>
          <cell r="J3" t="str">
            <v>EL</v>
          </cell>
          <cell r="K3" t="str">
            <v>Unique</v>
          </cell>
          <cell r="M3" t="str">
            <v>Cheque</v>
          </cell>
          <cell r="N3">
            <v>30</v>
          </cell>
          <cell r="O3" t="str">
            <v>Lend Lease Europe Ltd</v>
          </cell>
          <cell r="P3">
            <v>111000</v>
          </cell>
          <cell r="Q3">
            <v>111000</v>
          </cell>
          <cell r="R3">
            <v>111000</v>
          </cell>
          <cell r="S3" t="str">
            <v>Fixed</v>
          </cell>
          <cell r="T3">
            <v>1</v>
          </cell>
          <cell r="U3" t="str">
            <v>N/a</v>
          </cell>
        </row>
        <row r="4">
          <cell r="B4" t="str">
            <v>Pre-Feb 2</v>
          </cell>
          <cell r="C4">
            <v>0</v>
          </cell>
          <cell r="D4" t="str">
            <v>Jan-05</v>
          </cell>
          <cell r="E4" t="str">
            <v>Arup Associates</v>
          </cell>
          <cell r="G4" t="str">
            <v>LWI</v>
          </cell>
          <cell r="H4" t="str">
            <v>NEW</v>
          </cell>
          <cell r="I4" t="str">
            <v>LWI01</v>
          </cell>
          <cell r="J4" t="str">
            <v>EL</v>
          </cell>
          <cell r="M4" t="str">
            <v>Cheque</v>
          </cell>
          <cell r="N4">
            <v>30</v>
          </cell>
          <cell r="O4" t="str">
            <v>Arup Associates Ltd</v>
          </cell>
          <cell r="U4" t="str">
            <v>N/a</v>
          </cell>
        </row>
        <row r="5">
          <cell r="B5" t="str">
            <v>Pre-Feb 3</v>
          </cell>
          <cell r="C5">
            <v>0</v>
          </cell>
          <cell r="D5" t="str">
            <v>Jan-05</v>
          </cell>
          <cell r="E5" t="str">
            <v>SRP</v>
          </cell>
          <cell r="F5" t="str">
            <v xml:space="preserve">Financial structuring input into LWI </v>
          </cell>
          <cell r="G5" t="str">
            <v>LWI</v>
          </cell>
          <cell r="H5" t="str">
            <v>NEW</v>
          </cell>
          <cell r="I5" t="str">
            <v>LWI01</v>
          </cell>
          <cell r="J5" t="str">
            <v>EL</v>
          </cell>
          <cell r="M5" t="str">
            <v>Cheque</v>
          </cell>
          <cell r="N5">
            <v>30</v>
          </cell>
          <cell r="O5" t="str">
            <v>Structured Risk Products Ltd</v>
          </cell>
          <cell r="U5" t="str">
            <v>N/a</v>
          </cell>
        </row>
        <row r="6">
          <cell r="B6" t="str">
            <v>Pre-Feb 4</v>
          </cell>
          <cell r="C6">
            <v>0</v>
          </cell>
          <cell r="D6" t="str">
            <v>Jan-05</v>
          </cell>
          <cell r="E6" t="str">
            <v>Stanhope</v>
          </cell>
          <cell r="F6" t="str">
            <v>Use of Norfolk House during 2003-5</v>
          </cell>
          <cell r="G6" t="str">
            <v>LTD</v>
          </cell>
          <cell r="H6" t="str">
            <v>OFF</v>
          </cell>
          <cell r="I6" t="str">
            <v>ADM8</v>
          </cell>
          <cell r="J6" t="str">
            <v>EL</v>
          </cell>
          <cell r="K6" t="str">
            <v>Unique</v>
          </cell>
          <cell r="L6">
            <v>38411</v>
          </cell>
          <cell r="M6" t="str">
            <v>Cheque</v>
          </cell>
          <cell r="N6">
            <v>30</v>
          </cell>
          <cell r="O6" t="str">
            <v>Stanhope PLC</v>
          </cell>
          <cell r="P6">
            <v>70000</v>
          </cell>
          <cell r="Q6">
            <v>70000</v>
          </cell>
          <cell r="R6">
            <v>70000</v>
          </cell>
          <cell r="S6" t="str">
            <v>Fixed</v>
          </cell>
          <cell r="T6">
            <v>0</v>
          </cell>
          <cell r="U6" t="str">
            <v>N/a</v>
          </cell>
        </row>
        <row r="7">
          <cell r="B7" t="str">
            <v>Pre-Feb 5</v>
          </cell>
          <cell r="C7">
            <v>0</v>
          </cell>
          <cell r="D7" t="str">
            <v>Jan-05</v>
          </cell>
          <cell r="E7" t="str">
            <v>Orbit</v>
          </cell>
          <cell r="F7" t="str">
            <v>Branding</v>
          </cell>
          <cell r="G7" t="str">
            <v>LTD</v>
          </cell>
          <cell r="H7" t="str">
            <v>MKT</v>
          </cell>
          <cell r="I7" t="str">
            <v>MKT02</v>
          </cell>
          <cell r="J7" t="str">
            <v>RP</v>
          </cell>
          <cell r="K7" t="str">
            <v>Adhoc</v>
          </cell>
          <cell r="M7" t="str">
            <v>Cheque</v>
          </cell>
          <cell r="N7">
            <v>30</v>
          </cell>
          <cell r="O7" t="str">
            <v>Orbit</v>
          </cell>
          <cell r="U7" t="str">
            <v>N/a</v>
          </cell>
        </row>
        <row r="8">
          <cell r="B8" t="str">
            <v>Pre-Feb 6</v>
          </cell>
          <cell r="C8">
            <v>0</v>
          </cell>
          <cell r="D8" t="str">
            <v>Jan-05</v>
          </cell>
          <cell r="E8" t="str">
            <v>Elliot Lipton</v>
          </cell>
          <cell r="F8" t="str">
            <v>Various expenses pre-LL purchase</v>
          </cell>
          <cell r="G8" t="str">
            <v>LTD</v>
          </cell>
          <cell r="H8" t="str">
            <v>OFF</v>
          </cell>
          <cell r="I8" t="str">
            <v>ADM8</v>
          </cell>
          <cell r="J8" t="str">
            <v>EL</v>
          </cell>
          <cell r="K8" t="str">
            <v>Unique</v>
          </cell>
          <cell r="L8">
            <v>38380</v>
          </cell>
          <cell r="M8" t="str">
            <v>Cheque</v>
          </cell>
          <cell r="N8">
            <v>30</v>
          </cell>
          <cell r="O8" t="str">
            <v>Elliot Lipton</v>
          </cell>
          <cell r="P8">
            <v>20682.53</v>
          </cell>
          <cell r="Q8">
            <v>20682.53</v>
          </cell>
          <cell r="R8">
            <v>20682.53</v>
          </cell>
          <cell r="S8" t="str">
            <v>Fixed</v>
          </cell>
          <cell r="T8">
            <v>0</v>
          </cell>
          <cell r="U8" t="str">
            <v>N/a</v>
          </cell>
        </row>
        <row r="9">
          <cell r="B9" t="str">
            <v>Pre-Feb 7</v>
          </cell>
          <cell r="C9">
            <v>0</v>
          </cell>
          <cell r="D9" t="str">
            <v>Jan-05</v>
          </cell>
          <cell r="E9" t="str">
            <v>Herbert Smith</v>
          </cell>
          <cell r="F9" t="str">
            <v>Legal costs associated with LL investment</v>
          </cell>
          <cell r="G9" t="str">
            <v>LTD</v>
          </cell>
          <cell r="H9" t="str">
            <v>LEG</v>
          </cell>
          <cell r="I9" t="str">
            <v>CON03</v>
          </cell>
          <cell r="J9" t="str">
            <v>EL</v>
          </cell>
          <cell r="K9" t="str">
            <v>Unique</v>
          </cell>
          <cell r="M9" t="str">
            <v>Cheque</v>
          </cell>
          <cell r="N9">
            <v>30</v>
          </cell>
          <cell r="O9" t="str">
            <v>Herbert Smith</v>
          </cell>
          <cell r="P9">
            <v>65614.94</v>
          </cell>
          <cell r="Q9">
            <v>65614.94</v>
          </cell>
          <cell r="R9">
            <v>65614.94</v>
          </cell>
          <cell r="S9" t="str">
            <v>Fixed</v>
          </cell>
          <cell r="T9">
            <v>0</v>
          </cell>
          <cell r="U9" t="str">
            <v>N/a</v>
          </cell>
        </row>
        <row r="10">
          <cell r="B10" t="str">
            <v>Pre-Feb 8</v>
          </cell>
          <cell r="C10">
            <v>0</v>
          </cell>
          <cell r="D10" t="str">
            <v>Jan-05</v>
          </cell>
          <cell r="E10" t="str">
            <v>Savills</v>
          </cell>
          <cell r="G10" t="str">
            <v>LWI</v>
          </cell>
          <cell r="H10" t="str">
            <v>NEW</v>
          </cell>
          <cell r="I10" t="str">
            <v>LWI01</v>
          </cell>
          <cell r="J10" t="str">
            <v>EL</v>
          </cell>
          <cell r="M10" t="str">
            <v>Cheque</v>
          </cell>
          <cell r="N10">
            <v>30</v>
          </cell>
        </row>
        <row r="11">
          <cell r="B11" t="str">
            <v>Pre-Feb 9</v>
          </cell>
          <cell r="C11">
            <v>0</v>
          </cell>
          <cell r="D11" t="str">
            <v>Jan-05</v>
          </cell>
        </row>
        <row r="12">
          <cell r="B12" t="str">
            <v>Pre-Feb 10</v>
          </cell>
          <cell r="C12">
            <v>0</v>
          </cell>
          <cell r="D12" t="str">
            <v>Jan-05</v>
          </cell>
        </row>
        <row r="13">
          <cell r="B13" t="str">
            <v>FB-LTD-001</v>
          </cell>
          <cell r="C13">
            <v>0</v>
          </cell>
          <cell r="D13">
            <v>38340</v>
          </cell>
          <cell r="E13" t="str">
            <v>Deepsync</v>
          </cell>
          <cell r="F13" t="str">
            <v>Marketing strategy report writing</v>
          </cell>
          <cell r="G13" t="str">
            <v>LTD</v>
          </cell>
          <cell r="H13" t="str">
            <v>MKT</v>
          </cell>
          <cell r="I13" t="str">
            <v>MKT01</v>
          </cell>
          <cell r="J13" t="str">
            <v>RP</v>
          </cell>
          <cell r="K13" t="str">
            <v>Unique</v>
          </cell>
          <cell r="L13">
            <v>38442</v>
          </cell>
          <cell r="M13" t="str">
            <v>Cheque</v>
          </cell>
          <cell r="N13">
            <v>30</v>
          </cell>
          <cell r="O13" t="str">
            <v>London Scottish Invoice Finance Ltd</v>
          </cell>
          <cell r="P13">
            <v>19250</v>
          </cell>
          <cell r="Q13">
            <v>19250</v>
          </cell>
          <cell r="R13">
            <v>19250</v>
          </cell>
          <cell r="S13" t="str">
            <v>Fixed</v>
          </cell>
          <cell r="T13">
            <v>0</v>
          </cell>
          <cell r="U13">
            <v>38442</v>
          </cell>
        </row>
        <row r="14">
          <cell r="B14" t="str">
            <v>FB-LTD-001-1</v>
          </cell>
          <cell r="C14">
            <v>1</v>
          </cell>
          <cell r="E14" t="str">
            <v>Deepsync</v>
          </cell>
          <cell r="G14" t="str">
            <v>LTD</v>
          </cell>
          <cell r="H14" t="str">
            <v>MKT</v>
          </cell>
          <cell r="I14" t="str">
            <v>MKT01</v>
          </cell>
          <cell r="J14" t="str">
            <v>RP</v>
          </cell>
          <cell r="K14" t="str">
            <v>Unique</v>
          </cell>
          <cell r="M14" t="str">
            <v>Cheque</v>
          </cell>
          <cell r="N14">
            <v>30</v>
          </cell>
          <cell r="O14" t="str">
            <v>London Scottish Invoice Finance Ltd</v>
          </cell>
        </row>
        <row r="15">
          <cell r="B15" t="str">
            <v>FB-LTD-002</v>
          </cell>
          <cell r="C15">
            <v>0</v>
          </cell>
          <cell r="D15">
            <v>38432</v>
          </cell>
          <cell r="E15" t="str">
            <v>Bell Pottinger</v>
          </cell>
          <cell r="F15" t="str">
            <v>PR retainer</v>
          </cell>
          <cell r="G15" t="str">
            <v>LTD</v>
          </cell>
          <cell r="H15" t="str">
            <v>MKT</v>
          </cell>
          <cell r="I15" t="str">
            <v>MKT04</v>
          </cell>
          <cell r="J15" t="str">
            <v>RP</v>
          </cell>
          <cell r="K15" t="str">
            <v>Monthly</v>
          </cell>
          <cell r="M15" t="str">
            <v>Cheque</v>
          </cell>
          <cell r="N15">
            <v>30</v>
          </cell>
          <cell r="O15" t="str">
            <v>Bell Pottinger Public Affairs Limited</v>
          </cell>
          <cell r="P15">
            <v>15000</v>
          </cell>
          <cell r="Q15">
            <v>15000</v>
          </cell>
          <cell r="R15">
            <v>15000</v>
          </cell>
        </row>
        <row r="16">
          <cell r="B16" t="str">
            <v>FB-LTD-002</v>
          </cell>
          <cell r="C16">
            <v>1</v>
          </cell>
          <cell r="D16">
            <v>38432</v>
          </cell>
          <cell r="E16" t="str">
            <v>Bell Pottinger</v>
          </cell>
          <cell r="F16" t="str">
            <v>PR advice</v>
          </cell>
          <cell r="G16" t="str">
            <v>ADW</v>
          </cell>
          <cell r="I16" t="str">
            <v>ADW21</v>
          </cell>
          <cell r="J16" t="str">
            <v>RP</v>
          </cell>
          <cell r="K16" t="str">
            <v>Monthly</v>
          </cell>
          <cell r="M16" t="str">
            <v>Cheque</v>
          </cell>
          <cell r="N16">
            <v>30</v>
          </cell>
          <cell r="O16" t="str">
            <v>Bell Pottinger Public Affairs Limited</v>
          </cell>
          <cell r="P16">
            <v>15000</v>
          </cell>
          <cell r="Q16">
            <v>15000</v>
          </cell>
          <cell r="R16">
            <v>15000</v>
          </cell>
        </row>
        <row r="17">
          <cell r="B17" t="str">
            <v>FB-LTD-003</v>
          </cell>
          <cell r="C17">
            <v>0</v>
          </cell>
          <cell r="E17" t="str">
            <v>Bovis Lend Lease</v>
          </cell>
          <cell r="F17" t="str">
            <v>Adelaide Wharf project costs</v>
          </cell>
          <cell r="G17" t="str">
            <v>ADW</v>
          </cell>
          <cell r="I17" t="str">
            <v>ADW17</v>
          </cell>
          <cell r="J17" t="str">
            <v>SE</v>
          </cell>
          <cell r="M17" t="str">
            <v>Cheque</v>
          </cell>
          <cell r="N17">
            <v>30</v>
          </cell>
        </row>
        <row r="18">
          <cell r="B18" t="str">
            <v>FB-LTD-004</v>
          </cell>
          <cell r="C18">
            <v>0</v>
          </cell>
          <cell r="D18" t="str">
            <v>N/a</v>
          </cell>
          <cell r="E18" t="str">
            <v>Various</v>
          </cell>
          <cell r="F18" t="str">
            <v>New business information requests</v>
          </cell>
          <cell r="G18" t="str">
            <v>LTD</v>
          </cell>
          <cell r="H18" t="str">
            <v>NEW</v>
          </cell>
          <cell r="I18" t="str">
            <v>NEW05</v>
          </cell>
          <cell r="J18" t="str">
            <v>BJ</v>
          </cell>
          <cell r="K18" t="str">
            <v>Adhoc</v>
          </cell>
          <cell r="M18" t="str">
            <v>Cheque</v>
          </cell>
          <cell r="N18">
            <v>30</v>
          </cell>
          <cell r="O18" t="str">
            <v>Various</v>
          </cell>
        </row>
        <row r="19">
          <cell r="B19" t="str">
            <v>FB-LTD-005</v>
          </cell>
          <cell r="C19">
            <v>0</v>
          </cell>
          <cell r="E19" t="str">
            <v>Robert John</v>
          </cell>
          <cell r="F19" t="str">
            <v>Consultancy services</v>
          </cell>
          <cell r="G19" t="str">
            <v>LTD</v>
          </cell>
          <cell r="H19" t="str">
            <v>RES</v>
          </cell>
          <cell r="I19" t="str">
            <v>RES01</v>
          </cell>
          <cell r="J19" t="str">
            <v>BJ</v>
          </cell>
          <cell r="K19" t="str">
            <v>Monthly</v>
          </cell>
          <cell r="M19" t="str">
            <v>Cheque</v>
          </cell>
          <cell r="N19">
            <v>30</v>
          </cell>
          <cell r="O19" t="str">
            <v>Robert John</v>
          </cell>
        </row>
        <row r="20">
          <cell r="B20" t="str">
            <v>FB-LTD-006</v>
          </cell>
          <cell r="C20">
            <v>0</v>
          </cell>
          <cell r="D20">
            <v>38380</v>
          </cell>
          <cell r="E20" t="str">
            <v>Lend Lease</v>
          </cell>
          <cell r="F20" t="str">
            <v>BJ/RiP/RC secondments</v>
          </cell>
          <cell r="G20" t="str">
            <v>LTD</v>
          </cell>
          <cell r="H20" t="str">
            <v>RES</v>
          </cell>
          <cell r="I20" t="str">
            <v>RES01</v>
          </cell>
          <cell r="J20" t="str">
            <v>BJ</v>
          </cell>
          <cell r="K20" t="str">
            <v>Monthly</v>
          </cell>
          <cell r="M20" t="str">
            <v>Cheque</v>
          </cell>
          <cell r="N20">
            <v>30</v>
          </cell>
          <cell r="O20" t="str">
            <v>Lend Lease</v>
          </cell>
        </row>
        <row r="21">
          <cell r="B21" t="str">
            <v>FB-LTD-007</v>
          </cell>
          <cell r="C21">
            <v>0</v>
          </cell>
          <cell r="D21">
            <v>38447</v>
          </cell>
          <cell r="E21" t="str">
            <v>Lend Lease</v>
          </cell>
          <cell r="F21" t="str">
            <v>DR - temporary resource</v>
          </cell>
          <cell r="G21" t="str">
            <v>LTD</v>
          </cell>
          <cell r="H21" t="str">
            <v>RES</v>
          </cell>
          <cell r="I21" t="str">
            <v>RES01</v>
          </cell>
          <cell r="J21" t="str">
            <v>BJ</v>
          </cell>
          <cell r="K21" t="str">
            <v>Monthly</v>
          </cell>
          <cell r="M21" t="str">
            <v>Cheque</v>
          </cell>
          <cell r="N21">
            <v>30</v>
          </cell>
          <cell r="O21" t="str">
            <v>Lend Lease</v>
          </cell>
          <cell r="P21">
            <v>17200</v>
          </cell>
          <cell r="S21" t="str">
            <v>Estimate</v>
          </cell>
          <cell r="T21">
            <v>0</v>
          </cell>
          <cell r="U21">
            <v>38564</v>
          </cell>
        </row>
        <row r="22">
          <cell r="B22" t="str">
            <v>FB-LTD-008</v>
          </cell>
          <cell r="C22">
            <v>0</v>
          </cell>
          <cell r="E22" t="str">
            <v>Lend Lease</v>
          </cell>
          <cell r="F22" t="str">
            <v>Community resource</v>
          </cell>
          <cell r="G22" t="str">
            <v>LTD</v>
          </cell>
          <cell r="H22" t="str">
            <v>RES</v>
          </cell>
          <cell r="I22" t="str">
            <v>RES01</v>
          </cell>
          <cell r="J22" t="str">
            <v>BJ</v>
          </cell>
          <cell r="K22" t="str">
            <v>Monthly</v>
          </cell>
        </row>
        <row r="23">
          <cell r="B23" t="str">
            <v>FB-LTD-009-001</v>
          </cell>
          <cell r="C23">
            <v>0</v>
          </cell>
          <cell r="E23" t="str">
            <v>Besso Limited</v>
          </cell>
          <cell r="F23" t="str">
            <v>Office insurance</v>
          </cell>
          <cell r="G23" t="str">
            <v>LTD</v>
          </cell>
          <cell r="H23" t="str">
            <v>OFF</v>
          </cell>
          <cell r="I23" t="str">
            <v>ADM15</v>
          </cell>
          <cell r="J23" t="str">
            <v>EL</v>
          </cell>
          <cell r="K23" t="str">
            <v>Annual</v>
          </cell>
          <cell r="M23" t="str">
            <v>Cheque</v>
          </cell>
          <cell r="N23">
            <v>30</v>
          </cell>
          <cell r="O23" t="str">
            <v>Besso Limited</v>
          </cell>
        </row>
        <row r="24">
          <cell r="B24" t="str">
            <v>FB-LTD-009-002</v>
          </cell>
          <cell r="C24">
            <v>0</v>
          </cell>
          <cell r="E24" t="str">
            <v>Besso Limited</v>
          </cell>
          <cell r="F24" t="str">
            <v>Directors &amp; Officers insurance</v>
          </cell>
          <cell r="G24" t="str">
            <v>LTD</v>
          </cell>
          <cell r="H24" t="str">
            <v>OFF</v>
          </cell>
          <cell r="I24" t="str">
            <v>ADM15</v>
          </cell>
          <cell r="J24" t="str">
            <v>EL</v>
          </cell>
          <cell r="K24" t="str">
            <v>Annual</v>
          </cell>
          <cell r="M24" t="str">
            <v>Cheque</v>
          </cell>
          <cell r="N24">
            <v>30</v>
          </cell>
          <cell r="O24" t="str">
            <v>Besso Limited</v>
          </cell>
        </row>
        <row r="25">
          <cell r="B25" t="str">
            <v>FB-LTD-010</v>
          </cell>
          <cell r="C25">
            <v>0</v>
          </cell>
          <cell r="E25" t="str">
            <v>Sally Bellingham Recruitment</v>
          </cell>
          <cell r="F25" t="str">
            <v>Temporary secretarial services</v>
          </cell>
          <cell r="G25" t="str">
            <v>LTD</v>
          </cell>
          <cell r="H25" t="str">
            <v>OFF</v>
          </cell>
          <cell r="I25" t="str">
            <v>ADM61</v>
          </cell>
          <cell r="J25" t="str">
            <v>EL</v>
          </cell>
          <cell r="K25" t="str">
            <v>Adhoc</v>
          </cell>
          <cell r="M25" t="str">
            <v>Cheque</v>
          </cell>
          <cell r="N25">
            <v>7</v>
          </cell>
          <cell r="O25" t="str">
            <v>Sally Bellingham Recruitment</v>
          </cell>
        </row>
        <row r="26">
          <cell r="B26" t="str">
            <v>FB-LTD-011</v>
          </cell>
          <cell r="C26">
            <v>0</v>
          </cell>
          <cell r="E26" t="str">
            <v>FedEx Kinko's</v>
          </cell>
          <cell r="F26" t="str">
            <v>Printing services</v>
          </cell>
          <cell r="G26" t="str">
            <v>LTD</v>
          </cell>
          <cell r="H26" t="str">
            <v>OFF</v>
          </cell>
          <cell r="I26" t="str">
            <v>ADM35</v>
          </cell>
          <cell r="J26" t="str">
            <v>EL</v>
          </cell>
          <cell r="K26" t="str">
            <v>Adhoc</v>
          </cell>
          <cell r="M26" t="str">
            <v>Cheque</v>
          </cell>
          <cell r="N26">
            <v>30</v>
          </cell>
          <cell r="O26" t="str">
            <v>Kinkos Ltd</v>
          </cell>
        </row>
        <row r="27">
          <cell r="B27" t="str">
            <v>FB-LTD-012</v>
          </cell>
          <cell r="C27">
            <v>0</v>
          </cell>
          <cell r="E27" t="str">
            <v>Lewis Day Transport</v>
          </cell>
          <cell r="F27" t="str">
            <v>Courier Services</v>
          </cell>
          <cell r="G27" t="str">
            <v>LTD</v>
          </cell>
          <cell r="H27" t="str">
            <v>OFF</v>
          </cell>
          <cell r="I27" t="str">
            <v>ADM32</v>
          </cell>
          <cell r="J27" t="str">
            <v>EL</v>
          </cell>
          <cell r="K27" t="str">
            <v>Adhoc</v>
          </cell>
          <cell r="M27" t="str">
            <v>Cheque</v>
          </cell>
          <cell r="N27">
            <v>28</v>
          </cell>
          <cell r="O27" t="str">
            <v>Lewis Day Transport PLC</v>
          </cell>
        </row>
        <row r="28">
          <cell r="B28" t="str">
            <v>FB-LTD-013</v>
          </cell>
          <cell r="C28">
            <v>0</v>
          </cell>
          <cell r="D28" t="str">
            <v>N/a</v>
          </cell>
          <cell r="E28" t="str">
            <v>Various</v>
          </cell>
          <cell r="F28" t="str">
            <v>FB employee expenses</v>
          </cell>
          <cell r="G28" t="str">
            <v>LTD</v>
          </cell>
          <cell r="H28" t="str">
            <v>OFF</v>
          </cell>
          <cell r="I28" t="str">
            <v>ADM71</v>
          </cell>
          <cell r="J28" t="str">
            <v>EL</v>
          </cell>
          <cell r="K28" t="str">
            <v>Adhoc</v>
          </cell>
          <cell r="M28" t="str">
            <v>Cheque</v>
          </cell>
          <cell r="O28" t="str">
            <v>Various</v>
          </cell>
        </row>
        <row r="29">
          <cell r="B29" t="str">
            <v>FB-LTD-014</v>
          </cell>
          <cell r="C29">
            <v>0</v>
          </cell>
          <cell r="D29" t="str">
            <v>N/a</v>
          </cell>
          <cell r="E29" t="str">
            <v>Various</v>
          </cell>
          <cell r="F29" t="str">
            <v>Office fit-out - various</v>
          </cell>
          <cell r="G29" t="str">
            <v>LTD</v>
          </cell>
          <cell r="H29" t="str">
            <v>OFF</v>
          </cell>
          <cell r="I29" t="str">
            <v>ADM14</v>
          </cell>
          <cell r="J29" t="str">
            <v>EL</v>
          </cell>
          <cell r="K29" t="str">
            <v>Adhoc</v>
          </cell>
          <cell r="M29" t="str">
            <v>Cheque</v>
          </cell>
          <cell r="O29" t="str">
            <v>Various</v>
          </cell>
        </row>
        <row r="30">
          <cell r="B30" t="str">
            <v>FB-LTD-015</v>
          </cell>
          <cell r="C30">
            <v>0</v>
          </cell>
          <cell r="E30" t="str">
            <v>DP9</v>
          </cell>
          <cell r="F30" t="str">
            <v>Planning advice</v>
          </cell>
          <cell r="G30" t="str">
            <v>ADW</v>
          </cell>
          <cell r="I30" t="str">
            <v>ADW08</v>
          </cell>
          <cell r="J30" t="str">
            <v>SE</v>
          </cell>
          <cell r="M30" t="str">
            <v>Cheque</v>
          </cell>
          <cell r="N30">
            <v>30</v>
          </cell>
          <cell r="O30" t="str">
            <v>DP9</v>
          </cell>
        </row>
        <row r="31">
          <cell r="B31" t="str">
            <v>FB-LTD-016</v>
          </cell>
          <cell r="C31">
            <v>0</v>
          </cell>
          <cell r="E31" t="str">
            <v>Lewis Golden</v>
          </cell>
          <cell r="F31" t="str">
            <v>Accounting services</v>
          </cell>
          <cell r="G31" t="str">
            <v>LTD</v>
          </cell>
          <cell r="H31" t="str">
            <v>OFF</v>
          </cell>
          <cell r="I31" t="str">
            <v>ADM41</v>
          </cell>
          <cell r="J31" t="str">
            <v>EL</v>
          </cell>
          <cell r="K31" t="str">
            <v>Monthly</v>
          </cell>
          <cell r="M31" t="str">
            <v>Cheque</v>
          </cell>
          <cell r="N31">
            <v>30</v>
          </cell>
          <cell r="O31" t="str">
            <v>Lewis Golden</v>
          </cell>
        </row>
        <row r="32">
          <cell r="B32" t="str">
            <v>FB-LTD-017</v>
          </cell>
          <cell r="C32">
            <v>0</v>
          </cell>
          <cell r="D32" t="str">
            <v>N/a</v>
          </cell>
          <cell r="E32" t="str">
            <v>Various</v>
          </cell>
          <cell r="F32" t="str">
            <v>Magazine and organisation subs</v>
          </cell>
          <cell r="G32" t="str">
            <v>LTD</v>
          </cell>
          <cell r="H32" t="str">
            <v>OFF</v>
          </cell>
          <cell r="I32" t="str">
            <v>ADM33</v>
          </cell>
          <cell r="J32" t="str">
            <v>EL</v>
          </cell>
          <cell r="K32" t="str">
            <v>Adhoc</v>
          </cell>
          <cell r="M32" t="str">
            <v>Cheque</v>
          </cell>
          <cell r="O32" t="str">
            <v>Various</v>
          </cell>
        </row>
        <row r="33">
          <cell r="B33" t="str">
            <v>FB-LTD-018</v>
          </cell>
          <cell r="C33">
            <v>0</v>
          </cell>
          <cell r="E33" t="str">
            <v>Structured Risk Products</v>
          </cell>
          <cell r="F33" t="str">
            <v>Fund raising advisor</v>
          </cell>
          <cell r="G33" t="str">
            <v>LTD</v>
          </cell>
          <cell r="H33" t="str">
            <v>FIN</v>
          </cell>
          <cell r="I33" t="str">
            <v>CON01</v>
          </cell>
          <cell r="J33" t="str">
            <v>BD</v>
          </cell>
          <cell r="K33" t="str">
            <v>Quarterly</v>
          </cell>
          <cell r="M33" t="str">
            <v>Cheque</v>
          </cell>
          <cell r="N33">
            <v>30</v>
          </cell>
          <cell r="O33" t="str">
            <v>Structured Risk Products</v>
          </cell>
          <cell r="P33">
            <v>20000</v>
          </cell>
        </row>
        <row r="34">
          <cell r="B34" t="str">
            <v>FB-LTD-019</v>
          </cell>
          <cell r="C34">
            <v>0</v>
          </cell>
          <cell r="E34" t="str">
            <v>Linklaters</v>
          </cell>
          <cell r="F34" t="str">
            <v>Legal services</v>
          </cell>
          <cell r="G34" t="str">
            <v>LTD</v>
          </cell>
          <cell r="H34" t="str">
            <v>LEG</v>
          </cell>
          <cell r="I34" t="str">
            <v>CON03</v>
          </cell>
          <cell r="J34" t="str">
            <v>EL</v>
          </cell>
          <cell r="K34" t="str">
            <v>Adhoc</v>
          </cell>
          <cell r="M34" t="str">
            <v>Cheque</v>
          </cell>
          <cell r="N34">
            <v>30</v>
          </cell>
          <cell r="O34" t="str">
            <v>Linklaters</v>
          </cell>
        </row>
        <row r="35">
          <cell r="B35" t="str">
            <v>FB-LTD-020</v>
          </cell>
          <cell r="C35">
            <v>0</v>
          </cell>
          <cell r="D35" t="str">
            <v>N/a</v>
          </cell>
          <cell r="E35" t="str">
            <v>Various</v>
          </cell>
          <cell r="F35" t="str">
            <v>Utilities: water,</v>
          </cell>
          <cell r="G35" t="str">
            <v>LTD</v>
          </cell>
          <cell r="H35" t="str">
            <v>OFF</v>
          </cell>
          <cell r="I35" t="str">
            <v>ADM13</v>
          </cell>
          <cell r="J35" t="str">
            <v>EL</v>
          </cell>
          <cell r="K35" t="str">
            <v>Adhoc</v>
          </cell>
          <cell r="M35" t="str">
            <v>Cheque</v>
          </cell>
          <cell r="O35" t="str">
            <v>Various</v>
          </cell>
        </row>
        <row r="36">
          <cell r="B36" t="str">
            <v>FB-LTD-021</v>
          </cell>
          <cell r="C36">
            <v>0</v>
          </cell>
          <cell r="E36" t="str">
            <v>Herbert Smith</v>
          </cell>
          <cell r="F36" t="str">
            <v>Legal services</v>
          </cell>
          <cell r="G36" t="str">
            <v>LTD</v>
          </cell>
          <cell r="H36" t="str">
            <v>LEG</v>
          </cell>
          <cell r="I36" t="str">
            <v>CON03</v>
          </cell>
          <cell r="J36" t="str">
            <v>EL</v>
          </cell>
          <cell r="K36" t="str">
            <v>Adhoc</v>
          </cell>
          <cell r="M36" t="str">
            <v>Cheque</v>
          </cell>
          <cell r="N36">
            <v>30</v>
          </cell>
          <cell r="O36" t="str">
            <v>Herbert Smith</v>
          </cell>
        </row>
        <row r="37">
          <cell r="B37" t="str">
            <v>FB-LTD-022</v>
          </cell>
          <cell r="C37">
            <v>0</v>
          </cell>
          <cell r="E37" t="str">
            <v>Datacom</v>
          </cell>
          <cell r="F37" t="str">
            <v>IT support quarterly charge</v>
          </cell>
          <cell r="G37" t="str">
            <v>LTD</v>
          </cell>
          <cell r="H37" t="str">
            <v>OFF</v>
          </cell>
          <cell r="I37" t="str">
            <v>ADM52</v>
          </cell>
          <cell r="J37" t="str">
            <v>EL</v>
          </cell>
          <cell r="K37" t="str">
            <v>Quarterly</v>
          </cell>
          <cell r="M37" t="str">
            <v>Cheque</v>
          </cell>
          <cell r="N37">
            <v>15</v>
          </cell>
          <cell r="O37" t="str">
            <v>Datacom Services Ltd</v>
          </cell>
        </row>
        <row r="38">
          <cell r="B38" t="str">
            <v>FB-LTD-022</v>
          </cell>
          <cell r="C38">
            <v>1</v>
          </cell>
          <cell r="E38" t="str">
            <v>Datacom</v>
          </cell>
          <cell r="F38" t="str">
            <v>IT equipment</v>
          </cell>
          <cell r="G38" t="str">
            <v>LTD</v>
          </cell>
          <cell r="H38" t="str">
            <v>OFF</v>
          </cell>
          <cell r="I38" t="str">
            <v>ADM51</v>
          </cell>
          <cell r="J38" t="str">
            <v>EL</v>
          </cell>
          <cell r="K38" t="str">
            <v>Adhoc</v>
          </cell>
          <cell r="M38" t="str">
            <v>Cheque</v>
          </cell>
          <cell r="N38">
            <v>15</v>
          </cell>
          <cell r="O38" t="str">
            <v>Datacom Services Ltd</v>
          </cell>
        </row>
        <row r="39">
          <cell r="B39" t="str">
            <v>FB-LTD-023</v>
          </cell>
          <cell r="C39">
            <v>0</v>
          </cell>
          <cell r="E39" t="str">
            <v>Allford Hall Monaghan</v>
          </cell>
          <cell r="F39" t="str">
            <v>Architects</v>
          </cell>
          <cell r="G39" t="str">
            <v>ADW</v>
          </cell>
          <cell r="I39" t="str">
            <v>ADW01</v>
          </cell>
          <cell r="J39" t="str">
            <v>SE</v>
          </cell>
          <cell r="M39" t="str">
            <v>Cheque</v>
          </cell>
          <cell r="N39">
            <v>28</v>
          </cell>
          <cell r="O39" t="str">
            <v>Allford Hall Monaghan</v>
          </cell>
        </row>
        <row r="40">
          <cell r="B40" t="str">
            <v>FB-LTD-024</v>
          </cell>
          <cell r="C40">
            <v>0</v>
          </cell>
          <cell r="E40" t="str">
            <v>Vodafone</v>
          </cell>
          <cell r="F40" t="str">
            <v>IT equipment</v>
          </cell>
          <cell r="G40" t="str">
            <v>LTD</v>
          </cell>
          <cell r="H40" t="str">
            <v>OFF</v>
          </cell>
          <cell r="I40" t="str">
            <v>ADM53</v>
          </cell>
          <cell r="J40" t="str">
            <v>EL</v>
          </cell>
          <cell r="M40" t="str">
            <v>D/D</v>
          </cell>
          <cell r="N40">
            <v>30</v>
          </cell>
          <cell r="O40" t="str">
            <v>Vodafone</v>
          </cell>
        </row>
        <row r="41">
          <cell r="B41" t="str">
            <v>FB-LTD-025</v>
          </cell>
          <cell r="C41">
            <v>0</v>
          </cell>
          <cell r="E41" t="str">
            <v>BD Resources</v>
          </cell>
          <cell r="F41" t="str">
            <v>OJEC Monitoring</v>
          </cell>
          <cell r="G41" t="str">
            <v>LTD</v>
          </cell>
          <cell r="H41" t="str">
            <v>NEW</v>
          </cell>
          <cell r="I41" t="str">
            <v>NEW05</v>
          </cell>
          <cell r="J41" t="str">
            <v>BJ</v>
          </cell>
          <cell r="K41" t="str">
            <v>Monthly</v>
          </cell>
          <cell r="M41" t="str">
            <v>Cheque</v>
          </cell>
          <cell r="N41">
            <v>30</v>
          </cell>
          <cell r="O41" t="str">
            <v>BD Resources</v>
          </cell>
        </row>
        <row r="42">
          <cell r="B42" t="str">
            <v>FB-LTD-026</v>
          </cell>
          <cell r="C42">
            <v>0</v>
          </cell>
          <cell r="E42" t="str">
            <v>Pioneer Quality Services</v>
          </cell>
          <cell r="F42" t="str">
            <v>Office and window cleaining</v>
          </cell>
          <cell r="G42" t="str">
            <v>LTD</v>
          </cell>
          <cell r="H42" t="str">
            <v>OFF</v>
          </cell>
          <cell r="I42" t="str">
            <v>ADM23</v>
          </cell>
          <cell r="J42" t="str">
            <v>EL</v>
          </cell>
          <cell r="M42" t="str">
            <v>Cheque</v>
          </cell>
          <cell r="N42">
            <v>28</v>
          </cell>
          <cell r="O42" t="str">
            <v>M.J. &amp; C.S. Funge</v>
          </cell>
        </row>
        <row r="43">
          <cell r="B43" t="str">
            <v>FB-LTD-027</v>
          </cell>
          <cell r="C43">
            <v>0</v>
          </cell>
          <cell r="E43" t="str">
            <v>Viscount Alarms</v>
          </cell>
          <cell r="F43" t="str">
            <v>Office security</v>
          </cell>
          <cell r="G43" t="str">
            <v>LTD</v>
          </cell>
          <cell r="H43" t="str">
            <v>OFF</v>
          </cell>
          <cell r="I43" t="str">
            <v>ADM13</v>
          </cell>
          <cell r="J43" t="str">
            <v>EL</v>
          </cell>
          <cell r="M43" t="str">
            <v>Cheque</v>
          </cell>
          <cell r="N43">
            <v>30</v>
          </cell>
          <cell r="O43" t="str">
            <v>Viscount Alarms &amp; Securtity Ltd</v>
          </cell>
        </row>
        <row r="44">
          <cell r="B44" t="str">
            <v>FB-LTD-028</v>
          </cell>
          <cell r="C44">
            <v>0</v>
          </cell>
          <cell r="E44" t="str">
            <v>Office Depot</v>
          </cell>
          <cell r="F44" t="str">
            <v>Office stationery</v>
          </cell>
          <cell r="G44" t="str">
            <v>LTD</v>
          </cell>
          <cell r="H44" t="str">
            <v>OFF</v>
          </cell>
          <cell r="I44" t="str">
            <v>ADM31</v>
          </cell>
          <cell r="J44" t="str">
            <v>EL</v>
          </cell>
          <cell r="K44" t="str">
            <v>Adhoc</v>
          </cell>
          <cell r="M44" t="str">
            <v>Cheque</v>
          </cell>
          <cell r="N44">
            <v>30</v>
          </cell>
          <cell r="O44" t="str">
            <v>Office Depot UK Ltd</v>
          </cell>
        </row>
        <row r="45">
          <cell r="B45" t="str">
            <v>FB-LTD-029</v>
          </cell>
          <cell r="C45">
            <v>0</v>
          </cell>
          <cell r="E45" t="str">
            <v>Various</v>
          </cell>
          <cell r="F45" t="str">
            <v>Travel related expenses</v>
          </cell>
          <cell r="G45" t="str">
            <v>LTD</v>
          </cell>
          <cell r="H45" t="str">
            <v>NEW</v>
          </cell>
          <cell r="I45" t="str">
            <v>NEW05</v>
          </cell>
          <cell r="J45" t="str">
            <v>EL</v>
          </cell>
          <cell r="K45" t="str">
            <v>Adhoc</v>
          </cell>
          <cell r="M45" t="str">
            <v>Cheque</v>
          </cell>
          <cell r="N45">
            <v>30</v>
          </cell>
          <cell r="O45" t="str">
            <v>Virgin Limobike Ltd</v>
          </cell>
        </row>
        <row r="46">
          <cell r="B46" t="str">
            <v>FB-LTD-030</v>
          </cell>
          <cell r="C46">
            <v>0</v>
          </cell>
          <cell r="E46" t="str">
            <v>Abros</v>
          </cell>
          <cell r="F46" t="str">
            <v>Ben Denton secondment</v>
          </cell>
          <cell r="G46" t="str">
            <v>LTD</v>
          </cell>
          <cell r="H46" t="str">
            <v>RES</v>
          </cell>
          <cell r="I46" t="str">
            <v>RES01</v>
          </cell>
          <cell r="J46" t="str">
            <v>EL</v>
          </cell>
          <cell r="K46" t="str">
            <v>Monthly</v>
          </cell>
          <cell r="M46" t="str">
            <v>Cheque</v>
          </cell>
          <cell r="N46">
            <v>30</v>
          </cell>
          <cell r="O46" t="str">
            <v>Abros</v>
          </cell>
        </row>
        <row r="47">
          <cell r="B47" t="str">
            <v>FB-LTD-031</v>
          </cell>
          <cell r="C47">
            <v>0</v>
          </cell>
          <cell r="E47" t="str">
            <v>Thomas Cole Kinder</v>
          </cell>
          <cell r="F47" t="str">
            <v>Recruitment services - S Lumsden</v>
          </cell>
          <cell r="G47" t="str">
            <v>LTD</v>
          </cell>
          <cell r="H47" t="str">
            <v>RES</v>
          </cell>
          <cell r="I47" t="str">
            <v>RES01</v>
          </cell>
          <cell r="J47" t="str">
            <v>EL</v>
          </cell>
          <cell r="K47" t="str">
            <v>Unique</v>
          </cell>
          <cell r="M47" t="str">
            <v>Cheque</v>
          </cell>
          <cell r="N47">
            <v>14</v>
          </cell>
          <cell r="O47" t="str">
            <v>Thomas Cole Kinder</v>
          </cell>
        </row>
        <row r="48">
          <cell r="B48" t="str">
            <v>FB-LTD-032</v>
          </cell>
          <cell r="C48">
            <v>0</v>
          </cell>
          <cell r="E48" t="str">
            <v>BT</v>
          </cell>
          <cell r="F48" t="str">
            <v>Telecommunication services</v>
          </cell>
          <cell r="G48" t="str">
            <v>LTD</v>
          </cell>
          <cell r="H48" t="str">
            <v>OFF</v>
          </cell>
          <cell r="I48" t="str">
            <v>ADM53</v>
          </cell>
          <cell r="J48" t="str">
            <v>EL</v>
          </cell>
          <cell r="K48" t="str">
            <v>Quarterly</v>
          </cell>
          <cell r="M48" t="str">
            <v>Cheque</v>
          </cell>
          <cell r="N48">
            <v>11</v>
          </cell>
          <cell r="O48" t="str">
            <v>British Telecommunications plc</v>
          </cell>
        </row>
        <row r="49">
          <cell r="B49" t="str">
            <v>FB-LTD-033</v>
          </cell>
          <cell r="C49">
            <v>0</v>
          </cell>
          <cell r="E49" t="str">
            <v>Ann Ball</v>
          </cell>
          <cell r="F49" t="str">
            <v>RSL advisory role</v>
          </cell>
          <cell r="G49" t="str">
            <v>LTD</v>
          </cell>
          <cell r="H49" t="str">
            <v>RES</v>
          </cell>
          <cell r="I49" t="str">
            <v>RES01</v>
          </cell>
          <cell r="J49" t="str">
            <v>EL</v>
          </cell>
          <cell r="M49" t="str">
            <v>Cheque</v>
          </cell>
          <cell r="N49">
            <v>14</v>
          </cell>
          <cell r="O49" t="str">
            <v>Ann Ball</v>
          </cell>
        </row>
        <row r="50">
          <cell r="B50" t="str">
            <v>FB-LTD-034</v>
          </cell>
          <cell r="C50">
            <v>0</v>
          </cell>
          <cell r="E50" t="str">
            <v>London Borough of Hackney</v>
          </cell>
          <cell r="F50" t="str">
            <v>Planning application fee</v>
          </cell>
          <cell r="G50" t="str">
            <v>ADW</v>
          </cell>
          <cell r="H50" t="str">
            <v>PLA</v>
          </cell>
          <cell r="I50" t="str">
            <v>ADW20</v>
          </cell>
          <cell r="J50" t="str">
            <v>SE</v>
          </cell>
          <cell r="K50" t="str">
            <v>Unique</v>
          </cell>
          <cell r="M50" t="str">
            <v>Cheque</v>
          </cell>
          <cell r="N50">
            <v>0</v>
          </cell>
          <cell r="O50" t="str">
            <v>London Borough of Hackney</v>
          </cell>
        </row>
        <row r="51">
          <cell r="B51" t="str">
            <v>FB-LTD-035</v>
          </cell>
          <cell r="C51">
            <v>0</v>
          </cell>
          <cell r="E51" t="str">
            <v>KML</v>
          </cell>
          <cell r="F51" t="str">
            <v>Services of Elliot Lipton</v>
          </cell>
          <cell r="G51" t="str">
            <v>LTD</v>
          </cell>
          <cell r="H51" t="str">
            <v>RES</v>
          </cell>
          <cell r="I51" t="str">
            <v>RES01</v>
          </cell>
          <cell r="J51" t="str">
            <v>EL</v>
          </cell>
          <cell r="K51" t="str">
            <v>Monthly</v>
          </cell>
          <cell r="M51" t="str">
            <v>Cheque</v>
          </cell>
          <cell r="N51">
            <v>14</v>
          </cell>
          <cell r="O51" t="str">
            <v>KML Properties Ltd</v>
          </cell>
          <cell r="P51">
            <v>175000</v>
          </cell>
          <cell r="Q51">
            <v>175000</v>
          </cell>
          <cell r="R51">
            <v>175000</v>
          </cell>
        </row>
        <row r="52">
          <cell r="B52" t="str">
            <v>FB-LTD-036</v>
          </cell>
          <cell r="C52">
            <v>0</v>
          </cell>
          <cell r="F52" t="str">
            <v>Office lease</v>
          </cell>
          <cell r="G52" t="str">
            <v>LTD</v>
          </cell>
          <cell r="H52" t="str">
            <v>OFF</v>
          </cell>
          <cell r="I52" t="str">
            <v>ADM11</v>
          </cell>
          <cell r="J52" t="str">
            <v>EL</v>
          </cell>
          <cell r="K52" t="str">
            <v>Quarterly</v>
          </cell>
          <cell r="M52" t="str">
            <v>Cheque</v>
          </cell>
        </row>
        <row r="53">
          <cell r="B53" t="str">
            <v>FB-LTD-037</v>
          </cell>
          <cell r="C53">
            <v>0</v>
          </cell>
          <cell r="E53" t="str">
            <v>Inland revenue</v>
          </cell>
          <cell r="F53" t="str">
            <v>Tax</v>
          </cell>
          <cell r="G53" t="str">
            <v>LTD</v>
          </cell>
          <cell r="H53" t="str">
            <v>TAX</v>
          </cell>
          <cell r="I53" t="str">
            <v>ADM9</v>
          </cell>
          <cell r="J53" t="str">
            <v>EL</v>
          </cell>
          <cell r="M53" t="str">
            <v>Cheque</v>
          </cell>
        </row>
        <row r="54">
          <cell r="B54" t="str">
            <v>FB-LTD-038-0</v>
          </cell>
          <cell r="C54">
            <v>0</v>
          </cell>
          <cell r="E54" t="str">
            <v>Adams Kara Taylor</v>
          </cell>
          <cell r="F54" t="str">
            <v>Structural Engineers</v>
          </cell>
          <cell r="G54" t="str">
            <v>ADW</v>
          </cell>
          <cell r="H54" t="str">
            <v>STR</v>
          </cell>
          <cell r="I54" t="str">
            <v>ADW05</v>
          </cell>
          <cell r="J54" t="str">
            <v>SE</v>
          </cell>
          <cell r="K54" t="str">
            <v>Adhoc</v>
          </cell>
          <cell r="M54" t="str">
            <v>Cheque</v>
          </cell>
          <cell r="N54">
            <v>30</v>
          </cell>
          <cell r="O54" t="str">
            <v>Adams Kara Taylor</v>
          </cell>
        </row>
        <row r="55">
          <cell r="B55" t="str">
            <v>FB-LTD-038-1</v>
          </cell>
          <cell r="C55">
            <v>1</v>
          </cell>
          <cell r="E55" t="str">
            <v>Adams Kara Taylor</v>
          </cell>
          <cell r="F55" t="str">
            <v>Structural Engineers</v>
          </cell>
          <cell r="G55" t="str">
            <v>NEW</v>
          </cell>
          <cell r="H55" t="str">
            <v>STR</v>
          </cell>
          <cell r="I55" t="str">
            <v>NBT02</v>
          </cell>
          <cell r="J55" t="str">
            <v>SL</v>
          </cell>
          <cell r="K55" t="str">
            <v>Adhoc</v>
          </cell>
          <cell r="M55" t="str">
            <v>Cheque</v>
          </cell>
          <cell r="N55">
            <v>30</v>
          </cell>
          <cell r="O55" t="str">
            <v>Adams Kara Taylor</v>
          </cell>
        </row>
        <row r="56">
          <cell r="B56" t="str">
            <v>FB-LTD-039</v>
          </cell>
          <cell r="C56">
            <v>0</v>
          </cell>
          <cell r="E56" t="str">
            <v>City Of Westminster</v>
          </cell>
          <cell r="F56" t="str">
            <v>Business rates - 2005/6</v>
          </cell>
          <cell r="G56" t="str">
            <v>LTD</v>
          </cell>
          <cell r="H56" t="str">
            <v>OFF</v>
          </cell>
          <cell r="I56" t="str">
            <v>ADM12</v>
          </cell>
          <cell r="J56" t="str">
            <v>EL</v>
          </cell>
          <cell r="K56" t="str">
            <v>Annual</v>
          </cell>
          <cell r="M56" t="str">
            <v>Cheque</v>
          </cell>
          <cell r="N56">
            <v>15</v>
          </cell>
          <cell r="O56" t="str">
            <v>City Of Westminster</v>
          </cell>
          <cell r="P56">
            <v>11499.5</v>
          </cell>
          <cell r="R56">
            <v>11499.5</v>
          </cell>
          <cell r="S56" t="str">
            <v>Fixed</v>
          </cell>
          <cell r="T56">
            <v>0</v>
          </cell>
        </row>
        <row r="57">
          <cell r="B57" t="str">
            <v>FB-LTD-040</v>
          </cell>
          <cell r="C57">
            <v>0</v>
          </cell>
          <cell r="E57" t="str">
            <v>Harout Barin</v>
          </cell>
          <cell r="F57" t="str">
            <v>Rugs</v>
          </cell>
          <cell r="G57" t="str">
            <v>LTD</v>
          </cell>
          <cell r="H57" t="str">
            <v>OFF</v>
          </cell>
          <cell r="I57" t="str">
            <v>ADM8</v>
          </cell>
          <cell r="J57" t="str">
            <v>EL</v>
          </cell>
          <cell r="K57" t="str">
            <v>Unique</v>
          </cell>
          <cell r="M57" t="str">
            <v>Cheque</v>
          </cell>
          <cell r="N57">
            <v>30</v>
          </cell>
          <cell r="O57" t="str">
            <v>Harout Barin</v>
          </cell>
          <cell r="P57">
            <v>600</v>
          </cell>
          <cell r="R57">
            <v>600</v>
          </cell>
          <cell r="S57" t="str">
            <v>Fixed</v>
          </cell>
          <cell r="T57">
            <v>0</v>
          </cell>
        </row>
        <row r="58">
          <cell r="B58" t="str">
            <v>FB-LTD-041</v>
          </cell>
          <cell r="C58">
            <v>0</v>
          </cell>
          <cell r="E58" t="str">
            <v>Faithful &amp; Gould</v>
          </cell>
          <cell r="F58" t="str">
            <v>Cost management support</v>
          </cell>
          <cell r="G58" t="str">
            <v>ADW</v>
          </cell>
          <cell r="H58" t="str">
            <v>COS</v>
          </cell>
          <cell r="I58" t="str">
            <v>ADW07</v>
          </cell>
          <cell r="J58" t="str">
            <v>SE</v>
          </cell>
          <cell r="K58" t="str">
            <v>Adhoc</v>
          </cell>
          <cell r="M58" t="str">
            <v>Cheque</v>
          </cell>
          <cell r="N58">
            <v>30</v>
          </cell>
          <cell r="O58" t="str">
            <v>Atkins Limited</v>
          </cell>
        </row>
        <row r="59">
          <cell r="B59" t="str">
            <v>FB-LTD-042</v>
          </cell>
          <cell r="C59">
            <v>0</v>
          </cell>
          <cell r="E59" t="str">
            <v>Waterman Gore</v>
          </cell>
          <cell r="F59" t="str">
            <v>M&amp;E Engineers</v>
          </cell>
          <cell r="G59" t="str">
            <v>ADW</v>
          </cell>
          <cell r="H59" t="str">
            <v>M&amp;E</v>
          </cell>
          <cell r="I59" t="str">
            <v>ADW06</v>
          </cell>
          <cell r="J59" t="str">
            <v>SE</v>
          </cell>
          <cell r="K59" t="str">
            <v>Adhoc</v>
          </cell>
          <cell r="M59" t="str">
            <v>Cheque</v>
          </cell>
          <cell r="N59">
            <v>30</v>
          </cell>
          <cell r="O59" t="str">
            <v>Waterman Gore</v>
          </cell>
        </row>
        <row r="60">
          <cell r="B60" t="str">
            <v>FB-LTD-043</v>
          </cell>
          <cell r="C60">
            <v>0</v>
          </cell>
          <cell r="E60" t="str">
            <v>David Keltie Associates</v>
          </cell>
          <cell r="F60" t="str">
            <v>Patent &amp; Trademark Attorneys</v>
          </cell>
          <cell r="G60" t="str">
            <v>LTD</v>
          </cell>
          <cell r="H60" t="str">
            <v>MKT</v>
          </cell>
          <cell r="I60" t="str">
            <v>MKT08</v>
          </cell>
          <cell r="J60" t="str">
            <v>RP</v>
          </cell>
          <cell r="K60" t="str">
            <v>Unique</v>
          </cell>
          <cell r="M60" t="str">
            <v>Cheque</v>
          </cell>
          <cell r="N60">
            <v>30</v>
          </cell>
          <cell r="O60" t="str">
            <v>David Keltie Associates</v>
          </cell>
        </row>
        <row r="61">
          <cell r="B61" t="str">
            <v>FB-LTD-044</v>
          </cell>
          <cell r="C61">
            <v>0</v>
          </cell>
          <cell r="E61" t="str">
            <v>David Bonnett Associates</v>
          </cell>
          <cell r="F61" t="str">
            <v>Planning supervisors</v>
          </cell>
          <cell r="G61" t="str">
            <v>ADW</v>
          </cell>
          <cell r="H61" t="str">
            <v>ARC</v>
          </cell>
          <cell r="I61" t="str">
            <v>ADW08</v>
          </cell>
          <cell r="J61" t="str">
            <v>SE</v>
          </cell>
          <cell r="K61" t="str">
            <v>Adhoc</v>
          </cell>
          <cell r="M61" t="str">
            <v>Cheque</v>
          </cell>
          <cell r="N61">
            <v>30</v>
          </cell>
          <cell r="O61" t="str">
            <v>David Bonnett Associates</v>
          </cell>
        </row>
        <row r="62">
          <cell r="B62" t="str">
            <v>FB-LTD-045</v>
          </cell>
          <cell r="C62">
            <v>0</v>
          </cell>
          <cell r="E62" t="str">
            <v>Gordon Ingram Associates</v>
          </cell>
          <cell r="F62" t="str">
            <v>Rights of light consultants</v>
          </cell>
          <cell r="G62" t="str">
            <v>ADW</v>
          </cell>
          <cell r="H62" t="str">
            <v>RoL</v>
          </cell>
          <cell r="I62" t="str">
            <v>ADW09</v>
          </cell>
          <cell r="J62" t="str">
            <v>SE</v>
          </cell>
          <cell r="K62" t="str">
            <v>Adhoc</v>
          </cell>
          <cell r="M62" t="str">
            <v>Cheque</v>
          </cell>
          <cell r="N62">
            <v>30</v>
          </cell>
          <cell r="O62" t="str">
            <v>Gordon Ingram Associates</v>
          </cell>
        </row>
        <row r="63">
          <cell r="B63" t="str">
            <v>FB-LTD-046</v>
          </cell>
          <cell r="C63">
            <v>0</v>
          </cell>
          <cell r="E63" t="str">
            <v>Orbit</v>
          </cell>
          <cell r="F63" t="str">
            <v>Branding &amp; Marketing support</v>
          </cell>
          <cell r="G63" t="str">
            <v>LTD</v>
          </cell>
          <cell r="H63" t="str">
            <v>MKT</v>
          </cell>
          <cell r="I63" t="str">
            <v>MKT02</v>
          </cell>
          <cell r="J63" t="str">
            <v>RP</v>
          </cell>
          <cell r="K63" t="str">
            <v>Adhoc</v>
          </cell>
          <cell r="M63" t="str">
            <v>Cheque</v>
          </cell>
          <cell r="N63">
            <v>14</v>
          </cell>
          <cell r="O63" t="str">
            <v>Orbit Design Studio Ltd</v>
          </cell>
        </row>
        <row r="64">
          <cell r="B64" t="str">
            <v>FB-LTD-047</v>
          </cell>
          <cell r="C64">
            <v>0</v>
          </cell>
          <cell r="D64">
            <v>38408</v>
          </cell>
          <cell r="E64" t="str">
            <v>Chinacraft</v>
          </cell>
          <cell r="F64" t="str">
            <v>Office consumables</v>
          </cell>
          <cell r="G64" t="str">
            <v>LTD</v>
          </cell>
          <cell r="H64" t="str">
            <v>OFF</v>
          </cell>
          <cell r="I64" t="str">
            <v>ADM31</v>
          </cell>
          <cell r="J64" t="str">
            <v>EL</v>
          </cell>
          <cell r="K64" t="str">
            <v>Unique</v>
          </cell>
          <cell r="L64">
            <v>38408</v>
          </cell>
          <cell r="M64" t="str">
            <v>Cheque</v>
          </cell>
          <cell r="N64">
            <v>0</v>
          </cell>
          <cell r="O64" t="str">
            <v>Chinacraft</v>
          </cell>
          <cell r="P64">
            <v>696.87</v>
          </cell>
          <cell r="R64">
            <v>696.87</v>
          </cell>
          <cell r="S64" t="str">
            <v>Fixed</v>
          </cell>
          <cell r="T64">
            <v>0</v>
          </cell>
          <cell r="U64" t="str">
            <v>N/a</v>
          </cell>
        </row>
        <row r="65">
          <cell r="B65" t="str">
            <v>FB-LTD-048</v>
          </cell>
          <cell r="C65">
            <v>0</v>
          </cell>
          <cell r="E65" t="str">
            <v>Virgin Limobike Ltd</v>
          </cell>
          <cell r="F65" t="str">
            <v>Courier Services</v>
          </cell>
          <cell r="G65" t="str">
            <v>LTD</v>
          </cell>
          <cell r="H65" t="str">
            <v>OFF</v>
          </cell>
          <cell r="I65" t="str">
            <v>ADM32</v>
          </cell>
          <cell r="J65" t="str">
            <v>EL</v>
          </cell>
          <cell r="K65" t="str">
            <v>Adhoc</v>
          </cell>
          <cell r="M65" t="str">
            <v>Cheque</v>
          </cell>
          <cell r="N65">
            <v>30</v>
          </cell>
          <cell r="O65" t="str">
            <v>Virgin Limobike Ltd</v>
          </cell>
          <cell r="S65" t="str">
            <v>Estimate</v>
          </cell>
          <cell r="T65">
            <v>0</v>
          </cell>
          <cell r="U65" t="str">
            <v>N/a</v>
          </cell>
        </row>
        <row r="66">
          <cell r="B66" t="str">
            <v>FB-LTD-049</v>
          </cell>
          <cell r="C66">
            <v>0</v>
          </cell>
          <cell r="D66">
            <v>38453</v>
          </cell>
          <cell r="E66" t="str">
            <v>Arup &amp; Partners Limited</v>
          </cell>
          <cell r="G66" t="str">
            <v>ADW</v>
          </cell>
          <cell r="H66" t="str">
            <v>TRA</v>
          </cell>
          <cell r="I66" t="str">
            <v>ADW02</v>
          </cell>
          <cell r="J66" t="str">
            <v>SE</v>
          </cell>
          <cell r="K66" t="str">
            <v>Unique</v>
          </cell>
          <cell r="M66" t="str">
            <v>Cheque</v>
          </cell>
          <cell r="N66">
            <v>30</v>
          </cell>
          <cell r="P66">
            <v>3500</v>
          </cell>
          <cell r="T66">
            <v>1</v>
          </cell>
        </row>
        <row r="67">
          <cell r="B67" t="str">
            <v>FB-LTD-050</v>
          </cell>
          <cell r="C67">
            <v>0</v>
          </cell>
          <cell r="E67" t="str">
            <v>Zoe Littleton</v>
          </cell>
          <cell r="F67" t="str">
            <v>RSL advisory &amp; management role</v>
          </cell>
          <cell r="G67" t="str">
            <v>LTD</v>
          </cell>
          <cell r="H67" t="str">
            <v>RES</v>
          </cell>
          <cell r="I67" t="str">
            <v>RES01</v>
          </cell>
          <cell r="J67" t="str">
            <v>EL</v>
          </cell>
          <cell r="M67" t="str">
            <v>Cheque</v>
          </cell>
          <cell r="O67" t="str">
            <v>Zoe Littleton</v>
          </cell>
        </row>
        <row r="68">
          <cell r="B68" t="str">
            <v>FB-LTD-051</v>
          </cell>
          <cell r="C68">
            <v>0</v>
          </cell>
          <cell r="E68" t="str">
            <v>Lewis Golden</v>
          </cell>
          <cell r="F68" t="str">
            <v>First Base employee payroll</v>
          </cell>
          <cell r="G68" t="str">
            <v>LTD</v>
          </cell>
          <cell r="H68" t="str">
            <v>RES</v>
          </cell>
          <cell r="I68" t="str">
            <v>RES01</v>
          </cell>
          <cell r="J68" t="str">
            <v>EL</v>
          </cell>
          <cell r="K68" t="str">
            <v>Monthly</v>
          </cell>
          <cell r="M68" t="str">
            <v>Cheque</v>
          </cell>
          <cell r="N68">
            <v>0</v>
          </cell>
          <cell r="O68" t="str">
            <v>Lewis Golden</v>
          </cell>
          <cell r="S68" t="str">
            <v>Estimate</v>
          </cell>
          <cell r="T68">
            <v>0</v>
          </cell>
          <cell r="U68" t="str">
            <v>N/a</v>
          </cell>
        </row>
        <row r="69">
          <cell r="B69" t="str">
            <v>FB-LTD-052</v>
          </cell>
          <cell r="C69">
            <v>0</v>
          </cell>
          <cell r="E69" t="str">
            <v>Hilti</v>
          </cell>
          <cell r="G69" t="str">
            <v>LTD</v>
          </cell>
          <cell r="H69" t="str">
            <v>OFF</v>
          </cell>
          <cell r="I69" t="str">
            <v>ADM8</v>
          </cell>
          <cell r="J69" t="str">
            <v>EL</v>
          </cell>
          <cell r="K69" t="str">
            <v>Unique</v>
          </cell>
          <cell r="M69" t="str">
            <v>Cheque</v>
          </cell>
          <cell r="N69">
            <v>30</v>
          </cell>
        </row>
        <row r="70">
          <cell r="B70" t="str">
            <v>FB-LTD-053</v>
          </cell>
          <cell r="C70">
            <v>0</v>
          </cell>
          <cell r="E70" t="str">
            <v>Viking Direct</v>
          </cell>
          <cell r="F70" t="str">
            <v>Office stationery</v>
          </cell>
          <cell r="G70" t="str">
            <v>LTD</v>
          </cell>
          <cell r="H70" t="str">
            <v>OFF</v>
          </cell>
          <cell r="I70" t="str">
            <v>ADM31</v>
          </cell>
          <cell r="J70" t="str">
            <v>EL</v>
          </cell>
          <cell r="K70" t="str">
            <v>Adhoc</v>
          </cell>
          <cell r="M70" t="str">
            <v>Cheque</v>
          </cell>
          <cell r="N70">
            <v>30</v>
          </cell>
          <cell r="O70" t="str">
            <v>Viking Direct Limited</v>
          </cell>
        </row>
        <row r="71">
          <cell r="B71" t="str">
            <v>FB-LTD-054</v>
          </cell>
          <cell r="C71">
            <v>0</v>
          </cell>
          <cell r="E71" t="str">
            <v>Mary Budd &amp; Associate</v>
          </cell>
          <cell r="F71" t="str">
            <v>Personnel advice</v>
          </cell>
          <cell r="G71" t="str">
            <v>LTD</v>
          </cell>
          <cell r="J71" t="str">
            <v>EL</v>
          </cell>
          <cell r="K71" t="str">
            <v>Monthly</v>
          </cell>
          <cell r="M71" t="str">
            <v>Cheque</v>
          </cell>
          <cell r="N71">
            <v>30</v>
          </cell>
          <cell r="O71" t="str">
            <v>Mary Budd &amp; Associates</v>
          </cell>
        </row>
        <row r="72">
          <cell r="B72" t="str">
            <v>FB-LTD-055</v>
          </cell>
          <cell r="C72">
            <v>0</v>
          </cell>
          <cell r="E72" t="str">
            <v>Kepler Associates Limited</v>
          </cell>
          <cell r="F72" t="str">
            <v>Long-term incentive arrangements</v>
          </cell>
          <cell r="G72" t="str">
            <v>LTD</v>
          </cell>
          <cell r="J72" t="str">
            <v>BJ</v>
          </cell>
          <cell r="K72" t="str">
            <v>Adhoc</v>
          </cell>
          <cell r="M72" t="str">
            <v>Cheque</v>
          </cell>
          <cell r="N72">
            <v>30</v>
          </cell>
          <cell r="O72" t="str">
            <v>Kepler Associates Limited</v>
          </cell>
        </row>
        <row r="73">
          <cell r="B73" t="str">
            <v>FB-LTD-056</v>
          </cell>
          <cell r="C73">
            <v>0</v>
          </cell>
          <cell r="E73" t="str">
            <v>Message Direct</v>
          </cell>
          <cell r="F73" t="str">
            <v>Telemessaging services</v>
          </cell>
          <cell r="G73" t="str">
            <v>LTD</v>
          </cell>
          <cell r="J73" t="str">
            <v>EL</v>
          </cell>
          <cell r="K73" t="str">
            <v>Monthly</v>
          </cell>
          <cell r="M73" t="str">
            <v>Cheque</v>
          </cell>
          <cell r="N73">
            <v>30</v>
          </cell>
          <cell r="O73" t="str">
            <v>Message Direct</v>
          </cell>
        </row>
        <row r="74">
          <cell r="B74" t="str">
            <v>FB-LTD-057</v>
          </cell>
          <cell r="C74">
            <v>0</v>
          </cell>
          <cell r="E74" t="str">
            <v>Lend Lease</v>
          </cell>
          <cell r="F74" t="str">
            <v>WCF interest</v>
          </cell>
          <cell r="G74" t="str">
            <v>LTD</v>
          </cell>
          <cell r="J74" t="str">
            <v>EL</v>
          </cell>
          <cell r="K74" t="str">
            <v>Monthly</v>
          </cell>
          <cell r="M74" t="str">
            <v>Cheque</v>
          </cell>
          <cell r="N74">
            <v>30</v>
          </cell>
          <cell r="O74" t="str">
            <v>Lend Lease Europe Finance Plc</v>
          </cell>
        </row>
        <row r="75">
          <cell r="B75" t="str">
            <v>FB-LTD-058</v>
          </cell>
          <cell r="C75">
            <v>0</v>
          </cell>
          <cell r="E75" t="str">
            <v>GMJ</v>
          </cell>
          <cell r="F75" t="str">
            <v>Photography &amp; Surveys</v>
          </cell>
          <cell r="G75" t="str">
            <v>NEW</v>
          </cell>
          <cell r="J75" t="str">
            <v>SL</v>
          </cell>
          <cell r="K75" t="str">
            <v>Adhoc</v>
          </cell>
          <cell r="M75" t="str">
            <v>Cheque</v>
          </cell>
          <cell r="N75">
            <v>30</v>
          </cell>
          <cell r="O75" t="str">
            <v>GMJ Design Limited</v>
          </cell>
        </row>
        <row r="76">
          <cell r="B76" t="str">
            <v>FB-LTD-059</v>
          </cell>
          <cell r="C76">
            <v>0</v>
          </cell>
          <cell r="E76" t="str">
            <v>Hudson</v>
          </cell>
          <cell r="F76" t="str">
            <v>Recruitment services - Ruth Alexander</v>
          </cell>
          <cell r="G76" t="str">
            <v>LTD</v>
          </cell>
          <cell r="J76" t="str">
            <v>EL</v>
          </cell>
          <cell r="K76" t="str">
            <v>Adhoc</v>
          </cell>
          <cell r="M76" t="str">
            <v>Cheque</v>
          </cell>
          <cell r="N76">
            <v>30</v>
          </cell>
          <cell r="O76" t="str">
            <v>Hudson Global Resources Limited</v>
          </cell>
        </row>
        <row r="77">
          <cell r="B77" t="str">
            <v>FB-LTD-060</v>
          </cell>
          <cell r="C77">
            <v>0</v>
          </cell>
          <cell r="E77" t="str">
            <v>LuxTech</v>
          </cell>
          <cell r="F77" t="str">
            <v>IT Services &amp; Products</v>
          </cell>
          <cell r="G77" t="str">
            <v>LTD</v>
          </cell>
          <cell r="J77" t="str">
            <v>EL</v>
          </cell>
          <cell r="K77" t="str">
            <v>Adhoc</v>
          </cell>
          <cell r="M77" t="str">
            <v>Cheque</v>
          </cell>
          <cell r="N77">
            <v>30</v>
          </cell>
          <cell r="O77" t="str">
            <v>LuxTech Limited</v>
          </cell>
        </row>
        <row r="78">
          <cell r="B78" t="str">
            <v>FB-LTD-061</v>
          </cell>
          <cell r="C78">
            <v>0</v>
          </cell>
          <cell r="E78" t="str">
            <v>Martin Ward Anderson</v>
          </cell>
          <cell r="F78" t="str">
            <v>Recruitment services - Financial Controller</v>
          </cell>
          <cell r="G78" t="str">
            <v>LTD</v>
          </cell>
          <cell r="J78" t="str">
            <v>BJ</v>
          </cell>
          <cell r="K78" t="str">
            <v>Unique</v>
          </cell>
          <cell r="M78" t="str">
            <v>Cheque</v>
          </cell>
          <cell r="N78">
            <v>30</v>
          </cell>
          <cell r="O78" t="str">
            <v>Martin Ward Anderson</v>
          </cell>
        </row>
        <row r="79">
          <cell r="B79" t="str">
            <v>FB-LTD-062</v>
          </cell>
          <cell r="C79">
            <v>0</v>
          </cell>
          <cell r="E79" t="str">
            <v>Professor Robert Tavernor Consultancy Limitied</v>
          </cell>
          <cell r="F79" t="str">
            <v>Consultancy services</v>
          </cell>
          <cell r="G79" t="str">
            <v>NEW</v>
          </cell>
          <cell r="J79" t="str">
            <v>SL</v>
          </cell>
          <cell r="K79" t="str">
            <v>Unique</v>
          </cell>
          <cell r="M79" t="str">
            <v>Cheque</v>
          </cell>
          <cell r="N79">
            <v>21</v>
          </cell>
          <cell r="O79" t="str">
            <v>Professor Robert Tavernor Consultancy Limitied</v>
          </cell>
        </row>
        <row r="80">
          <cell r="B80" t="str">
            <v>FB-LTD-063</v>
          </cell>
          <cell r="C80">
            <v>0</v>
          </cell>
          <cell r="E80" t="str">
            <v>The Career Factor Ltd</v>
          </cell>
          <cell r="F80" t="str">
            <v>Temporary secretarial services</v>
          </cell>
          <cell r="G80" t="str">
            <v>FBL</v>
          </cell>
          <cell r="J80" t="str">
            <v>EL</v>
          </cell>
          <cell r="K80" t="str">
            <v>Adhoc</v>
          </cell>
          <cell r="M80" t="str">
            <v>Cheque</v>
          </cell>
          <cell r="N80">
            <v>14</v>
          </cell>
          <cell r="O80" t="str">
            <v>The Career Factor Ltd</v>
          </cell>
        </row>
        <row r="81">
          <cell r="B81" t="str">
            <v>FB-LTD-064</v>
          </cell>
          <cell r="C81">
            <v>0</v>
          </cell>
          <cell r="E81" t="str">
            <v>Allford Hall Monaghan</v>
          </cell>
          <cell r="F81" t="str">
            <v>Architects - KX200</v>
          </cell>
          <cell r="G81" t="str">
            <v>KX200</v>
          </cell>
          <cell r="J81" t="str">
            <v>SE</v>
          </cell>
          <cell r="K81" t="str">
            <v>Adhoc</v>
          </cell>
          <cell r="M81" t="str">
            <v>Cheque</v>
          </cell>
          <cell r="N81">
            <v>28</v>
          </cell>
          <cell r="O81" t="str">
            <v>Allford Hall Monaghan Morris LLP</v>
          </cell>
        </row>
        <row r="82">
          <cell r="B82" t="str">
            <v>FB-LTD-065</v>
          </cell>
          <cell r="C82">
            <v>0</v>
          </cell>
          <cell r="E82" t="str">
            <v>Westminster Briefing</v>
          </cell>
          <cell r="F82" t="str">
            <v>Westminster Briefing</v>
          </cell>
          <cell r="G82" t="str">
            <v>FBL</v>
          </cell>
          <cell r="J82" t="str">
            <v>EL</v>
          </cell>
          <cell r="K82" t="str">
            <v>Unique</v>
          </cell>
          <cell r="M82" t="str">
            <v>Cheque</v>
          </cell>
          <cell r="N82">
            <v>0</v>
          </cell>
          <cell r="O82" t="str">
            <v>Dod's Parliamentary Communications Limited</v>
          </cell>
        </row>
        <row r="83">
          <cell r="B83" t="str">
            <v>FB-LTD-066</v>
          </cell>
          <cell r="C83">
            <v>0</v>
          </cell>
          <cell r="E83" t="str">
            <v>Winckworth Sherwood</v>
          </cell>
          <cell r="F83" t="str">
            <v>Legal support</v>
          </cell>
          <cell r="G83" t="str">
            <v>LTD</v>
          </cell>
          <cell r="J83" t="str">
            <v>ZL</v>
          </cell>
          <cell r="K83" t="str">
            <v>Unique</v>
          </cell>
          <cell r="M83" t="str">
            <v>Cheque</v>
          </cell>
          <cell r="N83">
            <v>30</v>
          </cell>
        </row>
        <row r="84">
          <cell r="B84" t="str">
            <v>FB-LTD-067</v>
          </cell>
          <cell r="C84">
            <v>0</v>
          </cell>
          <cell r="E84" t="str">
            <v>Strettons Chartered Surveyors</v>
          </cell>
          <cell r="G84" t="str">
            <v>ADW</v>
          </cell>
          <cell r="J84" t="str">
            <v>SE</v>
          </cell>
          <cell r="K84" t="str">
            <v>Unique</v>
          </cell>
          <cell r="M84" t="str">
            <v>Cheque</v>
          </cell>
          <cell r="N84">
            <v>30</v>
          </cell>
          <cell r="O84" t="str">
            <v>Strettons Limited</v>
          </cell>
        </row>
        <row r="85">
          <cell r="B85" t="str">
            <v>FB-LTD-068</v>
          </cell>
          <cell r="C85">
            <v>0</v>
          </cell>
          <cell r="E85" t="str">
            <v>Alexander Forbes Risk Services</v>
          </cell>
          <cell r="F85" t="str">
            <v>Insurance</v>
          </cell>
          <cell r="G85" t="str">
            <v>FBL</v>
          </cell>
          <cell r="J85" t="str">
            <v>EL</v>
          </cell>
          <cell r="K85" t="str">
            <v>Adhoc</v>
          </cell>
          <cell r="M85" t="str">
            <v>Cheque</v>
          </cell>
          <cell r="N85">
            <v>30</v>
          </cell>
          <cell r="O85" t="str">
            <v>Alexander Forbes Risk Services UK Ltd</v>
          </cell>
        </row>
        <row r="86">
          <cell r="B86" t="str">
            <v>FB-LTD-069</v>
          </cell>
          <cell r="C86">
            <v>0</v>
          </cell>
          <cell r="E86" t="str">
            <v>EMAP</v>
          </cell>
          <cell r="F86" t="str">
            <v>Affordable Housing</v>
          </cell>
          <cell r="G86" t="str">
            <v>FBL</v>
          </cell>
          <cell r="J86" t="str">
            <v>EL</v>
          </cell>
          <cell r="K86" t="str">
            <v>Unique</v>
          </cell>
          <cell r="M86" t="str">
            <v>Cheque</v>
          </cell>
          <cell r="N86">
            <v>30</v>
          </cell>
          <cell r="O86" t="str">
            <v>Emap Communications</v>
          </cell>
        </row>
        <row r="87">
          <cell r="B87" t="str">
            <v>FB-LTD-070</v>
          </cell>
          <cell r="E87" t="str">
            <v>Quadriga Health &amp; Safety Ltd</v>
          </cell>
          <cell r="F87" t="str">
            <v>H&amp;S consultancy services</v>
          </cell>
          <cell r="G87" t="str">
            <v>FBL</v>
          </cell>
          <cell r="J87" t="str">
            <v>EL</v>
          </cell>
          <cell r="K87" t="str">
            <v>Half yearly</v>
          </cell>
          <cell r="M87" t="str">
            <v>Cheque</v>
          </cell>
          <cell r="N87">
            <v>30</v>
          </cell>
          <cell r="O87" t="str">
            <v>Quadriga Health &amp; Safety Ltd</v>
          </cell>
        </row>
        <row r="88">
          <cell r="B88" t="str">
            <v>FB-LTD-071</v>
          </cell>
        </row>
        <row r="89">
          <cell r="B89" t="str">
            <v>FB-LTD-072</v>
          </cell>
        </row>
        <row r="90">
          <cell r="B90" t="str">
            <v>FB-LTD-073</v>
          </cell>
        </row>
        <row r="91">
          <cell r="B91" t="str">
            <v>WHL</v>
          </cell>
          <cell r="E91" t="str">
            <v>Various</v>
          </cell>
          <cell r="F91" t="str">
            <v>West Ham Lane related fees</v>
          </cell>
          <cell r="G91" t="str">
            <v>WHL</v>
          </cell>
          <cell r="H91" t="str">
            <v>WHL</v>
          </cell>
          <cell r="I91" t="str">
            <v>WHL01</v>
          </cell>
          <cell r="J91" t="str">
            <v>ML</v>
          </cell>
          <cell r="K91" t="str">
            <v>Monthly</v>
          </cell>
          <cell r="M91" t="str">
            <v>Cheque</v>
          </cell>
          <cell r="N91">
            <v>30</v>
          </cell>
          <cell r="O91" t="str">
            <v>Various</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sheet"/>
      <sheetName val="Assumptions &amp; Summary"/>
      <sheetName val="Index"/>
      <sheetName val="Tables"/>
      <sheetName val="Sensitivities"/>
      <sheetName val="Construction"/>
      <sheetName val="Swap profile"/>
      <sheetName val="Operations"/>
      <sheetName val="Rates"/>
      <sheetName val="Depn"/>
      <sheetName val="Aff (May 01)"/>
      <sheetName val="Control"/>
      <sheetName val="Funding &amp; cash"/>
      <sheetName val="P&amp;L"/>
      <sheetName val="C_F"/>
      <sheetName val="Source"/>
      <sheetName val="B_S"/>
      <sheetName val="IRRs"/>
      <sheetName val="Dialog1"/>
      <sheetName val="Graphs"/>
      <sheetName val="Sch2 Appendix A"/>
      <sheetName val="Sch2 Appendix B"/>
      <sheetName val="FM Appendix 5 (1)"/>
      <sheetName val="FM Appendix 5 (2)"/>
      <sheetName val="PF1"/>
      <sheetName val="PF2"/>
      <sheetName val="PF3"/>
      <sheetName val="PF4"/>
      <sheetName val="PF8"/>
      <sheetName val="Other macros"/>
      <sheetName val="Print macros"/>
      <sheetName val="custard"/>
      <sheetName val="Commitments"/>
      <sheetName val="Chart data"/>
      <sheetName val="Unilie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ditions"/>
      <sheetName val="Cover"/>
      <sheetName val="Basis "/>
      <sheetName val="Control room (3)"/>
      <sheetName val="Control room (2)"/>
      <sheetName val="Control room"/>
      <sheetName val="Budget"/>
      <sheetName val="Exclusions  "/>
      <sheetName val="Exclusions 2"/>
      <sheetName val="Updated Areas 21 January"/>
      <sheetName val="Updated Areas 16 December (2)"/>
      <sheetName val="Changes (1)"/>
      <sheetName val="Updated Areas 2 December 99"/>
      <sheetName val="Updated Areas 26th November"/>
      <sheetName val="Updated Areas 15th Nov"/>
      <sheetName val="Areas"/>
      <sheetName val="Sheet11"/>
      <sheetName val="Sheet12"/>
      <sheetName val="Sheet13"/>
      <sheetName val="Sheet14"/>
      <sheetName val="Sheet15"/>
      <sheetName val="Sheet16"/>
      <sheetName val="Target Areas (2)"/>
      <sheetName val="Target Areas"/>
      <sheetName val="Updated Areas 07 February "/>
      <sheetName val="Construction"/>
      <sheetName val="Operations"/>
      <sheetName val="Commitments"/>
      <sheetName val="Chart data"/>
      <sheetName val="Basi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ents"/>
      <sheetName val="Exec Summary &amp; Introduction"/>
      <sheetName val="Summary"/>
      <sheetName val="Assumptions etc"/>
      <sheetName val="APPENDIX A"/>
      <sheetName val="Cost Plan"/>
      <sheetName val="Shell &amp; Core"/>
      <sheetName val="APPENDIX B"/>
      <sheetName val="APPENDIX C"/>
      <sheetName val="Prelims, Fee &amp; Contingencies"/>
      <sheetName val="APPENDIX D"/>
      <sheetName val="Strengthening slab"/>
      <sheetName val="Base Build spec Rev H - June 07"/>
      <sheetName val="Sustainability"/>
      <sheetName val="Works in CP in lieu of DMB"/>
      <sheetName val="S106 Review"/>
      <sheetName val="APPENDIX E"/>
      <sheetName val="Inflation Assessment"/>
      <sheetName val="APPENDIX F"/>
      <sheetName val="Schedule of Areas (Stage C)"/>
      <sheetName val="APPENDIX G"/>
      <sheetName val="Schedule of Areas (stage D)"/>
      <sheetName val="APPENDIX H"/>
      <sheetName val="BREEAM"/>
      <sheetName val="APPENDIX I"/>
      <sheetName val="Value Engineering"/>
      <sheetName val="APPENDIX J"/>
      <sheetName val="Key Movements"/>
      <sheetName val="Reconciliation"/>
      <sheetName val="increasing GIFA"/>
      <sheetName val="APPENDIX K"/>
      <sheetName val="Ext Glazing rates"/>
      <sheetName val="APPENDIX L"/>
      <sheetName val="APPENDIX M"/>
      <sheetName val="APPENDIX N"/>
      <sheetName val="Graph"/>
      <sheetName val="Cashflow"/>
      <sheetName val="Construction"/>
      <sheetName val="Operations"/>
      <sheetName val="Cat A Change Control"/>
      <sheetName val="Commitments"/>
      <sheetName val="Chart 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row r="11">
          <cell r="E11">
            <v>197500000</v>
          </cell>
        </row>
        <row r="12">
          <cell r="E12">
            <v>42</v>
          </cell>
        </row>
        <row r="13">
          <cell r="E13">
            <v>0.03</v>
          </cell>
        </row>
        <row r="14">
          <cell r="E14">
            <v>12</v>
          </cell>
        </row>
        <row r="15">
          <cell r="E15">
            <v>39600</v>
          </cell>
        </row>
      </sheetData>
      <sheetData sheetId="38" refreshError="1"/>
      <sheetData sheetId="39" refreshError="1"/>
      <sheetData sheetId="40" refreshError="1"/>
      <sheetData sheetId="41" refreshError="1"/>
      <sheetData sheetId="4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dex"/>
      <sheetName val="Viability"/>
      <sheetName val="Sensitivity"/>
      <sheetName val="IRR"/>
      <sheetName val="IRR (2)"/>
      <sheetName val="IRR (3)"/>
      <sheetName val="IRR (4)"/>
      <sheetName val="Showroom"/>
      <sheetName val="Used Cars"/>
      <sheetName val="Workshop"/>
      <sheetName val="Cashflow"/>
      <sheetName val="Sensitivities"/>
      <sheetName val="BOQ"/>
      <sheetName val="Val breakdown"/>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jor Category Report (2)"/>
      <sheetName val="Commitment report (2)"/>
      <sheetName val="Commitment report"/>
      <sheetName val="Major Category Report"/>
      <sheetName val="Purchase Orders"/>
      <sheetName val="EFC"/>
      <sheetName val="Payments"/>
      <sheetName val="Statement Pivot"/>
      <sheetName val="Cost Control"/>
      <sheetName val="Change Orders"/>
      <sheetName val="Cost Recoveries"/>
      <sheetName val="Cost Issues"/>
      <sheetName val="Pivot Data"/>
      <sheetName val="RoE"/>
      <sheetName val="Cashflow_basic"/>
      <sheetName val="Foreign Commitments"/>
      <sheetName val="Remaining Forex"/>
      <sheetName val="PO Pivot"/>
      <sheetName val="Recovery register"/>
    </sheetNames>
    <sheetDataSet>
      <sheetData sheetId="0"/>
      <sheetData sheetId="1"/>
      <sheetData sheetId="2"/>
      <sheetData sheetId="3"/>
      <sheetData sheetId="4">
        <row r="1">
          <cell r="B1" t="str">
            <v>PO No</v>
          </cell>
          <cell r="C1" t="str">
            <v>Column1</v>
          </cell>
          <cell r="D1" t="str">
            <v>PO Date</v>
          </cell>
          <cell r="E1" t="str">
            <v>Package</v>
          </cell>
          <cell r="F1" t="str">
            <v>Contact Name</v>
          </cell>
          <cell r="G1" t="str">
            <v>Company Name</v>
          </cell>
          <cell r="H1" t="str">
            <v>Description of Goods and or Services</v>
          </cell>
          <cell r="I1" t="str">
            <v>Original</v>
          </cell>
          <cell r="J1" t="str">
            <v>Curr</v>
          </cell>
          <cell r="K1" t="str">
            <v>Value</v>
          </cell>
          <cell r="L1" t="str">
            <v>RoE</v>
          </cell>
          <cell r="M1" t="str">
            <v>Rand Value</v>
          </cell>
          <cell r="N1" t="str">
            <v>ZAR</v>
          </cell>
          <cell r="O1" t="str">
            <v>EUR</v>
          </cell>
          <cell r="P1" t="str">
            <v>GBP</v>
          </cell>
          <cell r="Q1" t="str">
            <v>USD</v>
          </cell>
          <cell r="R1" t="str">
            <v>ZMK</v>
          </cell>
          <cell r="S1" t="str">
            <v>Recoverable costs</v>
          </cell>
          <cell r="T1" t="str">
            <v>PO Signed</v>
          </cell>
          <cell r="U1" t="str">
            <v>ZAR2</v>
          </cell>
          <cell r="V1" t="str">
            <v>Target On Site</v>
          </cell>
        </row>
        <row r="2">
          <cell r="B2" t="str">
            <v>174-0001</v>
          </cell>
          <cell r="D2" t="e">
            <v>#N/A</v>
          </cell>
          <cell r="E2" t="str">
            <v>P005</v>
          </cell>
          <cell r="G2" t="str">
            <v>Toyota Zambia Ltd</v>
          </cell>
          <cell r="H2" t="str">
            <v>Toyota Hilux</v>
          </cell>
          <cell r="I2" t="str">
            <v>ZMK 209,196,849.6</v>
          </cell>
          <cell r="J2" t="str">
            <v>ZMK</v>
          </cell>
          <cell r="K2">
            <v>209196849.59999999</v>
          </cell>
          <cell r="L2">
            <v>1.6750418760469012E-3</v>
          </cell>
          <cell r="M2">
            <v>350413.48341708543</v>
          </cell>
          <cell r="N2">
            <v>0</v>
          </cell>
          <cell r="O2">
            <v>0</v>
          </cell>
          <cell r="P2">
            <v>0</v>
          </cell>
          <cell r="Q2">
            <v>0</v>
          </cell>
          <cell r="R2">
            <v>209196849.59999999</v>
          </cell>
        </row>
        <row r="3">
          <cell r="B3" t="str">
            <v>174-0001</v>
          </cell>
          <cell r="D3" t="e">
            <v>#N/A</v>
          </cell>
          <cell r="E3" t="str">
            <v>P005</v>
          </cell>
          <cell r="G3" t="str">
            <v>Toyota Zambia Ltd</v>
          </cell>
          <cell r="H3" t="str">
            <v>Toyota HiAce</v>
          </cell>
          <cell r="I3" t="str">
            <v>ZMK 375,429,575</v>
          </cell>
          <cell r="J3" t="str">
            <v>ZMK</v>
          </cell>
          <cell r="K3">
            <v>375429575</v>
          </cell>
          <cell r="L3">
            <v>1.6750418760469012E-3</v>
          </cell>
          <cell r="M3">
            <v>628860.2596314908</v>
          </cell>
          <cell r="N3">
            <v>0</v>
          </cell>
          <cell r="O3">
            <v>0</v>
          </cell>
          <cell r="P3">
            <v>0</v>
          </cell>
          <cell r="Q3">
            <v>0</v>
          </cell>
          <cell r="R3">
            <v>375429575</v>
          </cell>
        </row>
        <row r="4">
          <cell r="B4" t="str">
            <v>174-0002</v>
          </cell>
          <cell r="D4" t="e">
            <v>#N/A</v>
          </cell>
          <cell r="E4" t="str">
            <v>P005</v>
          </cell>
          <cell r="G4" t="str">
            <v>Action Auto Ltd</v>
          </cell>
          <cell r="H4" t="str">
            <v>Isuzu Double Cab</v>
          </cell>
          <cell r="I4" t="str">
            <v>ZMK 104,492,850</v>
          </cell>
          <cell r="J4" t="str">
            <v>ZMK</v>
          </cell>
          <cell r="K4">
            <v>104492850</v>
          </cell>
          <cell r="L4">
            <v>1.6750418760469012E-3</v>
          </cell>
          <cell r="M4">
            <v>175029.89949748744</v>
          </cell>
          <cell r="N4">
            <v>0</v>
          </cell>
          <cell r="O4">
            <v>0</v>
          </cell>
          <cell r="P4">
            <v>0</v>
          </cell>
          <cell r="Q4">
            <v>0</v>
          </cell>
          <cell r="R4">
            <v>104492850</v>
          </cell>
        </row>
        <row r="5">
          <cell r="B5" t="str">
            <v>174-0003</v>
          </cell>
          <cell r="D5" t="e">
            <v>#N/A</v>
          </cell>
          <cell r="E5" t="e">
            <v>#N/A</v>
          </cell>
          <cell r="G5" t="e">
            <v>#N/A</v>
          </cell>
          <cell r="H5" t="str">
            <v>Vacant</v>
          </cell>
          <cell r="I5" t="str">
            <v>ZAR 0.00</v>
          </cell>
          <cell r="J5" t="str">
            <v>ZAR</v>
          </cell>
          <cell r="K5">
            <v>0</v>
          </cell>
          <cell r="L5">
            <v>1</v>
          </cell>
          <cell r="M5">
            <v>0</v>
          </cell>
          <cell r="N5">
            <v>0</v>
          </cell>
          <cell r="O5">
            <v>0</v>
          </cell>
          <cell r="P5">
            <v>0</v>
          </cell>
          <cell r="Q5">
            <v>0</v>
          </cell>
          <cell r="R5">
            <v>0</v>
          </cell>
        </row>
        <row r="6">
          <cell r="B6" t="str">
            <v>174-0004</v>
          </cell>
          <cell r="D6" t="e">
            <v>#N/A</v>
          </cell>
          <cell r="E6" t="str">
            <v>P005</v>
          </cell>
          <cell r="G6" t="str">
            <v>Southern Cross Motors Ltd</v>
          </cell>
          <cell r="H6" t="str">
            <v>Pajero</v>
          </cell>
          <cell r="I6" t="str">
            <v>ZMK 0.00</v>
          </cell>
          <cell r="J6" t="str">
            <v>ZMK</v>
          </cell>
          <cell r="K6">
            <v>0</v>
          </cell>
          <cell r="L6">
            <v>1.6750418760469012E-3</v>
          </cell>
          <cell r="M6">
            <v>0</v>
          </cell>
          <cell r="N6">
            <v>0</v>
          </cell>
          <cell r="O6">
            <v>0</v>
          </cell>
          <cell r="P6">
            <v>0</v>
          </cell>
          <cell r="Q6">
            <v>0</v>
          </cell>
          <cell r="R6">
            <v>0</v>
          </cell>
        </row>
        <row r="7">
          <cell r="B7" t="str">
            <v>174-0005</v>
          </cell>
          <cell r="D7" t="e">
            <v>#N/A</v>
          </cell>
          <cell r="E7" t="str">
            <v>P005</v>
          </cell>
          <cell r="G7" t="str">
            <v>Jacaranda Plant &amp; Machinery Hire</v>
          </cell>
          <cell r="H7" t="str">
            <v>Hire of Bell 850J</v>
          </cell>
          <cell r="I7" t="str">
            <v>ZMK 13,260,000</v>
          </cell>
          <cell r="J7" t="str">
            <v>ZMK</v>
          </cell>
          <cell r="K7">
            <v>13260000</v>
          </cell>
          <cell r="L7">
            <v>1.6750418760469012E-3</v>
          </cell>
          <cell r="M7">
            <v>22211.055276381911</v>
          </cell>
          <cell r="N7">
            <v>0</v>
          </cell>
          <cell r="O7">
            <v>0</v>
          </cell>
          <cell r="P7">
            <v>0</v>
          </cell>
          <cell r="Q7">
            <v>0</v>
          </cell>
          <cell r="R7">
            <v>13260000</v>
          </cell>
        </row>
        <row r="8">
          <cell r="B8" t="str">
            <v>174-0006</v>
          </cell>
          <cell r="D8" t="e">
            <v>#N/A</v>
          </cell>
          <cell r="E8" t="str">
            <v>P005</v>
          </cell>
          <cell r="G8" t="str">
            <v>Heku Construction Ltd</v>
          </cell>
          <cell r="H8" t="str">
            <v>Install Electric Fencing for Kaleya Camp</v>
          </cell>
          <cell r="I8" t="str">
            <v>ZMK 61,677,948</v>
          </cell>
          <cell r="J8" t="str">
            <v>ZMK</v>
          </cell>
          <cell r="K8">
            <v>61677948</v>
          </cell>
          <cell r="L8">
            <v>1.6750418760469012E-3</v>
          </cell>
          <cell r="M8">
            <v>103313.14572864321</v>
          </cell>
          <cell r="N8">
            <v>0</v>
          </cell>
          <cell r="O8">
            <v>0</v>
          </cell>
          <cell r="P8">
            <v>0</v>
          </cell>
          <cell r="Q8">
            <v>0</v>
          </cell>
          <cell r="R8">
            <v>61677948</v>
          </cell>
        </row>
        <row r="9">
          <cell r="B9" t="str">
            <v>174-0007</v>
          </cell>
          <cell r="D9">
            <v>39259</v>
          </cell>
          <cell r="E9" t="str">
            <v>P005</v>
          </cell>
          <cell r="G9" t="str">
            <v>Atonement Enterprises Ltd</v>
          </cell>
          <cell r="H9" t="str">
            <v>Concrete Blocks</v>
          </cell>
          <cell r="I9" t="str">
            <v>ZMK 6,300,000</v>
          </cell>
          <cell r="J9" t="str">
            <v>ZMK</v>
          </cell>
          <cell r="K9">
            <v>6300000</v>
          </cell>
          <cell r="L9">
            <v>1.6750418760469012E-3</v>
          </cell>
          <cell r="M9">
            <v>10552.763819095477</v>
          </cell>
          <cell r="N9">
            <v>0</v>
          </cell>
          <cell r="O9">
            <v>0</v>
          </cell>
          <cell r="P9">
            <v>0</v>
          </cell>
          <cell r="Q9">
            <v>0</v>
          </cell>
          <cell r="R9">
            <v>6300000</v>
          </cell>
        </row>
        <row r="10">
          <cell r="B10" t="str">
            <v>174-0008</v>
          </cell>
          <cell r="D10" t="e">
            <v>#N/A</v>
          </cell>
          <cell r="E10" t="str">
            <v>M043-0</v>
          </cell>
          <cell r="G10" t="str">
            <v>Atonement Enterprises Ltd</v>
          </cell>
          <cell r="H10" t="str">
            <v>ICW Relocation Project Extra Civils</v>
          </cell>
          <cell r="I10" t="str">
            <v>ZMK 45,551,447.57</v>
          </cell>
          <cell r="J10" t="str">
            <v>ZMK</v>
          </cell>
          <cell r="K10">
            <v>45551447.57</v>
          </cell>
          <cell r="L10">
            <v>1.6750418760469012E-3</v>
          </cell>
          <cell r="M10">
            <v>76300.582194304865</v>
          </cell>
          <cell r="N10">
            <v>0</v>
          </cell>
          <cell r="O10">
            <v>0</v>
          </cell>
          <cell r="P10">
            <v>0</v>
          </cell>
          <cell r="Q10">
            <v>0</v>
          </cell>
          <cell r="R10">
            <v>45551447.57</v>
          </cell>
        </row>
        <row r="11">
          <cell r="B11" t="str">
            <v>174-0009</v>
          </cell>
          <cell r="D11" t="e">
            <v>#N/A</v>
          </cell>
          <cell r="E11" t="str">
            <v>P005</v>
          </cell>
          <cell r="G11" t="str">
            <v>Electrical Maintenance Lusaka Ltd</v>
          </cell>
          <cell r="H11" t="str">
            <v>Flood Light Fittings</v>
          </cell>
          <cell r="I11" t="str">
            <v>ZMK 9,970,000</v>
          </cell>
          <cell r="J11" t="str">
            <v>ZMK</v>
          </cell>
          <cell r="K11">
            <v>9970000</v>
          </cell>
          <cell r="L11">
            <v>1.6750418760469012E-3</v>
          </cell>
          <cell r="M11">
            <v>16700.167504187604</v>
          </cell>
          <cell r="N11">
            <v>0</v>
          </cell>
          <cell r="O11">
            <v>0</v>
          </cell>
          <cell r="P11">
            <v>0</v>
          </cell>
          <cell r="Q11">
            <v>0</v>
          </cell>
          <cell r="R11">
            <v>9970000</v>
          </cell>
        </row>
        <row r="12">
          <cell r="B12" t="str">
            <v>174-0010</v>
          </cell>
          <cell r="D12" t="e">
            <v>#N/A</v>
          </cell>
          <cell r="E12" t="str">
            <v>M043-0</v>
          </cell>
          <cell r="G12" t="str">
            <v>METSO ND ENGINEERING (PTY) LTD</v>
          </cell>
          <cell r="H12" t="str">
            <v>Supply 2 Flanges And Bursting Discs</v>
          </cell>
          <cell r="I12" t="str">
            <v>ZAR 75,580.00</v>
          </cell>
          <cell r="J12" t="str">
            <v>ZAR</v>
          </cell>
          <cell r="K12">
            <v>75580</v>
          </cell>
          <cell r="L12">
            <v>1</v>
          </cell>
          <cell r="M12">
            <v>75580</v>
          </cell>
          <cell r="N12">
            <v>75580</v>
          </cell>
          <cell r="O12">
            <v>0</v>
          </cell>
          <cell r="P12">
            <v>0</v>
          </cell>
          <cell r="Q12">
            <v>0</v>
          </cell>
          <cell r="R12">
            <v>0</v>
          </cell>
        </row>
        <row r="13">
          <cell r="B13" t="str">
            <v>174-0011</v>
          </cell>
          <cell r="D13" t="e">
            <v>#N/A</v>
          </cell>
          <cell r="E13" t="str">
            <v>M043-0</v>
          </cell>
          <cell r="G13" t="str">
            <v>Pinetown Bolt and Engineering Supplies</v>
          </cell>
          <cell r="H13" t="str">
            <v>Bolts for Bursting Disc and Flange</v>
          </cell>
          <cell r="I13" t="str">
            <v>ZAR 1,607.54</v>
          </cell>
          <cell r="J13" t="str">
            <v>ZAR</v>
          </cell>
          <cell r="K13">
            <v>1607.54</v>
          </cell>
          <cell r="L13">
            <v>1</v>
          </cell>
          <cell r="M13">
            <v>1607.54</v>
          </cell>
          <cell r="N13">
            <v>1607.54</v>
          </cell>
          <cell r="O13">
            <v>0</v>
          </cell>
          <cell r="P13">
            <v>0</v>
          </cell>
          <cell r="Q13">
            <v>0</v>
          </cell>
          <cell r="R13">
            <v>0</v>
          </cell>
        </row>
        <row r="14">
          <cell r="B14" t="str">
            <v>174-0012</v>
          </cell>
          <cell r="D14" t="e">
            <v>#N/A</v>
          </cell>
          <cell r="E14" t="str">
            <v>P005</v>
          </cell>
          <cell r="G14" t="str">
            <v>Atonement Enterprises Ltd</v>
          </cell>
          <cell r="H14" t="str">
            <v>Transport of blocks</v>
          </cell>
          <cell r="I14" t="str">
            <v>ZMK 2,000,000</v>
          </cell>
          <cell r="J14" t="str">
            <v>ZMK</v>
          </cell>
          <cell r="K14">
            <v>2000000</v>
          </cell>
          <cell r="L14">
            <v>1.6750418760469012E-3</v>
          </cell>
          <cell r="M14">
            <v>3350.0837520938026</v>
          </cell>
          <cell r="N14">
            <v>0</v>
          </cell>
          <cell r="O14">
            <v>0</v>
          </cell>
          <cell r="P14">
            <v>0</v>
          </cell>
          <cell r="Q14">
            <v>0</v>
          </cell>
          <cell r="R14">
            <v>2000000</v>
          </cell>
        </row>
        <row r="15">
          <cell r="B15" t="str">
            <v>174-0013</v>
          </cell>
          <cell r="D15" t="e">
            <v>#N/A</v>
          </cell>
          <cell r="E15" t="str">
            <v>P005</v>
          </cell>
          <cell r="G15" t="str">
            <v>Electrical Maintenance Lusaka Ltd</v>
          </cell>
          <cell r="H15" t="str">
            <v>380V Feeder Pillars</v>
          </cell>
          <cell r="I15" t="str">
            <v>ZMK 45,094,600</v>
          </cell>
          <cell r="J15" t="str">
            <v>ZMK</v>
          </cell>
          <cell r="K15">
            <v>45094600</v>
          </cell>
          <cell r="L15">
            <v>1.6750418760469012E-3</v>
          </cell>
          <cell r="M15">
            <v>75535.343383584594</v>
          </cell>
          <cell r="N15">
            <v>0</v>
          </cell>
          <cell r="O15">
            <v>0</v>
          </cell>
          <cell r="P15">
            <v>0</v>
          </cell>
          <cell r="Q15">
            <v>0</v>
          </cell>
          <cell r="R15">
            <v>45094600</v>
          </cell>
        </row>
        <row r="16">
          <cell r="B16" t="str">
            <v>174-0014</v>
          </cell>
          <cell r="D16" t="e">
            <v>#N/A</v>
          </cell>
          <cell r="E16" t="str">
            <v>P005</v>
          </cell>
          <cell r="G16" t="str">
            <v>Mulimo Agriculture Hardware Distributors</v>
          </cell>
          <cell r="H16" t="str">
            <v>35 X 1" Gi Pipes X 6m Length</v>
          </cell>
          <cell r="I16" t="str">
            <v>ZMK 41,135,102.24</v>
          </cell>
          <cell r="J16" t="str">
            <v>ZMK</v>
          </cell>
          <cell r="K16">
            <v>41135102.240000002</v>
          </cell>
          <cell r="L16">
            <v>1.6750418760469012E-3</v>
          </cell>
          <cell r="M16">
            <v>68903.018827470689</v>
          </cell>
          <cell r="N16">
            <v>0</v>
          </cell>
          <cell r="O16">
            <v>0</v>
          </cell>
          <cell r="P16">
            <v>0</v>
          </cell>
          <cell r="Q16">
            <v>0</v>
          </cell>
          <cell r="R16">
            <v>41135102.240000002</v>
          </cell>
        </row>
        <row r="17">
          <cell r="B17" t="str">
            <v>174-0015</v>
          </cell>
          <cell r="D17" t="e">
            <v>#N/A</v>
          </cell>
          <cell r="E17" t="str">
            <v>P005</v>
          </cell>
          <cell r="G17" t="str">
            <v>Heku Construction Ltd</v>
          </cell>
          <cell r="H17" t="str">
            <v>Fencing at Nak house</v>
          </cell>
          <cell r="I17" t="str">
            <v>ZMK 17,808,000</v>
          </cell>
          <cell r="J17" t="str">
            <v>ZMK</v>
          </cell>
          <cell r="K17">
            <v>17808000</v>
          </cell>
          <cell r="L17">
            <v>1.6750418760469012E-3</v>
          </cell>
          <cell r="M17">
            <v>29829.145728643216</v>
          </cell>
          <cell r="N17">
            <v>0</v>
          </cell>
          <cell r="O17">
            <v>0</v>
          </cell>
          <cell r="P17">
            <v>0</v>
          </cell>
          <cell r="Q17">
            <v>0</v>
          </cell>
          <cell r="R17">
            <v>17808000</v>
          </cell>
        </row>
        <row r="18">
          <cell r="B18" t="str">
            <v>174-0016</v>
          </cell>
          <cell r="D18" t="e">
            <v>#N/A</v>
          </cell>
          <cell r="E18" t="str">
            <v>P005</v>
          </cell>
          <cell r="G18" t="str">
            <v>Chaka Kent Ltd</v>
          </cell>
          <cell r="H18" t="str">
            <v>Sewage and Water Lines</v>
          </cell>
          <cell r="I18" t="str">
            <v>ZMK 44,952,562</v>
          </cell>
          <cell r="J18" t="str">
            <v>ZMK</v>
          </cell>
          <cell r="K18">
            <v>44952562</v>
          </cell>
          <cell r="L18">
            <v>1.6750418760469012E-3</v>
          </cell>
          <cell r="M18">
            <v>75297.423785594641</v>
          </cell>
          <cell r="N18">
            <v>0</v>
          </cell>
          <cell r="O18">
            <v>0</v>
          </cell>
          <cell r="P18">
            <v>0</v>
          </cell>
          <cell r="Q18">
            <v>0</v>
          </cell>
          <cell r="R18">
            <v>44952562</v>
          </cell>
        </row>
        <row r="19">
          <cell r="B19" t="str">
            <v>174-0017</v>
          </cell>
          <cell r="D19" t="e">
            <v>#N/A</v>
          </cell>
          <cell r="E19" t="str">
            <v>P005</v>
          </cell>
          <cell r="G19" t="str">
            <v>Laktronics Repairs Ltd</v>
          </cell>
          <cell r="H19" t="str">
            <v>Electrics</v>
          </cell>
          <cell r="I19" t="str">
            <v>ZMk 49,084,500</v>
          </cell>
          <cell r="J19" t="str">
            <v>ZMk</v>
          </cell>
          <cell r="K19">
            <v>49084500</v>
          </cell>
          <cell r="L19">
            <v>1.6750418760469012E-3</v>
          </cell>
          <cell r="M19">
            <v>82218.592964824129</v>
          </cell>
          <cell r="N19">
            <v>0</v>
          </cell>
          <cell r="O19">
            <v>0</v>
          </cell>
          <cell r="P19">
            <v>0</v>
          </cell>
          <cell r="Q19">
            <v>0</v>
          </cell>
          <cell r="R19">
            <v>49084500</v>
          </cell>
        </row>
        <row r="20">
          <cell r="B20" t="str">
            <v>174-0018</v>
          </cell>
          <cell r="D20" t="e">
            <v>#N/A</v>
          </cell>
          <cell r="E20" t="str">
            <v>P005</v>
          </cell>
          <cell r="G20" t="str">
            <v>Toyota Zambia Ltd</v>
          </cell>
          <cell r="I20">
            <v>0</v>
          </cell>
          <cell r="J20" t="str">
            <v>0</v>
          </cell>
          <cell r="K20" t="e">
            <v>#VALUE!</v>
          </cell>
          <cell r="L20" t="e">
            <v>#N/A</v>
          </cell>
          <cell r="M20" t="e">
            <v>#N/A</v>
          </cell>
          <cell r="N20">
            <v>0</v>
          </cell>
          <cell r="O20">
            <v>0</v>
          </cell>
          <cell r="P20">
            <v>0</v>
          </cell>
          <cell r="Q20">
            <v>0</v>
          </cell>
          <cell r="R20">
            <v>0</v>
          </cell>
        </row>
        <row r="21">
          <cell r="B21" t="str">
            <v>174-0019</v>
          </cell>
          <cell r="D21" t="e">
            <v>#N/A</v>
          </cell>
          <cell r="E21" t="str">
            <v>P005</v>
          </cell>
          <cell r="G21" t="str">
            <v>Southern Cross Motors Ltd</v>
          </cell>
          <cell r="H21" t="str">
            <v>Pajero</v>
          </cell>
          <cell r="I21" t="str">
            <v>ZMK 0.00</v>
          </cell>
          <cell r="J21" t="str">
            <v>ZMK</v>
          </cell>
          <cell r="K21">
            <v>0</v>
          </cell>
          <cell r="L21">
            <v>1.6750418760469012E-3</v>
          </cell>
          <cell r="M21">
            <v>0</v>
          </cell>
          <cell r="N21">
            <v>0</v>
          </cell>
          <cell r="O21">
            <v>0</v>
          </cell>
          <cell r="P21">
            <v>0</v>
          </cell>
          <cell r="Q21">
            <v>0</v>
          </cell>
          <cell r="R21">
            <v>0</v>
          </cell>
        </row>
        <row r="22">
          <cell r="B22" t="str">
            <v>174-0020</v>
          </cell>
          <cell r="D22">
            <v>39448</v>
          </cell>
          <cell r="E22" t="str">
            <v>P005</v>
          </cell>
          <cell r="G22" t="str">
            <v>Elliots</v>
          </cell>
          <cell r="H22" t="str">
            <v>Furnture Storage</v>
          </cell>
          <cell r="I22" t="str">
            <v>ZAR 2000</v>
          </cell>
          <cell r="J22" t="str">
            <v>ZAR</v>
          </cell>
          <cell r="K22">
            <v>2000</v>
          </cell>
          <cell r="L22">
            <v>1</v>
          </cell>
          <cell r="M22">
            <v>2000</v>
          </cell>
          <cell r="N22">
            <v>2000</v>
          </cell>
          <cell r="O22">
            <v>0</v>
          </cell>
          <cell r="P22">
            <v>0</v>
          </cell>
          <cell r="Q22">
            <v>0</v>
          </cell>
          <cell r="R22">
            <v>0</v>
          </cell>
        </row>
        <row r="23">
          <cell r="B23" t="str">
            <v>174-0021</v>
          </cell>
          <cell r="D23" t="e">
            <v>#N/A</v>
          </cell>
          <cell r="E23" t="str">
            <v>P005</v>
          </cell>
          <cell r="G23" t="str">
            <v>Maxtronics System and supplies</v>
          </cell>
          <cell r="H23" t="str">
            <v>Repairs to Vehicle</v>
          </cell>
          <cell r="I23">
            <v>0</v>
          </cell>
          <cell r="J23" t="str">
            <v>0</v>
          </cell>
          <cell r="K23" t="e">
            <v>#VALUE!</v>
          </cell>
          <cell r="L23" t="e">
            <v>#N/A</v>
          </cell>
          <cell r="M23" t="e">
            <v>#N/A</v>
          </cell>
          <cell r="N23">
            <v>0</v>
          </cell>
          <cell r="O23">
            <v>0</v>
          </cell>
          <cell r="P23">
            <v>0</v>
          </cell>
          <cell r="Q23">
            <v>0</v>
          </cell>
          <cell r="R23">
            <v>0</v>
          </cell>
        </row>
        <row r="24">
          <cell r="B24" t="str">
            <v>174-0022</v>
          </cell>
          <cell r="D24" t="e">
            <v>#N/A</v>
          </cell>
          <cell r="E24" t="str">
            <v>P005</v>
          </cell>
          <cell r="G24" t="str">
            <v>Maxtronics System and supplies</v>
          </cell>
          <cell r="H24" t="str">
            <v>Repairs to Vehicle</v>
          </cell>
          <cell r="I24">
            <v>0</v>
          </cell>
          <cell r="J24" t="str">
            <v>0</v>
          </cell>
          <cell r="K24" t="e">
            <v>#VALUE!</v>
          </cell>
          <cell r="L24" t="e">
            <v>#N/A</v>
          </cell>
          <cell r="M24" t="e">
            <v>#N/A</v>
          </cell>
          <cell r="N24">
            <v>0</v>
          </cell>
          <cell r="O24">
            <v>0</v>
          </cell>
          <cell r="P24">
            <v>0</v>
          </cell>
          <cell r="Q24">
            <v>0</v>
          </cell>
          <cell r="R24">
            <v>0</v>
          </cell>
        </row>
        <row r="25">
          <cell r="B25" t="str">
            <v>174-0023</v>
          </cell>
          <cell r="D25" t="e">
            <v>#N/A</v>
          </cell>
          <cell r="E25" t="str">
            <v>P005</v>
          </cell>
          <cell r="G25" t="str">
            <v>Hamtrade</v>
          </cell>
          <cell r="H25" t="str">
            <v>Stationery</v>
          </cell>
          <cell r="I25" t="str">
            <v>ZMK 467,700</v>
          </cell>
          <cell r="J25" t="str">
            <v>ZMK</v>
          </cell>
          <cell r="K25">
            <v>467700</v>
          </cell>
          <cell r="L25">
            <v>1.6750418760469012E-3</v>
          </cell>
          <cell r="M25">
            <v>783.4170854271357</v>
          </cell>
          <cell r="N25">
            <v>0</v>
          </cell>
          <cell r="O25">
            <v>0</v>
          </cell>
          <cell r="P25">
            <v>0</v>
          </cell>
          <cell r="Q25">
            <v>0</v>
          </cell>
          <cell r="R25">
            <v>467700</v>
          </cell>
        </row>
        <row r="26">
          <cell r="B26" t="str">
            <v>174-0024</v>
          </cell>
          <cell r="D26" t="e">
            <v>#N/A</v>
          </cell>
          <cell r="E26" t="str">
            <v>P005</v>
          </cell>
          <cell r="G26" t="str">
            <v>BHAGOOS SUPERMARKET</v>
          </cell>
          <cell r="H26" t="str">
            <v>Stationery</v>
          </cell>
          <cell r="I26" t="str">
            <v>ZMK 36850</v>
          </cell>
          <cell r="J26" t="str">
            <v>ZMK</v>
          </cell>
          <cell r="K26">
            <v>36850</v>
          </cell>
          <cell r="L26">
            <v>1.6750418760469012E-3</v>
          </cell>
          <cell r="M26">
            <v>61.725293132328311</v>
          </cell>
          <cell r="N26">
            <v>0</v>
          </cell>
          <cell r="O26">
            <v>0</v>
          </cell>
          <cell r="P26">
            <v>0</v>
          </cell>
          <cell r="Q26">
            <v>0</v>
          </cell>
          <cell r="R26">
            <v>36850</v>
          </cell>
        </row>
        <row r="27">
          <cell r="B27" t="str">
            <v>174-0025</v>
          </cell>
          <cell r="D27" t="e">
            <v>#N/A</v>
          </cell>
          <cell r="E27" t="str">
            <v>P005</v>
          </cell>
          <cell r="G27" t="str">
            <v>ProPrint Ltd</v>
          </cell>
          <cell r="H27" t="str">
            <v>Stationery</v>
          </cell>
          <cell r="I27" t="str">
            <v>ZMK 346,900</v>
          </cell>
          <cell r="J27" t="str">
            <v>ZMK</v>
          </cell>
          <cell r="K27">
            <v>346900</v>
          </cell>
          <cell r="L27">
            <v>1.6750418760469012E-3</v>
          </cell>
          <cell r="M27">
            <v>581.07202680067007</v>
          </cell>
          <cell r="N27">
            <v>0</v>
          </cell>
          <cell r="O27">
            <v>0</v>
          </cell>
          <cell r="P27">
            <v>0</v>
          </cell>
          <cell r="Q27">
            <v>0</v>
          </cell>
          <cell r="R27">
            <v>346900</v>
          </cell>
        </row>
        <row r="28">
          <cell r="B28" t="str">
            <v>174-0026</v>
          </cell>
          <cell r="D28" t="e">
            <v>#N/A</v>
          </cell>
          <cell r="E28" t="e">
            <v>#N/A</v>
          </cell>
          <cell r="G28" t="e">
            <v>#N/A</v>
          </cell>
          <cell r="H28" t="str">
            <v>Vacant</v>
          </cell>
          <cell r="I28" t="str">
            <v>ZAR 0.00</v>
          </cell>
          <cell r="J28" t="str">
            <v>ZAR</v>
          </cell>
          <cell r="K28">
            <v>0</v>
          </cell>
          <cell r="L28">
            <v>1</v>
          </cell>
          <cell r="M28">
            <v>0</v>
          </cell>
          <cell r="N28">
            <v>0</v>
          </cell>
          <cell r="O28">
            <v>0</v>
          </cell>
          <cell r="P28">
            <v>0</v>
          </cell>
          <cell r="Q28">
            <v>0</v>
          </cell>
          <cell r="R28">
            <v>0</v>
          </cell>
        </row>
        <row r="29">
          <cell r="B29" t="str">
            <v>174-0027</v>
          </cell>
          <cell r="D29" t="e">
            <v>#N/A</v>
          </cell>
          <cell r="E29" t="str">
            <v>P005</v>
          </cell>
          <cell r="G29" t="e">
            <v>#N/A</v>
          </cell>
          <cell r="H29" t="str">
            <v>Files</v>
          </cell>
          <cell r="I29" t="str">
            <v>ZMK 0.00</v>
          </cell>
          <cell r="J29" t="str">
            <v>ZMK</v>
          </cell>
          <cell r="K29">
            <v>0</v>
          </cell>
          <cell r="L29">
            <v>1.6750418760469012E-3</v>
          </cell>
          <cell r="M29">
            <v>0</v>
          </cell>
          <cell r="N29">
            <v>0</v>
          </cell>
          <cell r="O29">
            <v>0</v>
          </cell>
          <cell r="P29">
            <v>0</v>
          </cell>
          <cell r="Q29">
            <v>0</v>
          </cell>
          <cell r="R29">
            <v>0</v>
          </cell>
        </row>
        <row r="30">
          <cell r="B30" t="str">
            <v>174-0028</v>
          </cell>
          <cell r="D30" t="e">
            <v>#N/A</v>
          </cell>
          <cell r="E30" t="str">
            <v>P005</v>
          </cell>
          <cell r="G30" t="e">
            <v>#N/A</v>
          </cell>
          <cell r="H30" t="str">
            <v>Files</v>
          </cell>
          <cell r="I30" t="str">
            <v>ZMK 0.00</v>
          </cell>
          <cell r="J30" t="str">
            <v>ZMK</v>
          </cell>
          <cell r="K30">
            <v>0</v>
          </cell>
          <cell r="L30">
            <v>1.6750418760469012E-3</v>
          </cell>
          <cell r="M30">
            <v>0</v>
          </cell>
          <cell r="N30">
            <v>0</v>
          </cell>
          <cell r="O30">
            <v>0</v>
          </cell>
          <cell r="P30">
            <v>0</v>
          </cell>
          <cell r="Q30">
            <v>0</v>
          </cell>
          <cell r="R30">
            <v>0</v>
          </cell>
        </row>
        <row r="31">
          <cell r="B31" t="str">
            <v>174-0029</v>
          </cell>
          <cell r="D31" t="e">
            <v>#N/A</v>
          </cell>
          <cell r="E31" t="str">
            <v>P005</v>
          </cell>
          <cell r="G31" t="str">
            <v>Atonement Enterprises Ltd</v>
          </cell>
          <cell r="H31" t="str">
            <v>Blocks</v>
          </cell>
          <cell r="I31">
            <v>0</v>
          </cell>
          <cell r="J31" t="str">
            <v>0</v>
          </cell>
          <cell r="K31" t="e">
            <v>#VALUE!</v>
          </cell>
          <cell r="L31" t="e">
            <v>#N/A</v>
          </cell>
          <cell r="M31" t="e">
            <v>#N/A</v>
          </cell>
          <cell r="N31">
            <v>0</v>
          </cell>
          <cell r="O31">
            <v>0</v>
          </cell>
          <cell r="P31">
            <v>0</v>
          </cell>
          <cell r="Q31">
            <v>0</v>
          </cell>
          <cell r="R31">
            <v>0</v>
          </cell>
        </row>
        <row r="32">
          <cell r="B32" t="str">
            <v>174-0030</v>
          </cell>
          <cell r="D32" t="e">
            <v>#N/A</v>
          </cell>
          <cell r="E32" t="str">
            <v>P005</v>
          </cell>
          <cell r="G32" t="str">
            <v>Atonement Enterprises Ltd</v>
          </cell>
          <cell r="H32" t="str">
            <v>Hire of Water Bowser</v>
          </cell>
          <cell r="I32">
            <v>0</v>
          </cell>
          <cell r="J32" t="str">
            <v>0</v>
          </cell>
          <cell r="K32" t="e">
            <v>#VALUE!</v>
          </cell>
          <cell r="L32" t="e">
            <v>#N/A</v>
          </cell>
          <cell r="M32" t="e">
            <v>#N/A</v>
          </cell>
          <cell r="N32">
            <v>0</v>
          </cell>
          <cell r="O32">
            <v>0</v>
          </cell>
          <cell r="P32">
            <v>0</v>
          </cell>
          <cell r="Q32">
            <v>0</v>
          </cell>
          <cell r="R32">
            <v>0</v>
          </cell>
        </row>
        <row r="33">
          <cell r="B33" t="str">
            <v>174-0031</v>
          </cell>
          <cell r="D33" t="e">
            <v>#N/A</v>
          </cell>
          <cell r="E33" t="str">
            <v>P005</v>
          </cell>
          <cell r="G33" t="str">
            <v>Contact Business Centre</v>
          </cell>
          <cell r="H33" t="str">
            <v>Phones</v>
          </cell>
          <cell r="I33">
            <v>0</v>
          </cell>
          <cell r="J33" t="str">
            <v>0</v>
          </cell>
          <cell r="K33" t="e">
            <v>#VALUE!</v>
          </cell>
          <cell r="L33" t="e">
            <v>#N/A</v>
          </cell>
          <cell r="M33" t="e">
            <v>#N/A</v>
          </cell>
          <cell r="N33">
            <v>0</v>
          </cell>
          <cell r="O33">
            <v>0</v>
          </cell>
          <cell r="P33">
            <v>0</v>
          </cell>
          <cell r="Q33">
            <v>0</v>
          </cell>
          <cell r="R33">
            <v>0</v>
          </cell>
        </row>
        <row r="34">
          <cell r="B34" t="str">
            <v>174-0032</v>
          </cell>
          <cell r="D34" t="e">
            <v>#N/A</v>
          </cell>
          <cell r="E34" t="str">
            <v>P005</v>
          </cell>
          <cell r="G34" t="str">
            <v>CropServe</v>
          </cell>
          <cell r="H34" t="str">
            <v>Lawn Fertiliser</v>
          </cell>
          <cell r="I34" t="str">
            <v>ZMK 2,200,000</v>
          </cell>
          <cell r="J34" t="str">
            <v>ZMK</v>
          </cell>
          <cell r="K34">
            <v>2200000</v>
          </cell>
          <cell r="L34">
            <v>1.6750418760469012E-3</v>
          </cell>
          <cell r="M34">
            <v>3685.0921273031827</v>
          </cell>
          <cell r="N34">
            <v>0</v>
          </cell>
          <cell r="O34">
            <v>0</v>
          </cell>
          <cell r="P34">
            <v>0</v>
          </cell>
          <cell r="Q34">
            <v>0</v>
          </cell>
          <cell r="R34">
            <v>2200000</v>
          </cell>
        </row>
        <row r="35">
          <cell r="B35" t="str">
            <v>174-0033</v>
          </cell>
          <cell r="D35" t="e">
            <v>#N/A</v>
          </cell>
          <cell r="E35" t="str">
            <v>P005</v>
          </cell>
          <cell r="G35" t="str">
            <v>CropServe</v>
          </cell>
          <cell r="I35" t="str">
            <v>ZMK 750,000</v>
          </cell>
          <cell r="J35" t="str">
            <v>ZMK</v>
          </cell>
          <cell r="K35">
            <v>750000</v>
          </cell>
          <cell r="L35">
            <v>1.6750418760469012E-3</v>
          </cell>
          <cell r="M35">
            <v>1256.2814070351758</v>
          </cell>
          <cell r="N35">
            <v>0</v>
          </cell>
          <cell r="O35">
            <v>0</v>
          </cell>
          <cell r="P35">
            <v>0</v>
          </cell>
          <cell r="Q35">
            <v>0</v>
          </cell>
          <cell r="R35">
            <v>750000</v>
          </cell>
        </row>
        <row r="36">
          <cell r="B36" t="str">
            <v>174-0034</v>
          </cell>
          <cell r="D36" t="e">
            <v>#N/A</v>
          </cell>
          <cell r="E36" t="str">
            <v>P005</v>
          </cell>
          <cell r="G36" t="str">
            <v>Mulimo Agriculture Hardware Distributors</v>
          </cell>
          <cell r="H36" t="str">
            <v>Requistioned by AA 23 Jul 2007 - Cancelled</v>
          </cell>
          <cell r="I36" t="str">
            <v>ZMK 0.00</v>
          </cell>
          <cell r="J36" t="str">
            <v>ZMK</v>
          </cell>
          <cell r="K36">
            <v>0</v>
          </cell>
          <cell r="L36">
            <v>1.6750418760469012E-3</v>
          </cell>
          <cell r="M36">
            <v>0</v>
          </cell>
          <cell r="N36">
            <v>0</v>
          </cell>
          <cell r="O36">
            <v>0</v>
          </cell>
          <cell r="P36">
            <v>0</v>
          </cell>
          <cell r="Q36">
            <v>0</v>
          </cell>
          <cell r="R36">
            <v>0</v>
          </cell>
        </row>
        <row r="37">
          <cell r="B37" t="str">
            <v>174-0035</v>
          </cell>
          <cell r="D37" t="e">
            <v>#N/A</v>
          </cell>
          <cell r="E37" t="str">
            <v>P005</v>
          </cell>
          <cell r="G37" t="str">
            <v>Mulimo Agriculture Hardware Distributors</v>
          </cell>
          <cell r="H37" t="str">
            <v>Not Stated - Cancelled</v>
          </cell>
          <cell r="I37" t="str">
            <v>ZMK 0.00</v>
          </cell>
          <cell r="J37" t="str">
            <v>ZMK</v>
          </cell>
          <cell r="K37">
            <v>0</v>
          </cell>
          <cell r="L37">
            <v>1.6750418760469012E-3</v>
          </cell>
          <cell r="M37">
            <v>0</v>
          </cell>
          <cell r="N37">
            <v>0</v>
          </cell>
          <cell r="O37">
            <v>0</v>
          </cell>
          <cell r="P37">
            <v>0</v>
          </cell>
          <cell r="Q37">
            <v>0</v>
          </cell>
          <cell r="R37">
            <v>0</v>
          </cell>
        </row>
        <row r="38">
          <cell r="B38" t="str">
            <v>174-0036</v>
          </cell>
          <cell r="D38" t="e">
            <v>#N/A</v>
          </cell>
          <cell r="E38" t="str">
            <v>P005</v>
          </cell>
          <cell r="G38" t="str">
            <v>Mulimo Agriculture Hardware Distributors</v>
          </cell>
          <cell r="H38" t="str">
            <v>Not Stated - Cancelled</v>
          </cell>
          <cell r="I38" t="str">
            <v>ZMK 0.00</v>
          </cell>
          <cell r="J38" t="str">
            <v>ZMK</v>
          </cell>
          <cell r="K38">
            <v>0</v>
          </cell>
          <cell r="L38">
            <v>1.6750418760469012E-3</v>
          </cell>
          <cell r="M38">
            <v>0</v>
          </cell>
          <cell r="N38">
            <v>0</v>
          </cell>
          <cell r="O38">
            <v>0</v>
          </cell>
          <cell r="P38">
            <v>0</v>
          </cell>
          <cell r="Q38">
            <v>0</v>
          </cell>
          <cell r="R38">
            <v>0</v>
          </cell>
        </row>
        <row r="39">
          <cell r="B39" t="str">
            <v>174-0037</v>
          </cell>
          <cell r="D39" t="e">
            <v>#N/A</v>
          </cell>
          <cell r="E39" t="str">
            <v>P005</v>
          </cell>
          <cell r="G39" t="str">
            <v>Toyota Zambia Ltd</v>
          </cell>
          <cell r="H39" t="str">
            <v>Toyota Prado 3.0 Diesel 10 - Seater Gx</v>
          </cell>
          <cell r="I39" t="str">
            <v>USD 39,146.00</v>
          </cell>
          <cell r="J39" t="str">
            <v>USD</v>
          </cell>
          <cell r="K39">
            <v>39146</v>
          </cell>
          <cell r="L39">
            <v>7.35</v>
          </cell>
          <cell r="M39">
            <v>287723.09999999998</v>
          </cell>
          <cell r="N39">
            <v>0</v>
          </cell>
          <cell r="O39">
            <v>0</v>
          </cell>
          <cell r="P39">
            <v>0</v>
          </cell>
          <cell r="Q39">
            <v>39146</v>
          </cell>
          <cell r="R39">
            <v>0</v>
          </cell>
        </row>
        <row r="40">
          <cell r="B40" t="str">
            <v>174-0038</v>
          </cell>
          <cell r="D40" t="e">
            <v>#N/A</v>
          </cell>
          <cell r="E40" t="str">
            <v>M032-1</v>
          </cell>
          <cell r="G40" t="str">
            <v>Heku Construction Ltd</v>
          </cell>
          <cell r="H40" t="str">
            <v>Dismantle Existing feeder table 2 and salvage</v>
          </cell>
          <cell r="I40" t="str">
            <v>ZMK 56,600,000</v>
          </cell>
          <cell r="J40" t="str">
            <v>ZMK</v>
          </cell>
          <cell r="K40">
            <v>56600000</v>
          </cell>
          <cell r="L40">
            <v>1.6750418760469012E-3</v>
          </cell>
          <cell r="M40">
            <v>94807.370184254614</v>
          </cell>
          <cell r="N40">
            <v>0</v>
          </cell>
          <cell r="O40">
            <v>0</v>
          </cell>
          <cell r="P40">
            <v>0</v>
          </cell>
          <cell r="Q40">
            <v>0</v>
          </cell>
          <cell r="R40">
            <v>56600000</v>
          </cell>
        </row>
        <row r="41">
          <cell r="B41" t="str">
            <v>174-0039</v>
          </cell>
          <cell r="D41" t="e">
            <v>#N/A</v>
          </cell>
          <cell r="E41" t="str">
            <v>M032-1</v>
          </cell>
          <cell r="G41" t="str">
            <v>Heku Construction Ltd</v>
          </cell>
          <cell r="H41" t="str">
            <v>Fabrication, Erection and Installation of Sheeting</v>
          </cell>
          <cell r="I41" t="str">
            <v>ZMK 479,718,179.2</v>
          </cell>
          <cell r="J41" t="str">
            <v>ZMK</v>
          </cell>
          <cell r="K41">
            <v>479718179.19999999</v>
          </cell>
          <cell r="L41">
            <v>1.6750418760469012E-3</v>
          </cell>
          <cell r="M41">
            <v>803548.03886097157</v>
          </cell>
          <cell r="N41">
            <v>0</v>
          </cell>
          <cell r="O41">
            <v>0</v>
          </cell>
          <cell r="P41">
            <v>0</v>
          </cell>
          <cell r="Q41">
            <v>0</v>
          </cell>
          <cell r="R41">
            <v>479718179.19999999</v>
          </cell>
        </row>
        <row r="42">
          <cell r="B42" t="str">
            <v>174-0040</v>
          </cell>
          <cell r="D42" t="e">
            <v>#N/A</v>
          </cell>
          <cell r="E42" t="str">
            <v>P005</v>
          </cell>
          <cell r="G42" t="str">
            <v>AGA Transport Company</v>
          </cell>
          <cell r="I42">
            <v>0</v>
          </cell>
          <cell r="J42" t="str">
            <v>0</v>
          </cell>
          <cell r="K42" t="e">
            <v>#VALUE!</v>
          </cell>
          <cell r="L42" t="e">
            <v>#N/A</v>
          </cell>
          <cell r="M42" t="e">
            <v>#N/A</v>
          </cell>
          <cell r="N42">
            <v>0</v>
          </cell>
          <cell r="O42">
            <v>0</v>
          </cell>
          <cell r="P42">
            <v>0</v>
          </cell>
          <cell r="Q42">
            <v>0</v>
          </cell>
          <cell r="R42">
            <v>0</v>
          </cell>
        </row>
        <row r="43">
          <cell r="B43" t="str">
            <v>174-0041</v>
          </cell>
          <cell r="D43" t="e">
            <v>#N/A</v>
          </cell>
          <cell r="E43" t="str">
            <v>P005</v>
          </cell>
          <cell r="G43" t="str">
            <v>Laktronics Repairs Ltd</v>
          </cell>
          <cell r="H43" t="str">
            <v>Crushed Stones for Driveway</v>
          </cell>
          <cell r="I43" t="str">
            <v>ZMK 21,560,000</v>
          </cell>
          <cell r="J43" t="str">
            <v>ZMK</v>
          </cell>
          <cell r="K43">
            <v>21560000</v>
          </cell>
          <cell r="L43">
            <v>1.6750418760469012E-3</v>
          </cell>
          <cell r="M43">
            <v>36113.902847571189</v>
          </cell>
          <cell r="N43">
            <v>0</v>
          </cell>
          <cell r="O43">
            <v>0</v>
          </cell>
          <cell r="P43">
            <v>0</v>
          </cell>
          <cell r="Q43">
            <v>0</v>
          </cell>
          <cell r="R43">
            <v>21560000</v>
          </cell>
        </row>
        <row r="44">
          <cell r="B44" t="str">
            <v>174-0042</v>
          </cell>
          <cell r="D44" t="e">
            <v>#N/A</v>
          </cell>
          <cell r="E44" t="str">
            <v>P005</v>
          </cell>
          <cell r="G44" t="str">
            <v>East African Supply</v>
          </cell>
          <cell r="H44" t="str">
            <v>Flood Light Fittings</v>
          </cell>
          <cell r="I44" t="str">
            <v>ZAR 50,220</v>
          </cell>
          <cell r="J44" t="str">
            <v>ZAR</v>
          </cell>
          <cell r="K44">
            <v>50220</v>
          </cell>
          <cell r="L44">
            <v>1</v>
          </cell>
          <cell r="M44">
            <v>50220</v>
          </cell>
          <cell r="N44">
            <v>50220</v>
          </cell>
          <cell r="O44">
            <v>0</v>
          </cell>
          <cell r="P44">
            <v>0</v>
          </cell>
          <cell r="Q44">
            <v>0</v>
          </cell>
          <cell r="R44">
            <v>0</v>
          </cell>
        </row>
        <row r="45">
          <cell r="B45" t="str">
            <v>174-0043</v>
          </cell>
          <cell r="D45" t="e">
            <v>#N/A</v>
          </cell>
          <cell r="E45" t="str">
            <v>P005</v>
          </cell>
          <cell r="G45" t="str">
            <v>Maxtronics System and supplies</v>
          </cell>
          <cell r="H45" t="str">
            <v>Fetching Vehicles from Durban</v>
          </cell>
          <cell r="I45" t="str">
            <v>ZMK 60,295,000</v>
          </cell>
          <cell r="J45" t="str">
            <v>ZMK</v>
          </cell>
          <cell r="K45">
            <v>60295000</v>
          </cell>
          <cell r="L45">
            <v>1.6750418760469012E-3</v>
          </cell>
          <cell r="M45">
            <v>100996.6499162479</v>
          </cell>
          <cell r="N45">
            <v>0</v>
          </cell>
          <cell r="O45">
            <v>0</v>
          </cell>
          <cell r="P45">
            <v>0</v>
          </cell>
          <cell r="Q45">
            <v>0</v>
          </cell>
          <cell r="R45">
            <v>60295000</v>
          </cell>
        </row>
        <row r="46">
          <cell r="B46" t="str">
            <v>174-0044</v>
          </cell>
          <cell r="D46" t="e">
            <v>#N/A</v>
          </cell>
          <cell r="E46" t="str">
            <v>P005</v>
          </cell>
          <cell r="G46" t="str">
            <v>D and D Worthy Co</v>
          </cell>
          <cell r="H46" t="str">
            <v>Car Repairs</v>
          </cell>
          <cell r="I46" t="str">
            <v>ZMK 700,000.00</v>
          </cell>
          <cell r="J46" t="str">
            <v>ZMK</v>
          </cell>
          <cell r="K46">
            <v>700000</v>
          </cell>
          <cell r="L46">
            <v>1.6750418760469012E-3</v>
          </cell>
          <cell r="M46">
            <v>1172.5293132328309</v>
          </cell>
          <cell r="N46">
            <v>0</v>
          </cell>
          <cell r="O46">
            <v>0</v>
          </cell>
          <cell r="P46">
            <v>0</v>
          </cell>
          <cell r="Q46">
            <v>0</v>
          </cell>
          <cell r="R46">
            <v>700000</v>
          </cell>
        </row>
        <row r="47">
          <cell r="B47" t="str">
            <v>174-0045</v>
          </cell>
          <cell r="D47" t="e">
            <v>#N/A</v>
          </cell>
          <cell r="E47" t="str">
            <v>P005</v>
          </cell>
          <cell r="G47" t="str">
            <v>Two Thirds General Ltd</v>
          </cell>
          <cell r="H47" t="str">
            <v>Cables</v>
          </cell>
          <cell r="I47" t="str">
            <v>ZMK 18,800,000</v>
          </cell>
          <cell r="J47" t="str">
            <v>ZMK</v>
          </cell>
          <cell r="K47">
            <v>18800000</v>
          </cell>
          <cell r="L47">
            <v>1.6750418760469012E-3</v>
          </cell>
          <cell r="M47">
            <v>31490.787269681743</v>
          </cell>
          <cell r="N47">
            <v>0</v>
          </cell>
          <cell r="O47">
            <v>0</v>
          </cell>
          <cell r="P47">
            <v>0</v>
          </cell>
          <cell r="Q47">
            <v>0</v>
          </cell>
          <cell r="R47">
            <v>18800000</v>
          </cell>
        </row>
        <row r="48">
          <cell r="B48" t="str">
            <v>174-0046</v>
          </cell>
          <cell r="D48" t="e">
            <v>#N/A</v>
          </cell>
          <cell r="E48" t="str">
            <v>P005</v>
          </cell>
          <cell r="G48" t="str">
            <v>Heku Construction Ltd</v>
          </cell>
          <cell r="H48" t="str">
            <v>Fencing at Nak house (Additonal)</v>
          </cell>
          <cell r="I48" t="str">
            <v>ZMK 13,356,000</v>
          </cell>
          <cell r="J48" t="str">
            <v>ZMK</v>
          </cell>
          <cell r="K48">
            <v>13356000</v>
          </cell>
          <cell r="L48">
            <v>1.6750418760469012E-3</v>
          </cell>
          <cell r="M48">
            <v>22371.859296482413</v>
          </cell>
          <cell r="N48">
            <v>0</v>
          </cell>
          <cell r="O48">
            <v>0</v>
          </cell>
          <cell r="P48">
            <v>0</v>
          </cell>
          <cell r="Q48">
            <v>0</v>
          </cell>
          <cell r="R48">
            <v>13356000</v>
          </cell>
        </row>
        <row r="49">
          <cell r="B49" t="str">
            <v>174-0047</v>
          </cell>
          <cell r="D49" t="e">
            <v>#N/A</v>
          </cell>
          <cell r="E49" t="str">
            <v>M032-1</v>
          </cell>
          <cell r="G49" t="str">
            <v>Heku Construction Ltd</v>
          </cell>
          <cell r="H49" t="str">
            <v>Additional Works on Feeder Table Workshop</v>
          </cell>
          <cell r="I49" t="str">
            <v>ZMK 1,750,000</v>
          </cell>
          <cell r="J49" t="str">
            <v>ZMK</v>
          </cell>
          <cell r="K49">
            <v>1750000</v>
          </cell>
          <cell r="L49">
            <v>1.6750418760469012E-3</v>
          </cell>
          <cell r="M49">
            <v>2931.3232830820771</v>
          </cell>
          <cell r="N49">
            <v>0</v>
          </cell>
          <cell r="O49">
            <v>0</v>
          </cell>
          <cell r="P49">
            <v>0</v>
          </cell>
          <cell r="Q49">
            <v>0</v>
          </cell>
          <cell r="R49">
            <v>1750000</v>
          </cell>
        </row>
        <row r="50">
          <cell r="B50" t="str">
            <v>174-0048</v>
          </cell>
          <cell r="D50" t="e">
            <v>#N/A</v>
          </cell>
          <cell r="E50" t="str">
            <v>M032-1</v>
          </cell>
          <cell r="G50" t="str">
            <v>Discount Steel</v>
          </cell>
          <cell r="H50" t="str">
            <v>Metres Channel 300x100</v>
          </cell>
          <cell r="I50" t="str">
            <v>ZMK 27,855,080</v>
          </cell>
          <cell r="J50" t="str">
            <v>ZMK</v>
          </cell>
          <cell r="K50">
            <v>27855080</v>
          </cell>
          <cell r="L50">
            <v>1.6750418760469012E-3</v>
          </cell>
          <cell r="M50">
            <v>46658.425460636514</v>
          </cell>
          <cell r="N50">
            <v>0</v>
          </cell>
          <cell r="O50">
            <v>0</v>
          </cell>
          <cell r="P50">
            <v>0</v>
          </cell>
          <cell r="Q50">
            <v>0</v>
          </cell>
          <cell r="R50">
            <v>27855080</v>
          </cell>
        </row>
        <row r="51">
          <cell r="B51" t="str">
            <v>174-0049</v>
          </cell>
          <cell r="D51" t="e">
            <v>#N/A</v>
          </cell>
          <cell r="E51" t="str">
            <v>P005</v>
          </cell>
          <cell r="G51" t="str">
            <v>Laktronics Repairs Ltd</v>
          </cell>
          <cell r="H51" t="str">
            <v>Crushed Stones for Driveway - Cancelled</v>
          </cell>
          <cell r="I51" t="str">
            <v>ZMK 0.00</v>
          </cell>
          <cell r="J51" t="str">
            <v>ZMK</v>
          </cell>
          <cell r="K51">
            <v>0</v>
          </cell>
          <cell r="L51">
            <v>1.6750418760469012E-3</v>
          </cell>
          <cell r="M51">
            <v>0</v>
          </cell>
          <cell r="N51">
            <v>0</v>
          </cell>
          <cell r="O51">
            <v>0</v>
          </cell>
          <cell r="P51">
            <v>0</v>
          </cell>
          <cell r="Q51">
            <v>0</v>
          </cell>
          <cell r="R51">
            <v>0</v>
          </cell>
        </row>
        <row r="52">
          <cell r="B52" t="str">
            <v>174-0050</v>
          </cell>
          <cell r="D52" t="e">
            <v>#N/A</v>
          </cell>
          <cell r="E52" t="str">
            <v>P005</v>
          </cell>
          <cell r="G52" t="str">
            <v>Fine Line Enterprises</v>
          </cell>
          <cell r="H52" t="str">
            <v>Plugs tops and extension</v>
          </cell>
          <cell r="I52" t="str">
            <v>ZMK 2,900,000</v>
          </cell>
          <cell r="J52" t="str">
            <v>ZMK</v>
          </cell>
          <cell r="K52">
            <v>2900000</v>
          </cell>
          <cell r="L52">
            <v>1.6750418760469012E-3</v>
          </cell>
          <cell r="M52">
            <v>4857.6214405360133</v>
          </cell>
          <cell r="N52">
            <v>0</v>
          </cell>
          <cell r="O52">
            <v>0</v>
          </cell>
          <cell r="P52">
            <v>0</v>
          </cell>
          <cell r="Q52">
            <v>0</v>
          </cell>
          <cell r="R52">
            <v>2900000</v>
          </cell>
        </row>
        <row r="53">
          <cell r="B53" t="str">
            <v>174-0051</v>
          </cell>
          <cell r="D53" t="e">
            <v>#N/A</v>
          </cell>
          <cell r="E53" t="str">
            <v>P005</v>
          </cell>
          <cell r="G53" t="str">
            <v>Toyota Zambia Ltd</v>
          </cell>
          <cell r="H53" t="str">
            <v>Prado</v>
          </cell>
          <cell r="I53" t="str">
            <v>USD 38,448</v>
          </cell>
          <cell r="J53" t="str">
            <v>USD</v>
          </cell>
          <cell r="K53">
            <v>38448</v>
          </cell>
          <cell r="L53">
            <v>7.35</v>
          </cell>
          <cell r="M53">
            <v>282592.8</v>
          </cell>
          <cell r="N53">
            <v>0</v>
          </cell>
          <cell r="O53">
            <v>0</v>
          </cell>
          <cell r="P53">
            <v>0</v>
          </cell>
          <cell r="Q53">
            <v>38448</v>
          </cell>
          <cell r="R53">
            <v>0</v>
          </cell>
        </row>
        <row r="54">
          <cell r="B54" t="str">
            <v>174-0052</v>
          </cell>
          <cell r="D54" t="e">
            <v>#N/A</v>
          </cell>
          <cell r="E54" t="str">
            <v>P005</v>
          </cell>
          <cell r="G54" t="str">
            <v>Mulimo Agriculture Hardware Distributors</v>
          </cell>
          <cell r="H54" t="str">
            <v>Materials</v>
          </cell>
          <cell r="I54" t="str">
            <v>ZMK 49,986,650</v>
          </cell>
          <cell r="J54" t="str">
            <v>ZMK</v>
          </cell>
          <cell r="K54">
            <v>49986650</v>
          </cell>
          <cell r="L54">
            <v>1.6750418760469012E-3</v>
          </cell>
          <cell r="M54">
            <v>83729.731993299836</v>
          </cell>
          <cell r="N54">
            <v>0</v>
          </cell>
          <cell r="O54">
            <v>0</v>
          </cell>
          <cell r="P54">
            <v>0</v>
          </cell>
          <cell r="Q54">
            <v>0</v>
          </cell>
          <cell r="R54">
            <v>49986650</v>
          </cell>
        </row>
        <row r="55">
          <cell r="B55" t="str">
            <v>174-0053</v>
          </cell>
          <cell r="D55" t="e">
            <v>#N/A</v>
          </cell>
          <cell r="E55" t="str">
            <v>M043-0</v>
          </cell>
          <cell r="G55" t="str">
            <v>Pro Fit Ltd</v>
          </cell>
          <cell r="H55" t="str">
            <v>Crane Hire for ICW relocation</v>
          </cell>
          <cell r="I55" t="str">
            <v>ZMK 55,250,000</v>
          </cell>
          <cell r="J55" t="str">
            <v>ZMK</v>
          </cell>
          <cell r="K55">
            <v>55250000</v>
          </cell>
          <cell r="L55">
            <v>1.6750418760469012E-3</v>
          </cell>
          <cell r="M55">
            <v>92546.063651591292</v>
          </cell>
          <cell r="N55">
            <v>0</v>
          </cell>
          <cell r="O55">
            <v>0</v>
          </cell>
          <cell r="P55">
            <v>0</v>
          </cell>
          <cell r="Q55">
            <v>0</v>
          </cell>
          <cell r="R55">
            <v>55250000</v>
          </cell>
        </row>
        <row r="56">
          <cell r="B56" t="str">
            <v>174-0054</v>
          </cell>
          <cell r="D56" t="e">
            <v>#N/A</v>
          </cell>
          <cell r="E56" t="str">
            <v>M043-0</v>
          </cell>
          <cell r="G56" t="str">
            <v>Heku Engineering Ltd</v>
          </cell>
          <cell r="H56" t="str">
            <v>Recovery of Pipes for ICW</v>
          </cell>
          <cell r="I56" t="str">
            <v>ZMK 8,359,200</v>
          </cell>
          <cell r="J56" t="str">
            <v>ZMK</v>
          </cell>
          <cell r="K56">
            <v>8359200</v>
          </cell>
          <cell r="L56">
            <v>1.6750418760469012E-3</v>
          </cell>
          <cell r="M56">
            <v>14002.010050251256</v>
          </cell>
          <cell r="N56">
            <v>0</v>
          </cell>
          <cell r="O56">
            <v>0</v>
          </cell>
          <cell r="P56">
            <v>0</v>
          </cell>
          <cell r="Q56">
            <v>0</v>
          </cell>
          <cell r="R56">
            <v>8359200</v>
          </cell>
        </row>
        <row r="57">
          <cell r="B57" t="str">
            <v>174-0055</v>
          </cell>
          <cell r="D57" t="e">
            <v>#N/A</v>
          </cell>
          <cell r="E57" t="str">
            <v>M032-1</v>
          </cell>
          <cell r="G57" t="str">
            <v>Heku Construction Ltd</v>
          </cell>
          <cell r="H57" t="str">
            <v>Expansion Project Work</v>
          </cell>
          <cell r="I57" t="str">
            <v>ZMK 33,134,458.5</v>
          </cell>
          <cell r="J57" t="str">
            <v>ZMK</v>
          </cell>
          <cell r="K57">
            <v>33134458.5</v>
          </cell>
          <cell r="L57">
            <v>1.6750418760469012E-3</v>
          </cell>
          <cell r="M57">
            <v>55501.605527638189</v>
          </cell>
          <cell r="N57">
            <v>0</v>
          </cell>
          <cell r="O57">
            <v>0</v>
          </cell>
          <cell r="P57">
            <v>0</v>
          </cell>
          <cell r="Q57">
            <v>0</v>
          </cell>
          <cell r="R57">
            <v>33134458.5</v>
          </cell>
        </row>
        <row r="58">
          <cell r="B58" t="str">
            <v>174-0056</v>
          </cell>
          <cell r="D58" t="e">
            <v>#N/A</v>
          </cell>
          <cell r="E58" t="str">
            <v>M032-1</v>
          </cell>
          <cell r="G58" t="str">
            <v>Heku Construction Ltd</v>
          </cell>
          <cell r="H58" t="str">
            <v>Expansion Project Work</v>
          </cell>
          <cell r="I58" t="str">
            <v>ZMK 33,428,912</v>
          </cell>
          <cell r="J58" t="str">
            <v>ZMK</v>
          </cell>
          <cell r="K58">
            <v>33428912</v>
          </cell>
          <cell r="L58">
            <v>1.6750418760469012E-3</v>
          </cell>
          <cell r="M58">
            <v>55994.827470686767</v>
          </cell>
          <cell r="N58">
            <v>0</v>
          </cell>
          <cell r="O58">
            <v>0</v>
          </cell>
          <cell r="P58">
            <v>0</v>
          </cell>
          <cell r="Q58">
            <v>0</v>
          </cell>
          <cell r="R58">
            <v>33428912</v>
          </cell>
        </row>
        <row r="59">
          <cell r="B59" t="str">
            <v>174-0057</v>
          </cell>
          <cell r="D59" t="e">
            <v>#N/A</v>
          </cell>
          <cell r="E59" t="str">
            <v>P005</v>
          </cell>
          <cell r="G59" t="str">
            <v>Chaka Kent Ltd</v>
          </cell>
          <cell r="H59" t="str">
            <v>Sewer Line</v>
          </cell>
          <cell r="I59" t="str">
            <v>ZMK 18,265,000</v>
          </cell>
          <cell r="J59" t="str">
            <v>ZMK</v>
          </cell>
          <cell r="K59">
            <v>18265000</v>
          </cell>
          <cell r="L59">
            <v>1.6750418760469012E-3</v>
          </cell>
          <cell r="M59">
            <v>30594.639865996651</v>
          </cell>
          <cell r="N59">
            <v>0</v>
          </cell>
          <cell r="O59">
            <v>0</v>
          </cell>
          <cell r="P59">
            <v>0</v>
          </cell>
          <cell r="Q59">
            <v>0</v>
          </cell>
          <cell r="R59">
            <v>18265000</v>
          </cell>
        </row>
        <row r="60">
          <cell r="B60" t="str">
            <v>174-0058</v>
          </cell>
          <cell r="D60" t="e">
            <v>#N/A</v>
          </cell>
          <cell r="E60" t="str">
            <v>P005</v>
          </cell>
          <cell r="G60" t="str">
            <v>Contact Business Centre</v>
          </cell>
          <cell r="H60" t="str">
            <v>Phones</v>
          </cell>
          <cell r="I60" t="str">
            <v>ZMK 6,250,000</v>
          </cell>
          <cell r="J60" t="str">
            <v>ZMK</v>
          </cell>
          <cell r="K60">
            <v>6250000</v>
          </cell>
          <cell r="L60">
            <v>1.6750418760469012E-3</v>
          </cell>
          <cell r="M60">
            <v>10469.011725293132</v>
          </cell>
          <cell r="N60">
            <v>0</v>
          </cell>
          <cell r="O60">
            <v>0</v>
          </cell>
          <cell r="P60">
            <v>0</v>
          </cell>
          <cell r="Q60">
            <v>0</v>
          </cell>
          <cell r="R60">
            <v>6250000</v>
          </cell>
        </row>
        <row r="61">
          <cell r="B61" t="str">
            <v>174-0059</v>
          </cell>
          <cell r="D61">
            <v>39311</v>
          </cell>
          <cell r="E61" t="str">
            <v>P005</v>
          </cell>
          <cell r="F61" t="str">
            <v xml:space="preserve">Micheal Bentley </v>
          </cell>
          <cell r="G61" t="str">
            <v>Action Auto Ltd</v>
          </cell>
          <cell r="H61" t="str">
            <v>Two new Isuzu KB-250-LWB-4x2-LE, colour white, at a unit price of ZMK 79,964,185.00 calculated at a R.O.E of 1 USD = 4,100 ZMK.</v>
          </cell>
          <cell r="I61" t="str">
            <v>ZMK 159,928,370.00</v>
          </cell>
          <cell r="J61" t="str">
            <v>ZMK</v>
          </cell>
          <cell r="K61">
            <v>159928370</v>
          </cell>
          <cell r="L61">
            <v>1.6750418760469012E-3</v>
          </cell>
          <cell r="M61">
            <v>267886.71691792295</v>
          </cell>
          <cell r="N61">
            <v>0</v>
          </cell>
          <cell r="O61">
            <v>0</v>
          </cell>
          <cell r="P61">
            <v>0</v>
          </cell>
          <cell r="Q61">
            <v>0</v>
          </cell>
          <cell r="R61">
            <v>159928370</v>
          </cell>
          <cell r="V61">
            <v>39395</v>
          </cell>
        </row>
        <row r="62">
          <cell r="B62" t="str">
            <v>174-0060</v>
          </cell>
          <cell r="D62" t="e">
            <v>#N/A</v>
          </cell>
          <cell r="E62" t="str">
            <v>P005</v>
          </cell>
          <cell r="G62" t="str">
            <v>Proxy Ltd</v>
          </cell>
          <cell r="H62" t="str">
            <v>Radios</v>
          </cell>
          <cell r="I62" t="str">
            <v>ZMK 34,328,125</v>
          </cell>
          <cell r="J62" t="str">
            <v>ZMK</v>
          </cell>
          <cell r="K62">
            <v>34328125</v>
          </cell>
          <cell r="L62">
            <v>1.6750418760469012E-3</v>
          </cell>
          <cell r="M62">
            <v>57501.046901172529</v>
          </cell>
          <cell r="N62">
            <v>0</v>
          </cell>
          <cell r="O62">
            <v>0</v>
          </cell>
          <cell r="P62">
            <v>0</v>
          </cell>
          <cell r="Q62">
            <v>0</v>
          </cell>
          <cell r="R62">
            <v>34328125</v>
          </cell>
        </row>
        <row r="63">
          <cell r="B63" t="str">
            <v>174-0061</v>
          </cell>
          <cell r="D63" t="e">
            <v>#N/A</v>
          </cell>
          <cell r="E63" t="str">
            <v>P005</v>
          </cell>
          <cell r="G63" t="str">
            <v>ProPrint Ltd</v>
          </cell>
          <cell r="H63" t="str">
            <v>Stationery</v>
          </cell>
          <cell r="I63" t="str">
            <v>ZMK 1,082,200</v>
          </cell>
          <cell r="J63" t="str">
            <v>ZMK</v>
          </cell>
          <cell r="K63">
            <v>1082200</v>
          </cell>
          <cell r="L63">
            <v>1.6750418760469012E-3</v>
          </cell>
          <cell r="M63">
            <v>1812.7303182579565</v>
          </cell>
          <cell r="N63">
            <v>0</v>
          </cell>
          <cell r="O63">
            <v>0</v>
          </cell>
          <cell r="P63">
            <v>0</v>
          </cell>
          <cell r="Q63">
            <v>0</v>
          </cell>
          <cell r="R63">
            <v>1082200</v>
          </cell>
        </row>
        <row r="64">
          <cell r="B64" t="str">
            <v>174-0062</v>
          </cell>
          <cell r="D64" t="e">
            <v>#N/A</v>
          </cell>
          <cell r="E64" t="str">
            <v>M043-0</v>
          </cell>
          <cell r="G64" t="str">
            <v>Heku Engineering Ltd</v>
          </cell>
          <cell r="H64" t="str">
            <v>Remove Pipes from P41 to Factory for Agric Dept</v>
          </cell>
          <cell r="I64" t="str">
            <v>ZMK 56,708,400</v>
          </cell>
          <cell r="J64" t="str">
            <v>ZMK</v>
          </cell>
          <cell r="K64">
            <v>56708400</v>
          </cell>
          <cell r="L64">
            <v>1.6750418760469012E-3</v>
          </cell>
          <cell r="M64">
            <v>94988.944723618086</v>
          </cell>
          <cell r="N64">
            <v>0</v>
          </cell>
          <cell r="O64">
            <v>0</v>
          </cell>
          <cell r="P64">
            <v>0</v>
          </cell>
          <cell r="Q64">
            <v>0</v>
          </cell>
          <cell r="R64">
            <v>56708400</v>
          </cell>
        </row>
        <row r="65">
          <cell r="B65" t="str">
            <v>174-0063</v>
          </cell>
          <cell r="D65" t="e">
            <v>#N/A</v>
          </cell>
          <cell r="E65" t="str">
            <v>P005</v>
          </cell>
          <cell r="G65" t="str">
            <v>United Chemolide Indust</v>
          </cell>
          <cell r="H65" t="str">
            <v>Pump and spare</v>
          </cell>
          <cell r="I65" t="str">
            <v>ZMK 16,897,691</v>
          </cell>
          <cell r="J65" t="str">
            <v>ZMK</v>
          </cell>
          <cell r="K65">
            <v>16897691</v>
          </cell>
          <cell r="L65">
            <v>1.6750418760469012E-3</v>
          </cell>
          <cell r="M65">
            <v>28304.340033500837</v>
          </cell>
          <cell r="N65">
            <v>0</v>
          </cell>
          <cell r="O65">
            <v>0</v>
          </cell>
          <cell r="P65">
            <v>0</v>
          </cell>
          <cell r="Q65">
            <v>0</v>
          </cell>
          <cell r="R65">
            <v>16897691</v>
          </cell>
        </row>
        <row r="66">
          <cell r="B66" t="str">
            <v>174-0064</v>
          </cell>
          <cell r="D66" t="e">
            <v>#N/A</v>
          </cell>
          <cell r="E66" t="str">
            <v>P005</v>
          </cell>
          <cell r="G66" t="str">
            <v>United Chemolide Indust</v>
          </cell>
          <cell r="H66" t="str">
            <v>Instaltion of Pump</v>
          </cell>
          <cell r="I66" t="str">
            <v>ZMK 2,246,000</v>
          </cell>
          <cell r="J66" t="str">
            <v>ZMK</v>
          </cell>
          <cell r="K66">
            <v>2246000</v>
          </cell>
          <cell r="L66">
            <v>1.6750418760469012E-3</v>
          </cell>
          <cell r="M66">
            <v>3762.1440536013401</v>
          </cell>
          <cell r="N66">
            <v>0</v>
          </cell>
          <cell r="O66">
            <v>0</v>
          </cell>
          <cell r="P66">
            <v>0</v>
          </cell>
          <cell r="Q66">
            <v>0</v>
          </cell>
          <cell r="R66">
            <v>2246000</v>
          </cell>
        </row>
        <row r="67">
          <cell r="B67" t="str">
            <v>174-0065</v>
          </cell>
          <cell r="D67" t="e">
            <v>#N/A</v>
          </cell>
          <cell r="E67" t="str">
            <v>M031</v>
          </cell>
          <cell r="G67" t="str">
            <v>Bearing Man Zambia Ltd</v>
          </cell>
          <cell r="H67" t="str">
            <v>Fenner 1 inch pitch Chain, sprocket, steel balls</v>
          </cell>
          <cell r="I67" t="str">
            <v>ZMK 3,022,500</v>
          </cell>
          <cell r="J67" t="str">
            <v>ZMK</v>
          </cell>
          <cell r="K67">
            <v>3022500</v>
          </cell>
          <cell r="L67">
            <v>1.6750418760469012E-3</v>
          </cell>
          <cell r="M67">
            <v>5062.8140703517593</v>
          </cell>
          <cell r="N67">
            <v>0</v>
          </cell>
          <cell r="O67">
            <v>0</v>
          </cell>
          <cell r="P67">
            <v>0</v>
          </cell>
          <cell r="Q67">
            <v>0</v>
          </cell>
          <cell r="R67">
            <v>3022500</v>
          </cell>
        </row>
        <row r="68">
          <cell r="B68" t="str">
            <v>174-0066</v>
          </cell>
          <cell r="D68" t="e">
            <v>#N/A</v>
          </cell>
          <cell r="E68" t="str">
            <v>P005</v>
          </cell>
          <cell r="G68" t="str">
            <v>Broadtech Zambia Ltd</v>
          </cell>
          <cell r="H68" t="str">
            <v>Hydraulic Jack</v>
          </cell>
          <cell r="I68" t="str">
            <v>ZMK 750,000</v>
          </cell>
          <cell r="J68" t="str">
            <v>ZMK</v>
          </cell>
          <cell r="K68">
            <v>750000</v>
          </cell>
          <cell r="L68">
            <v>1.6750418760469012E-3</v>
          </cell>
          <cell r="M68">
            <v>1256.2814070351758</v>
          </cell>
          <cell r="N68">
            <v>0</v>
          </cell>
          <cell r="O68">
            <v>0</v>
          </cell>
          <cell r="P68">
            <v>0</v>
          </cell>
          <cell r="Q68">
            <v>0</v>
          </cell>
          <cell r="R68">
            <v>750000</v>
          </cell>
        </row>
        <row r="69">
          <cell r="B69" t="str">
            <v>174-0067</v>
          </cell>
          <cell r="D69" t="e">
            <v>#N/A</v>
          </cell>
          <cell r="E69" t="str">
            <v>P005</v>
          </cell>
          <cell r="G69" t="str">
            <v>Bantum Office Machines Ltd</v>
          </cell>
          <cell r="H69" t="str">
            <v>Gestetner Copier</v>
          </cell>
          <cell r="I69" t="str">
            <v>ZMK 13,000,000</v>
          </cell>
          <cell r="J69" t="str">
            <v>ZMK</v>
          </cell>
          <cell r="K69">
            <v>13000000</v>
          </cell>
          <cell r="L69">
            <v>1.6750418760469012E-3</v>
          </cell>
          <cell r="M69">
            <v>21775.544388609716</v>
          </cell>
          <cell r="N69">
            <v>0</v>
          </cell>
          <cell r="O69">
            <v>0</v>
          </cell>
          <cell r="P69">
            <v>0</v>
          </cell>
          <cell r="Q69">
            <v>0</v>
          </cell>
          <cell r="R69">
            <v>13000000</v>
          </cell>
        </row>
        <row r="70">
          <cell r="B70" t="str">
            <v>174-0068</v>
          </cell>
          <cell r="D70" t="e">
            <v>#N/A</v>
          </cell>
          <cell r="E70" t="str">
            <v>P005</v>
          </cell>
          <cell r="G70" t="str">
            <v>BHAGOOS SUPERMARKET</v>
          </cell>
          <cell r="H70" t="str">
            <v>Sockets Cement Nails - Closed (ZMK 727,100)</v>
          </cell>
          <cell r="I70" t="str">
            <v>ZMK 0.00</v>
          </cell>
          <cell r="J70" t="str">
            <v>ZMK</v>
          </cell>
          <cell r="K70">
            <v>0</v>
          </cell>
          <cell r="L70">
            <v>1.6750418760469012E-3</v>
          </cell>
          <cell r="M70">
            <v>0</v>
          </cell>
          <cell r="N70">
            <v>0</v>
          </cell>
          <cell r="O70">
            <v>0</v>
          </cell>
          <cell r="P70">
            <v>0</v>
          </cell>
          <cell r="Q70">
            <v>0</v>
          </cell>
          <cell r="R70">
            <v>0</v>
          </cell>
        </row>
        <row r="71">
          <cell r="B71" t="str">
            <v>174-0069</v>
          </cell>
          <cell r="D71" t="e">
            <v>#N/A</v>
          </cell>
          <cell r="E71" t="str">
            <v>P005</v>
          </cell>
          <cell r="G71" t="str">
            <v>United Chemolide Indust</v>
          </cell>
          <cell r="H71" t="str">
            <v>Booster Pump</v>
          </cell>
          <cell r="I71" t="str">
            <v>ZMK 25,850,917.47</v>
          </cell>
          <cell r="J71" t="str">
            <v>ZMK</v>
          </cell>
          <cell r="K71">
            <v>25850917.469999999</v>
          </cell>
          <cell r="L71">
            <v>1.6750418760469012E-3</v>
          </cell>
          <cell r="M71">
            <v>43301.369296482408</v>
          </cell>
          <cell r="N71">
            <v>0</v>
          </cell>
          <cell r="O71">
            <v>0</v>
          </cell>
          <cell r="P71">
            <v>0</v>
          </cell>
          <cell r="Q71">
            <v>0</v>
          </cell>
          <cell r="R71">
            <v>25850917.469999999</v>
          </cell>
        </row>
        <row r="72">
          <cell r="B72" t="str">
            <v>174-0070</v>
          </cell>
          <cell r="D72" t="e">
            <v>#N/A</v>
          </cell>
          <cell r="E72" t="str">
            <v>P005</v>
          </cell>
          <cell r="G72" t="str">
            <v>BHAGOOS SUPERMARKET</v>
          </cell>
          <cell r="H72" t="str">
            <v>Plumbing Materials - Closed (ZMk 1,123,390)</v>
          </cell>
          <cell r="I72" t="str">
            <v>ZMK 0.00</v>
          </cell>
          <cell r="J72" t="str">
            <v>ZMK</v>
          </cell>
          <cell r="K72">
            <v>0</v>
          </cell>
          <cell r="L72">
            <v>1.6750418760469012E-3</v>
          </cell>
          <cell r="M72">
            <v>0</v>
          </cell>
          <cell r="N72">
            <v>0</v>
          </cell>
          <cell r="O72">
            <v>0</v>
          </cell>
          <cell r="P72">
            <v>0</v>
          </cell>
          <cell r="Q72">
            <v>0</v>
          </cell>
          <cell r="R72">
            <v>0</v>
          </cell>
        </row>
        <row r="73">
          <cell r="B73" t="str">
            <v>174-0071</v>
          </cell>
          <cell r="D73" t="e">
            <v>#N/A</v>
          </cell>
          <cell r="E73" t="str">
            <v>P005</v>
          </cell>
          <cell r="G73" t="str">
            <v>Intercontinetal Hotel Lusaka</v>
          </cell>
          <cell r="I73">
            <v>0</v>
          </cell>
          <cell r="J73" t="str">
            <v>0</v>
          </cell>
          <cell r="K73" t="e">
            <v>#VALUE!</v>
          </cell>
          <cell r="L73" t="e">
            <v>#N/A</v>
          </cell>
          <cell r="M73" t="e">
            <v>#N/A</v>
          </cell>
          <cell r="N73">
            <v>0</v>
          </cell>
          <cell r="O73">
            <v>0</v>
          </cell>
          <cell r="P73">
            <v>0</v>
          </cell>
          <cell r="Q73">
            <v>0</v>
          </cell>
          <cell r="R73">
            <v>0</v>
          </cell>
        </row>
        <row r="74">
          <cell r="B74" t="str">
            <v>174-0072</v>
          </cell>
          <cell r="D74" t="e">
            <v>#N/A</v>
          </cell>
          <cell r="E74" t="str">
            <v>P005</v>
          </cell>
          <cell r="G74" t="str">
            <v>BHAGOOS SUPERMARKET</v>
          </cell>
          <cell r="H74" t="str">
            <v>Mozzie Nets</v>
          </cell>
          <cell r="I74" t="str">
            <v>ZMK 13,440,000</v>
          </cell>
          <cell r="J74" t="str">
            <v>ZMK</v>
          </cell>
          <cell r="K74">
            <v>13440000</v>
          </cell>
          <cell r="L74">
            <v>1.6750418760469012E-3</v>
          </cell>
          <cell r="M74">
            <v>22512.562814070352</v>
          </cell>
          <cell r="N74">
            <v>0</v>
          </cell>
          <cell r="O74">
            <v>0</v>
          </cell>
          <cell r="P74">
            <v>0</v>
          </cell>
          <cell r="Q74">
            <v>0</v>
          </cell>
          <cell r="R74">
            <v>13440000</v>
          </cell>
        </row>
        <row r="75">
          <cell r="B75" t="str">
            <v>174-0073</v>
          </cell>
          <cell r="D75" t="e">
            <v>#N/A</v>
          </cell>
          <cell r="E75" t="str">
            <v>M032-1</v>
          </cell>
          <cell r="G75" t="str">
            <v>Makubu Steelworks Ltd</v>
          </cell>
          <cell r="H75" t="str">
            <v>Self tapping Screws</v>
          </cell>
          <cell r="I75" t="str">
            <v>ZMK 15,855,319.08</v>
          </cell>
          <cell r="J75" t="str">
            <v>ZMK</v>
          </cell>
          <cell r="K75">
            <v>15855319.08</v>
          </cell>
          <cell r="L75">
            <v>1.6750418760469012E-3</v>
          </cell>
          <cell r="M75">
            <v>26558.323417085427</v>
          </cell>
          <cell r="N75">
            <v>0</v>
          </cell>
          <cell r="O75">
            <v>0</v>
          </cell>
          <cell r="P75">
            <v>0</v>
          </cell>
          <cell r="Q75">
            <v>0</v>
          </cell>
          <cell r="R75">
            <v>15855319.08</v>
          </cell>
        </row>
        <row r="76">
          <cell r="B76" t="str">
            <v>174-0074</v>
          </cell>
          <cell r="D76" t="e">
            <v>#N/A</v>
          </cell>
          <cell r="E76" t="str">
            <v>M032-1</v>
          </cell>
          <cell r="G76" t="str">
            <v>Makubu Steelworks Ltd</v>
          </cell>
          <cell r="H76" t="str">
            <v>Self tapping Screws</v>
          </cell>
          <cell r="I76" t="str">
            <v>ZMK 23,693,616.93</v>
          </cell>
          <cell r="J76" t="str">
            <v>ZMK</v>
          </cell>
          <cell r="K76">
            <v>23693616.93</v>
          </cell>
          <cell r="L76">
            <v>1.6750418760469012E-3</v>
          </cell>
          <cell r="M76">
            <v>39687.800552763816</v>
          </cell>
          <cell r="N76">
            <v>0</v>
          </cell>
          <cell r="O76">
            <v>0</v>
          </cell>
          <cell r="P76">
            <v>0</v>
          </cell>
          <cell r="Q76">
            <v>0</v>
          </cell>
          <cell r="R76">
            <v>23693616.93</v>
          </cell>
        </row>
        <row r="77">
          <cell r="B77" t="str">
            <v>174-0075</v>
          </cell>
          <cell r="C77" t="str">
            <v>A1</v>
          </cell>
          <cell r="D77">
            <v>39317</v>
          </cell>
          <cell r="E77" t="str">
            <v>C005</v>
          </cell>
          <cell r="F77" t="str">
            <v>Faisal Nanavat</v>
          </cell>
          <cell r="G77" t="str">
            <v>Lafarge Cement</v>
          </cell>
          <cell r="H77" t="str">
            <v>Sixteen thousand bags of cement, Brand name PCC-32.5 manufactured to ZABS-001, Bags of 50kg each at unit price of ZMK 39,108.48</v>
          </cell>
          <cell r="I77" t="str">
            <v>ZMK 625,735,680.00</v>
          </cell>
          <cell r="J77" t="str">
            <v>ZMK</v>
          </cell>
          <cell r="K77">
            <v>625735680</v>
          </cell>
          <cell r="L77">
            <v>1.6750418760469012E-3</v>
          </cell>
          <cell r="M77">
            <v>1048133.4673366834</v>
          </cell>
          <cell r="N77">
            <v>0</v>
          </cell>
          <cell r="O77">
            <v>0</v>
          </cell>
          <cell r="P77">
            <v>0</v>
          </cell>
          <cell r="Q77">
            <v>0</v>
          </cell>
          <cell r="R77">
            <v>625735680</v>
          </cell>
        </row>
        <row r="78">
          <cell r="B78" t="str">
            <v>174-0075</v>
          </cell>
          <cell r="D78">
            <v>39284</v>
          </cell>
          <cell r="E78" t="str">
            <v>C005</v>
          </cell>
          <cell r="F78" t="str">
            <v>Faisal Nanavat</v>
          </cell>
          <cell r="G78" t="str">
            <v>Lafarge Cement</v>
          </cell>
          <cell r="H78" t="str">
            <v>Sixteen thousand bags of concrete, grade OPC-42.5 Bags of 50kg each at unit price of ZMK 39,108.48</v>
          </cell>
          <cell r="I78" t="str">
            <v>ZMK 625,735,680.00</v>
          </cell>
          <cell r="J78" t="str">
            <v>ZMK</v>
          </cell>
          <cell r="K78">
            <v>625735680</v>
          </cell>
          <cell r="L78">
            <v>1.6750418760469012E-3</v>
          </cell>
          <cell r="M78">
            <v>1048133.4673366834</v>
          </cell>
          <cell r="N78">
            <v>0</v>
          </cell>
          <cell r="O78">
            <v>0</v>
          </cell>
          <cell r="P78">
            <v>0</v>
          </cell>
          <cell r="Q78">
            <v>0</v>
          </cell>
          <cell r="R78">
            <v>625735680</v>
          </cell>
        </row>
        <row r="79">
          <cell r="B79" t="str">
            <v>174-0075</v>
          </cell>
          <cell r="C79" t="str">
            <v>A2</v>
          </cell>
          <cell r="D79">
            <v>39365</v>
          </cell>
          <cell r="E79" t="str">
            <v>C005</v>
          </cell>
          <cell r="F79" t="str">
            <v>Janet Mwanashiku</v>
          </cell>
          <cell r="G79" t="str">
            <v>Lafarge Cement</v>
          </cell>
          <cell r="H79" t="str">
            <v>Sixteen thousand bags of cement, Brand name PCC-32.5 manufactured to ZABS-001, Bags of 50kg each at unit price of ZMK 39,108.48</v>
          </cell>
          <cell r="I79" t="str">
            <v>ZMK 625,735,680.00</v>
          </cell>
          <cell r="J79" t="str">
            <v>ZMK</v>
          </cell>
          <cell r="K79">
            <v>625735680</v>
          </cell>
          <cell r="L79">
            <v>1.6750418760469012E-3</v>
          </cell>
          <cell r="M79">
            <v>1048133.4673366834</v>
          </cell>
          <cell r="N79">
            <v>0</v>
          </cell>
          <cell r="O79">
            <v>0</v>
          </cell>
          <cell r="P79">
            <v>0</v>
          </cell>
          <cell r="Q79">
            <v>0</v>
          </cell>
          <cell r="R79">
            <v>625735680</v>
          </cell>
        </row>
        <row r="80">
          <cell r="B80" t="str">
            <v>174-0076</v>
          </cell>
          <cell r="D80" t="e">
            <v>#N/A</v>
          </cell>
          <cell r="E80" t="str">
            <v>P005</v>
          </cell>
          <cell r="G80" t="str">
            <v>Maxtronics System and supplies</v>
          </cell>
          <cell r="H80" t="str">
            <v>Transport of cars</v>
          </cell>
          <cell r="I80" t="str">
            <v>ZMK 0.00</v>
          </cell>
          <cell r="J80" t="str">
            <v>ZMK</v>
          </cell>
          <cell r="K80">
            <v>0</v>
          </cell>
          <cell r="L80">
            <v>1.6750418760469012E-3</v>
          </cell>
          <cell r="M80">
            <v>0</v>
          </cell>
          <cell r="N80">
            <v>0</v>
          </cell>
          <cell r="O80">
            <v>0</v>
          </cell>
          <cell r="P80">
            <v>0</v>
          </cell>
          <cell r="Q80">
            <v>0</v>
          </cell>
          <cell r="R80">
            <v>0</v>
          </cell>
        </row>
        <row r="81">
          <cell r="B81" t="str">
            <v>174-0077</v>
          </cell>
          <cell r="D81" t="e">
            <v>#N/A</v>
          </cell>
          <cell r="E81" t="str">
            <v>P005</v>
          </cell>
          <cell r="G81" t="str">
            <v>Action Auto Ltd</v>
          </cell>
          <cell r="H81" t="str">
            <v>Isuzu Double Cab</v>
          </cell>
          <cell r="I81" t="str">
            <v>ZMK 128,982,065</v>
          </cell>
          <cell r="J81" t="str">
            <v>ZMK</v>
          </cell>
          <cell r="K81">
            <v>128982065</v>
          </cell>
          <cell r="L81">
            <v>1.6750418760469012E-3</v>
          </cell>
          <cell r="M81">
            <v>216050.36013400336</v>
          </cell>
          <cell r="N81">
            <v>0</v>
          </cell>
          <cell r="O81">
            <v>0</v>
          </cell>
          <cell r="P81">
            <v>0</v>
          </cell>
          <cell r="Q81">
            <v>0</v>
          </cell>
          <cell r="R81">
            <v>128982065</v>
          </cell>
        </row>
        <row r="82">
          <cell r="B82" t="str">
            <v>174-0078</v>
          </cell>
          <cell r="D82" t="e">
            <v>#N/A</v>
          </cell>
          <cell r="E82" t="str">
            <v>P005</v>
          </cell>
          <cell r="G82" t="str">
            <v>Laktronics Repairs Ltd</v>
          </cell>
          <cell r="H82" t="str">
            <v>River Sand</v>
          </cell>
          <cell r="I82" t="str">
            <v>ZMK 805,000</v>
          </cell>
          <cell r="J82" t="str">
            <v>ZMK</v>
          </cell>
          <cell r="K82">
            <v>805000</v>
          </cell>
          <cell r="L82">
            <v>1.6750418760469012E-3</v>
          </cell>
          <cell r="M82">
            <v>1348.4087102177555</v>
          </cell>
          <cell r="N82">
            <v>0</v>
          </cell>
          <cell r="O82">
            <v>0</v>
          </cell>
          <cell r="P82">
            <v>0</v>
          </cell>
          <cell r="Q82">
            <v>0</v>
          </cell>
          <cell r="R82">
            <v>805000</v>
          </cell>
        </row>
        <row r="83">
          <cell r="B83" t="str">
            <v>174-0079</v>
          </cell>
          <cell r="D83">
            <v>39352</v>
          </cell>
          <cell r="E83" t="str">
            <v>M032-1</v>
          </cell>
          <cell r="F83" t="str">
            <v>Uli Heitz</v>
          </cell>
          <cell r="G83" t="str">
            <v>Heku Construction Ltd</v>
          </cell>
          <cell r="H83" t="str">
            <v>Supply and fabricate one hot water tank, 300m3</v>
          </cell>
          <cell r="I83" t="str">
            <v>ZMK 98,626,481.54</v>
          </cell>
          <cell r="J83" t="str">
            <v>ZMK</v>
          </cell>
          <cell r="K83">
            <v>98626481.540000007</v>
          </cell>
          <cell r="L83">
            <v>1.6750418760469012E-3</v>
          </cell>
          <cell r="M83">
            <v>165203.48666666669</v>
          </cell>
          <cell r="N83">
            <v>0</v>
          </cell>
          <cell r="O83">
            <v>0</v>
          </cell>
          <cell r="P83">
            <v>0</v>
          </cell>
          <cell r="Q83">
            <v>0</v>
          </cell>
          <cell r="R83">
            <v>98626481.540000007</v>
          </cell>
          <cell r="U83">
            <v>39796</v>
          </cell>
        </row>
        <row r="84">
          <cell r="B84" t="str">
            <v>174-0080</v>
          </cell>
          <cell r="D84">
            <v>39343</v>
          </cell>
          <cell r="E84" t="str">
            <v>M031</v>
          </cell>
          <cell r="F84" t="str">
            <v>Mohamed Y Bhagoo</v>
          </cell>
          <cell r="G84" t="str">
            <v>BHAGOOS SUPERMARKET</v>
          </cell>
          <cell r="H84" t="str">
            <v>17 lengths, pipe, galvanised, 4-inch, 6m in lenth, 8 x elbow, galvanised, 4 inch, 16 lenths, pipe, galvanised, 6-inch, 6m in lenth</v>
          </cell>
          <cell r="I84" t="str">
            <v>ZMK 34,899,000.00</v>
          </cell>
          <cell r="J84" t="str">
            <v>ZMK</v>
          </cell>
          <cell r="K84">
            <v>34899000</v>
          </cell>
          <cell r="L84">
            <v>1.6750418760469012E-3</v>
          </cell>
          <cell r="M84">
            <v>58457.286432160807</v>
          </cell>
          <cell r="N84">
            <v>0</v>
          </cell>
          <cell r="O84">
            <v>0</v>
          </cell>
          <cell r="P84">
            <v>0</v>
          </cell>
          <cell r="Q84">
            <v>0</v>
          </cell>
          <cell r="R84">
            <v>34899000</v>
          </cell>
          <cell r="U84">
            <v>39346</v>
          </cell>
        </row>
        <row r="85">
          <cell r="B85" t="str">
            <v>174-0081</v>
          </cell>
          <cell r="D85">
            <v>39353</v>
          </cell>
          <cell r="E85" t="str">
            <v>M052</v>
          </cell>
          <cell r="F85" t="str">
            <v>Uli Heitz</v>
          </cell>
          <cell r="G85" t="str">
            <v>Heku Construction Ltd</v>
          </cell>
          <cell r="H85" t="str">
            <v>Fencing</v>
          </cell>
          <cell r="I85" t="str">
            <v>ZMK 39,525,875</v>
          </cell>
          <cell r="J85" t="str">
            <v>ZMK</v>
          </cell>
          <cell r="K85">
            <v>39525875</v>
          </cell>
          <cell r="L85">
            <v>1.6750418760469012E-3</v>
          </cell>
          <cell r="M85">
            <v>66207.495812395311</v>
          </cell>
          <cell r="N85">
            <v>0</v>
          </cell>
          <cell r="O85">
            <v>0</v>
          </cell>
          <cell r="P85">
            <v>0</v>
          </cell>
          <cell r="Q85">
            <v>0</v>
          </cell>
          <cell r="R85">
            <v>39525875</v>
          </cell>
        </row>
        <row r="86">
          <cell r="B86" t="str">
            <v>174-0082</v>
          </cell>
          <cell r="D86">
            <v>39719</v>
          </cell>
          <cell r="E86" t="str">
            <v>P005</v>
          </cell>
          <cell r="G86" t="str">
            <v>Sabra Enterprises</v>
          </cell>
          <cell r="H86" t="str">
            <v>Road Signs</v>
          </cell>
          <cell r="I86" t="str">
            <v>ZMK 2,060,000</v>
          </cell>
          <cell r="J86" t="str">
            <v>ZMK</v>
          </cell>
          <cell r="K86">
            <v>2060000</v>
          </cell>
          <cell r="L86">
            <v>1.6750418760469012E-3</v>
          </cell>
          <cell r="M86">
            <v>3450.5862646566165</v>
          </cell>
          <cell r="N86">
            <v>0</v>
          </cell>
          <cell r="O86">
            <v>0</v>
          </cell>
          <cell r="P86">
            <v>0</v>
          </cell>
          <cell r="Q86">
            <v>0</v>
          </cell>
          <cell r="R86">
            <v>2060000</v>
          </cell>
        </row>
        <row r="87">
          <cell r="B87" t="str">
            <v>174-0083</v>
          </cell>
          <cell r="D87" t="e">
            <v>#N/A</v>
          </cell>
          <cell r="E87" t="str">
            <v>P005</v>
          </cell>
          <cell r="G87" t="str">
            <v>Mulimo Agriculture Hardware Distributors</v>
          </cell>
          <cell r="H87" t="str">
            <v>Plumbing Materials</v>
          </cell>
          <cell r="I87" t="str">
            <v>ZMK 4,413,200</v>
          </cell>
          <cell r="J87" t="str">
            <v>ZMK</v>
          </cell>
          <cell r="K87">
            <v>4413200</v>
          </cell>
          <cell r="L87">
            <v>1.6750418760469012E-3</v>
          </cell>
          <cell r="M87">
            <v>7392.2948073701846</v>
          </cell>
          <cell r="N87">
            <v>0</v>
          </cell>
          <cell r="O87">
            <v>0</v>
          </cell>
          <cell r="P87">
            <v>0</v>
          </cell>
          <cell r="Q87">
            <v>0</v>
          </cell>
          <cell r="R87">
            <v>4413200</v>
          </cell>
        </row>
        <row r="88">
          <cell r="B88" t="str">
            <v>174-0084</v>
          </cell>
          <cell r="D88" t="e">
            <v>#N/A</v>
          </cell>
          <cell r="E88" t="str">
            <v>P005</v>
          </cell>
          <cell r="G88" t="str">
            <v>Chaka Kent Ltd</v>
          </cell>
          <cell r="H88" t="str">
            <v>Sewage and Water Lines</v>
          </cell>
          <cell r="I88" t="str">
            <v>ZMK 11,040,000</v>
          </cell>
          <cell r="J88" t="str">
            <v>ZMK</v>
          </cell>
          <cell r="K88">
            <v>11040000</v>
          </cell>
          <cell r="L88">
            <v>1.6750418760469012E-3</v>
          </cell>
          <cell r="M88">
            <v>18492.462311557789</v>
          </cell>
          <cell r="N88">
            <v>0</v>
          </cell>
          <cell r="O88">
            <v>0</v>
          </cell>
          <cell r="P88">
            <v>0</v>
          </cell>
          <cell r="Q88">
            <v>0</v>
          </cell>
          <cell r="R88">
            <v>11040000</v>
          </cell>
        </row>
        <row r="89">
          <cell r="B89" t="str">
            <v>174-0085</v>
          </cell>
          <cell r="D89" t="e">
            <v>#N/A</v>
          </cell>
          <cell r="E89" t="str">
            <v>P005</v>
          </cell>
          <cell r="G89" t="str">
            <v>Mulimo Agriculture Hardware Distributors</v>
          </cell>
          <cell r="H89" t="str">
            <v>Pressure Geysers</v>
          </cell>
          <cell r="I89" t="str">
            <v>ZMK 7,000,000</v>
          </cell>
          <cell r="J89" t="str">
            <v>ZMK</v>
          </cell>
          <cell r="K89">
            <v>7000000</v>
          </cell>
          <cell r="L89">
            <v>1.6750418760469012E-3</v>
          </cell>
          <cell r="M89">
            <v>11725.293132328308</v>
          </cell>
          <cell r="N89">
            <v>0</v>
          </cell>
          <cell r="O89">
            <v>0</v>
          </cell>
          <cell r="P89">
            <v>0</v>
          </cell>
          <cell r="Q89">
            <v>0</v>
          </cell>
          <cell r="R89">
            <v>7000000</v>
          </cell>
        </row>
        <row r="90">
          <cell r="B90" t="str">
            <v>174-0086</v>
          </cell>
          <cell r="D90" t="e">
            <v>#N/A</v>
          </cell>
          <cell r="E90" t="str">
            <v>P005</v>
          </cell>
          <cell r="G90" t="str">
            <v>United Chemolide Indust</v>
          </cell>
          <cell r="H90" t="str">
            <v>Flat bars additional supply to 174-69</v>
          </cell>
          <cell r="I90" t="str">
            <v>ZMK 289,655.37</v>
          </cell>
          <cell r="J90" t="str">
            <v>ZMK</v>
          </cell>
          <cell r="K90">
            <v>289655.37</v>
          </cell>
          <cell r="L90">
            <v>1.6750418760469012E-3</v>
          </cell>
          <cell r="M90">
            <v>485.18487437185928</v>
          </cell>
          <cell r="N90">
            <v>0</v>
          </cell>
          <cell r="O90">
            <v>0</v>
          </cell>
          <cell r="P90">
            <v>0</v>
          </cell>
          <cell r="Q90">
            <v>0</v>
          </cell>
          <cell r="R90">
            <v>289655.37</v>
          </cell>
        </row>
        <row r="91">
          <cell r="B91" t="str">
            <v>174-0087</v>
          </cell>
          <cell r="D91" t="e">
            <v>#N/A</v>
          </cell>
          <cell r="E91" t="str">
            <v>P005</v>
          </cell>
          <cell r="G91" t="str">
            <v>Honda Zambia</v>
          </cell>
          <cell r="H91" t="str">
            <v xml:space="preserve">Four Honder CR230 </v>
          </cell>
          <cell r="I91" t="str">
            <v>USD 20,632</v>
          </cell>
          <cell r="J91" t="str">
            <v>USD</v>
          </cell>
          <cell r="K91">
            <v>20632</v>
          </cell>
          <cell r="L91">
            <v>7.35</v>
          </cell>
          <cell r="M91">
            <v>151645.19999999998</v>
          </cell>
          <cell r="N91">
            <v>0</v>
          </cell>
          <cell r="O91">
            <v>0</v>
          </cell>
          <cell r="P91">
            <v>0</v>
          </cell>
          <cell r="Q91">
            <v>20632</v>
          </cell>
          <cell r="R91">
            <v>0</v>
          </cell>
        </row>
        <row r="92">
          <cell r="B92" t="str">
            <v>174-0088</v>
          </cell>
          <cell r="D92" t="e">
            <v>#N/A</v>
          </cell>
          <cell r="E92" t="str">
            <v>P005</v>
          </cell>
          <cell r="G92" t="str">
            <v>Maxtronics System and supplies</v>
          </cell>
          <cell r="H92" t="str">
            <v>Repairs to Vehicle</v>
          </cell>
          <cell r="I92" t="str">
            <v>ZMK 16,336,874</v>
          </cell>
          <cell r="J92" t="str">
            <v>ZMK</v>
          </cell>
          <cell r="K92">
            <v>16336874</v>
          </cell>
          <cell r="L92">
            <v>1.6750418760469012E-3</v>
          </cell>
          <cell r="M92">
            <v>27364.948073701842</v>
          </cell>
          <cell r="N92">
            <v>0</v>
          </cell>
          <cell r="O92">
            <v>0</v>
          </cell>
          <cell r="P92">
            <v>0</v>
          </cell>
          <cell r="Q92">
            <v>0</v>
          </cell>
          <cell r="R92">
            <v>16336874</v>
          </cell>
        </row>
        <row r="93">
          <cell r="B93" t="str">
            <v>174-0089</v>
          </cell>
          <cell r="D93" t="e">
            <v>#N/A</v>
          </cell>
          <cell r="E93" t="str">
            <v>P005</v>
          </cell>
          <cell r="G93" t="str">
            <v>Maxtronics System and supplies</v>
          </cell>
          <cell r="H93" t="str">
            <v>Repairs to Vehicle</v>
          </cell>
          <cell r="I93" t="str">
            <v>ZMK 500,000</v>
          </cell>
          <cell r="J93" t="str">
            <v>ZMK</v>
          </cell>
          <cell r="K93">
            <v>500000</v>
          </cell>
          <cell r="L93">
            <v>1.6750418760469012E-3</v>
          </cell>
          <cell r="M93">
            <v>837.52093802345064</v>
          </cell>
          <cell r="N93">
            <v>0</v>
          </cell>
          <cell r="O93">
            <v>0</v>
          </cell>
          <cell r="P93">
            <v>0</v>
          </cell>
          <cell r="Q93">
            <v>0</v>
          </cell>
          <cell r="R93">
            <v>500000</v>
          </cell>
        </row>
        <row r="94">
          <cell r="B94" t="str">
            <v>174-0090</v>
          </cell>
          <cell r="D94" t="e">
            <v>#N/A</v>
          </cell>
          <cell r="E94" t="str">
            <v>P005</v>
          </cell>
          <cell r="G94" t="str">
            <v>Specialised Systems Limited</v>
          </cell>
          <cell r="H94" t="str">
            <v>Panasonic Secretaial Set - Closed</v>
          </cell>
          <cell r="I94" t="str">
            <v>ZMK 0.00</v>
          </cell>
          <cell r="J94" t="str">
            <v>ZMK</v>
          </cell>
          <cell r="K94">
            <v>0</v>
          </cell>
          <cell r="L94">
            <v>1.6750418760469012E-3</v>
          </cell>
          <cell r="M94">
            <v>0</v>
          </cell>
          <cell r="N94">
            <v>0</v>
          </cell>
          <cell r="O94">
            <v>0</v>
          </cell>
          <cell r="P94">
            <v>0</v>
          </cell>
          <cell r="Q94">
            <v>0</v>
          </cell>
          <cell r="R94">
            <v>0</v>
          </cell>
        </row>
        <row r="95">
          <cell r="B95" t="str">
            <v>174-0091</v>
          </cell>
          <cell r="D95" t="e">
            <v>#N/A</v>
          </cell>
          <cell r="E95" t="str">
            <v>P005</v>
          </cell>
          <cell r="G95" t="str">
            <v>ProPrint Ltd</v>
          </cell>
          <cell r="H95" t="str">
            <v>Cards</v>
          </cell>
          <cell r="I95" t="str">
            <v>ZMK 4,320,000</v>
          </cell>
          <cell r="J95" t="str">
            <v>ZMK</v>
          </cell>
          <cell r="K95">
            <v>4320000</v>
          </cell>
          <cell r="L95">
            <v>1.6750418760469012E-3</v>
          </cell>
          <cell r="M95">
            <v>7236.1809045226128</v>
          </cell>
          <cell r="N95">
            <v>0</v>
          </cell>
          <cell r="O95">
            <v>0</v>
          </cell>
          <cell r="P95">
            <v>0</v>
          </cell>
          <cell r="Q95">
            <v>0</v>
          </cell>
          <cell r="R95">
            <v>4320000</v>
          </cell>
        </row>
        <row r="96">
          <cell r="B96" t="str">
            <v>174-0092</v>
          </cell>
          <cell r="D96" t="e">
            <v>#N/A</v>
          </cell>
          <cell r="E96" t="str">
            <v>A012</v>
          </cell>
          <cell r="G96" t="str">
            <v>TractorZam</v>
          </cell>
          <cell r="H96" t="str">
            <v>Tractors (6No)</v>
          </cell>
          <cell r="I96" t="str">
            <v>ZMK 865,275,000</v>
          </cell>
          <cell r="J96" t="str">
            <v>ZMK</v>
          </cell>
          <cell r="K96">
            <v>865275000</v>
          </cell>
          <cell r="L96">
            <v>1.6750418760469012E-3</v>
          </cell>
          <cell r="M96">
            <v>1449371.8592964825</v>
          </cell>
          <cell r="N96">
            <v>0</v>
          </cell>
          <cell r="O96">
            <v>0</v>
          </cell>
          <cell r="P96">
            <v>0</v>
          </cell>
          <cell r="Q96">
            <v>0</v>
          </cell>
          <cell r="R96">
            <v>865275000</v>
          </cell>
        </row>
        <row r="97">
          <cell r="B97" t="str">
            <v>174-0093</v>
          </cell>
          <cell r="D97" t="e">
            <v>#N/A</v>
          </cell>
          <cell r="E97" t="str">
            <v>A012</v>
          </cell>
          <cell r="G97" t="str">
            <v>Tata Zambia Ltd</v>
          </cell>
          <cell r="H97" t="str">
            <v>10 ton trucks (four off)</v>
          </cell>
          <cell r="I97" t="str">
            <v>ZMK 623,628,000</v>
          </cell>
          <cell r="J97" t="str">
            <v>ZMK</v>
          </cell>
          <cell r="K97">
            <v>623628000</v>
          </cell>
          <cell r="L97">
            <v>1.6750418760469012E-3</v>
          </cell>
          <cell r="M97">
            <v>1044603.015075377</v>
          </cell>
          <cell r="N97">
            <v>0</v>
          </cell>
          <cell r="O97">
            <v>0</v>
          </cell>
          <cell r="P97">
            <v>0</v>
          </cell>
          <cell r="Q97">
            <v>0</v>
          </cell>
          <cell r="R97">
            <v>623628000</v>
          </cell>
        </row>
        <row r="98">
          <cell r="B98" t="str">
            <v>174-0094</v>
          </cell>
          <cell r="D98" t="e">
            <v>#N/A</v>
          </cell>
          <cell r="E98" t="str">
            <v>P005</v>
          </cell>
          <cell r="G98" t="str">
            <v xml:space="preserve">Ciltax </v>
          </cell>
          <cell r="H98" t="str">
            <v>Consulting</v>
          </cell>
          <cell r="I98" t="str">
            <v>ZMK 58,749,660</v>
          </cell>
          <cell r="J98" t="str">
            <v>ZMK</v>
          </cell>
          <cell r="K98">
            <v>58749660</v>
          </cell>
          <cell r="L98">
            <v>1.6750418760469012E-3</v>
          </cell>
          <cell r="M98">
            <v>98408.140703517594</v>
          </cell>
          <cell r="N98">
            <v>0</v>
          </cell>
          <cell r="O98">
            <v>0</v>
          </cell>
          <cell r="P98">
            <v>0</v>
          </cell>
          <cell r="Q98">
            <v>0</v>
          </cell>
          <cell r="R98">
            <v>58749660</v>
          </cell>
        </row>
        <row r="99">
          <cell r="B99" t="str">
            <v>174-0095</v>
          </cell>
          <cell r="D99" t="e">
            <v>#N/A</v>
          </cell>
          <cell r="E99" t="str">
            <v>A001-1</v>
          </cell>
          <cell r="G99" t="str">
            <v>ZAMBIAN IRRITECH LIMITED</v>
          </cell>
          <cell r="H99" t="str">
            <v>Pivots (See 599-117)</v>
          </cell>
          <cell r="I99" t="str">
            <v>ZMK 0.00</v>
          </cell>
          <cell r="J99" t="str">
            <v>ZMK</v>
          </cell>
          <cell r="K99">
            <v>0</v>
          </cell>
          <cell r="L99">
            <v>1.6750418760469012E-3</v>
          </cell>
          <cell r="M99">
            <v>0</v>
          </cell>
          <cell r="N99">
            <v>0</v>
          </cell>
          <cell r="O99">
            <v>0</v>
          </cell>
          <cell r="P99">
            <v>0</v>
          </cell>
          <cell r="Q99">
            <v>0</v>
          </cell>
          <cell r="R99">
            <v>0</v>
          </cell>
        </row>
        <row r="100">
          <cell r="B100" t="str">
            <v>174-0096</v>
          </cell>
          <cell r="D100" t="e">
            <v>#N/A</v>
          </cell>
          <cell r="E100" t="str">
            <v>P005</v>
          </cell>
          <cell r="G100" t="str">
            <v>Toyota Zambia Ltd</v>
          </cell>
          <cell r="H100" t="str">
            <v>Service of HiAce - Cancelled</v>
          </cell>
          <cell r="I100" t="str">
            <v>ZMK 0.00</v>
          </cell>
          <cell r="J100" t="str">
            <v>ZMK</v>
          </cell>
          <cell r="K100">
            <v>0</v>
          </cell>
          <cell r="L100">
            <v>1.6750418760469012E-3</v>
          </cell>
          <cell r="M100">
            <v>0</v>
          </cell>
          <cell r="N100">
            <v>0</v>
          </cell>
          <cell r="O100">
            <v>0</v>
          </cell>
          <cell r="P100">
            <v>0</v>
          </cell>
          <cell r="Q100">
            <v>0</v>
          </cell>
          <cell r="R100">
            <v>0</v>
          </cell>
        </row>
        <row r="101">
          <cell r="B101" t="str">
            <v>174-0097</v>
          </cell>
          <cell r="D101" t="e">
            <v>#N/A</v>
          </cell>
          <cell r="E101" t="str">
            <v>P005</v>
          </cell>
          <cell r="G101" t="str">
            <v>Situlu Electrical Company</v>
          </cell>
          <cell r="H101" t="str">
            <v>Electric Equipment Supply</v>
          </cell>
          <cell r="I101" t="str">
            <v>ZMK 10,516,500</v>
          </cell>
          <cell r="J101" t="str">
            <v>ZMK</v>
          </cell>
          <cell r="K101">
            <v>10516500</v>
          </cell>
          <cell r="L101">
            <v>1.6750418760469012E-3</v>
          </cell>
          <cell r="M101">
            <v>17615.577889447235</v>
          </cell>
          <cell r="N101">
            <v>0</v>
          </cell>
          <cell r="O101">
            <v>0</v>
          </cell>
          <cell r="P101">
            <v>0</v>
          </cell>
          <cell r="Q101">
            <v>0</v>
          </cell>
          <cell r="R101">
            <v>10516500</v>
          </cell>
        </row>
        <row r="102">
          <cell r="B102" t="str">
            <v>174-0098</v>
          </cell>
          <cell r="D102" t="e">
            <v>#N/A</v>
          </cell>
          <cell r="E102" t="str">
            <v>P005</v>
          </cell>
          <cell r="G102" t="str">
            <v>Powertech Electrical</v>
          </cell>
          <cell r="H102" t="str">
            <v>Electric Equipment Supply</v>
          </cell>
          <cell r="I102" t="str">
            <v>ZMK 10,423,000</v>
          </cell>
          <cell r="J102" t="str">
            <v>ZMK</v>
          </cell>
          <cell r="K102">
            <v>10423000</v>
          </cell>
          <cell r="L102">
            <v>1.6750418760469012E-3</v>
          </cell>
          <cell r="M102">
            <v>17458.961474036852</v>
          </cell>
          <cell r="N102">
            <v>0</v>
          </cell>
          <cell r="O102">
            <v>0</v>
          </cell>
          <cell r="P102">
            <v>0</v>
          </cell>
          <cell r="Q102">
            <v>0</v>
          </cell>
          <cell r="R102">
            <v>10423000</v>
          </cell>
        </row>
        <row r="103">
          <cell r="B103" t="str">
            <v>174-0099</v>
          </cell>
          <cell r="D103" t="e">
            <v>#N/A</v>
          </cell>
          <cell r="E103" t="str">
            <v>P005</v>
          </cell>
          <cell r="G103" t="str">
            <v>Powertech Electrical</v>
          </cell>
          <cell r="H103" t="str">
            <v>Install Pillar Boxes and Terminate</v>
          </cell>
          <cell r="I103" t="str">
            <v>ZMK 1,055,000</v>
          </cell>
          <cell r="J103" t="str">
            <v>ZMK</v>
          </cell>
          <cell r="K103">
            <v>1055000</v>
          </cell>
          <cell r="L103">
            <v>1.6750418760469012E-3</v>
          </cell>
          <cell r="M103">
            <v>1767.1691792294807</v>
          </cell>
          <cell r="N103">
            <v>0</v>
          </cell>
          <cell r="O103">
            <v>0</v>
          </cell>
          <cell r="P103">
            <v>0</v>
          </cell>
          <cell r="Q103">
            <v>0</v>
          </cell>
          <cell r="R103">
            <v>1055000</v>
          </cell>
        </row>
        <row r="104">
          <cell r="B104" t="str">
            <v>174-0100</v>
          </cell>
          <cell r="D104" t="e">
            <v>#N/A</v>
          </cell>
          <cell r="E104" t="str">
            <v>P005</v>
          </cell>
          <cell r="G104" t="str">
            <v>Powertech Electrical</v>
          </cell>
          <cell r="H104" t="str">
            <v>Replace defective Supply Switch</v>
          </cell>
          <cell r="I104" t="str">
            <v>ZMK 580,000</v>
          </cell>
          <cell r="J104" t="str">
            <v>ZMK</v>
          </cell>
          <cell r="K104">
            <v>580000</v>
          </cell>
          <cell r="L104">
            <v>1.6750418760469012E-3</v>
          </cell>
          <cell r="M104">
            <v>971.52428810720266</v>
          </cell>
          <cell r="N104">
            <v>0</v>
          </cell>
          <cell r="O104">
            <v>0</v>
          </cell>
          <cell r="P104">
            <v>0</v>
          </cell>
          <cell r="Q104">
            <v>0</v>
          </cell>
          <cell r="R104">
            <v>580000</v>
          </cell>
        </row>
        <row r="105">
          <cell r="B105" t="str">
            <v>174-0101</v>
          </cell>
          <cell r="D105" t="e">
            <v>#N/A</v>
          </cell>
          <cell r="E105" t="str">
            <v>P005</v>
          </cell>
          <cell r="G105" t="str">
            <v>Powertech Electrical</v>
          </cell>
          <cell r="H105" t="str">
            <v>Provide electric supply to Durapile Laydown</v>
          </cell>
          <cell r="I105" t="str">
            <v>ZMK 1,860,000</v>
          </cell>
          <cell r="J105" t="str">
            <v>ZMK</v>
          </cell>
          <cell r="K105">
            <v>1860000</v>
          </cell>
          <cell r="L105">
            <v>1.6750418760469012E-3</v>
          </cell>
          <cell r="M105">
            <v>3115.5778894472364</v>
          </cell>
          <cell r="N105">
            <v>0</v>
          </cell>
          <cell r="O105">
            <v>0</v>
          </cell>
          <cell r="P105">
            <v>0</v>
          </cell>
          <cell r="Q105">
            <v>0</v>
          </cell>
          <cell r="R105">
            <v>1860000</v>
          </cell>
        </row>
        <row r="106">
          <cell r="B106" t="str">
            <v>174-0102</v>
          </cell>
          <cell r="D106" t="e">
            <v>#N/A</v>
          </cell>
          <cell r="E106" t="str">
            <v>P005</v>
          </cell>
          <cell r="G106" t="str">
            <v>Situlu Electrical Company</v>
          </cell>
          <cell r="H106" t="str">
            <v>Electrication at Kalaya</v>
          </cell>
          <cell r="I106" t="str">
            <v>ZMK 31,451,500</v>
          </cell>
          <cell r="J106" t="str">
            <v>ZMK</v>
          </cell>
          <cell r="K106">
            <v>31451500</v>
          </cell>
          <cell r="L106">
            <v>1.6750418760469012E-3</v>
          </cell>
          <cell r="M106">
            <v>52682.579564489111</v>
          </cell>
          <cell r="N106">
            <v>0</v>
          </cell>
          <cell r="O106">
            <v>0</v>
          </cell>
          <cell r="P106">
            <v>0</v>
          </cell>
          <cell r="Q106">
            <v>0</v>
          </cell>
          <cell r="R106">
            <v>31451500</v>
          </cell>
        </row>
        <row r="107">
          <cell r="B107" t="str">
            <v>174-0103</v>
          </cell>
          <cell r="D107" t="e">
            <v>#N/A</v>
          </cell>
          <cell r="E107" t="str">
            <v>P005</v>
          </cell>
          <cell r="G107" t="str">
            <v>Situlu Electrical Company</v>
          </cell>
          <cell r="H107" t="str">
            <v>Install power supply for raw water pump</v>
          </cell>
          <cell r="I107" t="str">
            <v>ZMK 1,904,000</v>
          </cell>
          <cell r="J107" t="str">
            <v>ZMK</v>
          </cell>
          <cell r="K107">
            <v>1904000</v>
          </cell>
          <cell r="L107">
            <v>1.6750418760469012E-3</v>
          </cell>
          <cell r="M107">
            <v>3189.2797319932997</v>
          </cell>
          <cell r="N107">
            <v>0</v>
          </cell>
          <cell r="O107">
            <v>0</v>
          </cell>
          <cell r="P107">
            <v>0</v>
          </cell>
          <cell r="Q107">
            <v>0</v>
          </cell>
          <cell r="R107">
            <v>1904000</v>
          </cell>
        </row>
        <row r="108">
          <cell r="B108" t="str">
            <v>174-0104</v>
          </cell>
          <cell r="D108" t="e">
            <v>#N/A</v>
          </cell>
          <cell r="E108" t="str">
            <v>P005</v>
          </cell>
          <cell r="G108" t="str">
            <v>Twiga Heights Ltd</v>
          </cell>
          <cell r="H108" t="str">
            <v>Configure trunk slots for PABX</v>
          </cell>
          <cell r="I108" t="str">
            <v>ZMK 17,260,000</v>
          </cell>
          <cell r="J108" t="str">
            <v>ZMK</v>
          </cell>
          <cell r="K108">
            <v>17260000</v>
          </cell>
          <cell r="L108">
            <v>1.6750418760469012E-3</v>
          </cell>
          <cell r="M108">
            <v>28911.222780569515</v>
          </cell>
          <cell r="N108">
            <v>0</v>
          </cell>
          <cell r="O108">
            <v>0</v>
          </cell>
          <cell r="P108">
            <v>0</v>
          </cell>
          <cell r="Q108">
            <v>0</v>
          </cell>
          <cell r="R108">
            <v>17260000</v>
          </cell>
        </row>
        <row r="109">
          <cell r="B109" t="str">
            <v>174-0105</v>
          </cell>
          <cell r="D109" t="e">
            <v>#N/A</v>
          </cell>
          <cell r="E109" t="str">
            <v>P005</v>
          </cell>
          <cell r="G109" t="str">
            <v>Maxtronics System and supplies</v>
          </cell>
          <cell r="H109" t="str">
            <v>Full Service Toyota Surf</v>
          </cell>
          <cell r="I109" t="str">
            <v>ZMK 2,000,000</v>
          </cell>
          <cell r="J109" t="str">
            <v>ZMK</v>
          </cell>
          <cell r="K109">
            <v>2000000</v>
          </cell>
          <cell r="L109">
            <v>1.6750418760469012E-3</v>
          </cell>
          <cell r="M109">
            <v>3350.0837520938026</v>
          </cell>
          <cell r="N109">
            <v>0</v>
          </cell>
          <cell r="O109">
            <v>0</v>
          </cell>
          <cell r="P109">
            <v>0</v>
          </cell>
          <cell r="Q109">
            <v>0</v>
          </cell>
          <cell r="R109">
            <v>2000000</v>
          </cell>
        </row>
        <row r="110">
          <cell r="B110" t="str">
            <v>174-0106</v>
          </cell>
          <cell r="D110" t="e">
            <v>#N/A</v>
          </cell>
          <cell r="E110" t="str">
            <v>P005</v>
          </cell>
          <cell r="G110" t="str">
            <v>Nemchem International</v>
          </cell>
          <cell r="H110" t="str">
            <v>Office Cleaning</v>
          </cell>
          <cell r="I110" t="str">
            <v>ZMK 22,800,000</v>
          </cell>
          <cell r="J110" t="str">
            <v>ZMK</v>
          </cell>
          <cell r="K110">
            <v>22800000</v>
          </cell>
          <cell r="L110">
            <v>1.6750418760469012E-3</v>
          </cell>
          <cell r="M110">
            <v>38190.954773869351</v>
          </cell>
          <cell r="N110">
            <v>0</v>
          </cell>
          <cell r="O110">
            <v>0</v>
          </cell>
          <cell r="P110">
            <v>0</v>
          </cell>
          <cell r="Q110">
            <v>0</v>
          </cell>
          <cell r="R110">
            <v>22800000</v>
          </cell>
        </row>
        <row r="111">
          <cell r="B111" t="str">
            <v>174-0107</v>
          </cell>
          <cell r="D111" t="e">
            <v>#N/A</v>
          </cell>
          <cell r="E111" t="str">
            <v>P005</v>
          </cell>
          <cell r="G111" t="str">
            <v>Kagiso Khulani Supervision Zambia Ltd</v>
          </cell>
          <cell r="H111" t="str">
            <v>Accomodation</v>
          </cell>
          <cell r="I111" t="str">
            <v>ZMK 3,750,000,000</v>
          </cell>
          <cell r="J111" t="str">
            <v>ZMK</v>
          </cell>
          <cell r="K111">
            <v>3750000000</v>
          </cell>
          <cell r="L111">
            <v>1.6750418760469012E-3</v>
          </cell>
          <cell r="M111">
            <v>6281407.0351758795</v>
          </cell>
          <cell r="N111">
            <v>0</v>
          </cell>
          <cell r="O111">
            <v>0</v>
          </cell>
          <cell r="P111">
            <v>0</v>
          </cell>
          <cell r="Q111">
            <v>0</v>
          </cell>
          <cell r="R111">
            <v>3750000000</v>
          </cell>
        </row>
        <row r="112">
          <cell r="B112" t="str">
            <v>174-0108</v>
          </cell>
          <cell r="D112" t="e">
            <v>#N/A</v>
          </cell>
          <cell r="E112" t="str">
            <v>P005</v>
          </cell>
          <cell r="G112" t="str">
            <v>Southern Cross Motors Ltd</v>
          </cell>
          <cell r="H112" t="str">
            <v>spares</v>
          </cell>
          <cell r="I112" t="str">
            <v>ZMK 2,032,070</v>
          </cell>
          <cell r="J112" t="str">
            <v>ZMK</v>
          </cell>
          <cell r="K112">
            <v>2032070</v>
          </cell>
          <cell r="L112">
            <v>1.6750418760469012E-3</v>
          </cell>
          <cell r="M112">
            <v>3403.8023450586265</v>
          </cell>
          <cell r="N112">
            <v>0</v>
          </cell>
          <cell r="O112">
            <v>0</v>
          </cell>
          <cell r="P112">
            <v>0</v>
          </cell>
          <cell r="Q112">
            <v>0</v>
          </cell>
          <cell r="R112">
            <v>2032070</v>
          </cell>
        </row>
        <row r="113">
          <cell r="B113" t="str">
            <v>174-0109</v>
          </cell>
          <cell r="D113" t="e">
            <v>#N/A</v>
          </cell>
          <cell r="E113" t="str">
            <v>P005</v>
          </cell>
          <cell r="G113" t="str">
            <v>Toyota Zambia Ltd</v>
          </cell>
          <cell r="H113" t="str">
            <v>Landcruiser</v>
          </cell>
          <cell r="I113" t="str">
            <v>ZMK 282,664,494</v>
          </cell>
          <cell r="J113" t="str">
            <v>ZMK</v>
          </cell>
          <cell r="K113">
            <v>282664494</v>
          </cell>
          <cell r="L113">
            <v>1.6750418760469012E-3</v>
          </cell>
          <cell r="M113">
            <v>473474.86432160804</v>
          </cell>
          <cell r="N113">
            <v>0</v>
          </cell>
          <cell r="O113">
            <v>0</v>
          </cell>
          <cell r="P113">
            <v>0</v>
          </cell>
          <cell r="Q113">
            <v>0</v>
          </cell>
          <cell r="R113">
            <v>282664494</v>
          </cell>
        </row>
        <row r="114">
          <cell r="B114" t="str">
            <v>174-0110</v>
          </cell>
          <cell r="D114" t="e">
            <v>#N/A</v>
          </cell>
          <cell r="E114" t="str">
            <v>P005</v>
          </cell>
          <cell r="G114" t="str">
            <v>Atonement Enterprises Ltd</v>
          </cell>
          <cell r="H114" t="str">
            <v>Hand Dryer Units</v>
          </cell>
          <cell r="I114" t="str">
            <v>ZMK 2,250,000</v>
          </cell>
          <cell r="J114" t="str">
            <v>ZMK</v>
          </cell>
          <cell r="K114">
            <v>2250000</v>
          </cell>
          <cell r="L114">
            <v>1.6750418760469012E-3</v>
          </cell>
          <cell r="M114">
            <v>3768.8442211055276</v>
          </cell>
          <cell r="N114">
            <v>0</v>
          </cell>
          <cell r="O114">
            <v>0</v>
          </cell>
          <cell r="P114">
            <v>0</v>
          </cell>
          <cell r="Q114">
            <v>0</v>
          </cell>
          <cell r="R114">
            <v>2250000</v>
          </cell>
        </row>
        <row r="115">
          <cell r="B115" t="str">
            <v>174-0111</v>
          </cell>
          <cell r="D115">
            <v>39371</v>
          </cell>
          <cell r="E115" t="str">
            <v>M032-1</v>
          </cell>
          <cell r="F115" t="str">
            <v>Uli Heitz</v>
          </cell>
          <cell r="G115" t="str">
            <v>Heku Construction Ltd</v>
          </cell>
          <cell r="H115" t="str">
            <v>Weighed Juice Tank, CJ Tank, Syrup Storage Tank, Flash Tank</v>
          </cell>
          <cell r="I115" t="str">
            <v>ZMK 794,662,926.65</v>
          </cell>
          <cell r="J115" t="str">
            <v>ZMK</v>
          </cell>
          <cell r="K115">
            <v>794662926.64999998</v>
          </cell>
          <cell r="L115">
            <v>1.6750418760469012E-3</v>
          </cell>
          <cell r="M115">
            <v>1331093.6794807371</v>
          </cell>
          <cell r="N115">
            <v>0</v>
          </cell>
          <cell r="O115">
            <v>0</v>
          </cell>
          <cell r="P115">
            <v>0</v>
          </cell>
          <cell r="Q115">
            <v>0</v>
          </cell>
          <cell r="R115">
            <v>794662926.64999998</v>
          </cell>
        </row>
        <row r="116">
          <cell r="B116" t="str">
            <v>174-0112</v>
          </cell>
          <cell r="D116">
            <v>39367</v>
          </cell>
          <cell r="E116" t="str">
            <v>M031</v>
          </cell>
          <cell r="F116" t="str">
            <v>Uli Heitz</v>
          </cell>
          <cell r="G116" t="str">
            <v>Heku Construction Ltd</v>
          </cell>
          <cell r="H116" t="str">
            <v>Four juice take-off rings</v>
          </cell>
          <cell r="I116" t="str">
            <v>ZMK 15,917,069.23</v>
          </cell>
          <cell r="J116" t="str">
            <v>ZMK</v>
          </cell>
          <cell r="K116">
            <v>15917069.23</v>
          </cell>
          <cell r="L116">
            <v>1.6750418760469012E-3</v>
          </cell>
          <cell r="M116">
            <v>26661.757504187604</v>
          </cell>
          <cell r="N116">
            <v>0</v>
          </cell>
          <cell r="O116">
            <v>0</v>
          </cell>
          <cell r="P116">
            <v>0</v>
          </cell>
          <cell r="Q116">
            <v>0</v>
          </cell>
          <cell r="R116">
            <v>15917069.23</v>
          </cell>
          <cell r="V116">
            <v>39381</v>
          </cell>
        </row>
        <row r="117">
          <cell r="B117" t="str">
            <v>174-0113</v>
          </cell>
          <cell r="D117" t="e">
            <v>#N/A</v>
          </cell>
          <cell r="E117" t="str">
            <v>P005</v>
          </cell>
          <cell r="G117" t="str">
            <v>Toyota Zambia Ltd</v>
          </cell>
          <cell r="H117" t="str">
            <v>Service of Prado</v>
          </cell>
          <cell r="I117" t="str">
            <v>ZMK 1,300,000</v>
          </cell>
          <cell r="J117" t="str">
            <v>ZMK</v>
          </cell>
          <cell r="K117">
            <v>1300000</v>
          </cell>
          <cell r="L117">
            <v>1.6750418760469012E-3</v>
          </cell>
          <cell r="M117">
            <v>2177.5544388609715</v>
          </cell>
          <cell r="N117">
            <v>0</v>
          </cell>
          <cell r="O117">
            <v>0</v>
          </cell>
          <cell r="P117">
            <v>0</v>
          </cell>
          <cell r="Q117">
            <v>0</v>
          </cell>
          <cell r="R117">
            <v>1300000</v>
          </cell>
        </row>
        <row r="118">
          <cell r="B118" t="str">
            <v>174-0114</v>
          </cell>
          <cell r="D118" t="e">
            <v>#N/A</v>
          </cell>
          <cell r="E118" t="str">
            <v>P005</v>
          </cell>
          <cell r="G118" t="str">
            <v>Honda Zambia</v>
          </cell>
          <cell r="H118" t="str">
            <v>Helmet for Motorcycle</v>
          </cell>
          <cell r="I118" t="str">
            <v>ZMK 1,383,404.25</v>
          </cell>
          <cell r="J118" t="str">
            <v>ZMK</v>
          </cell>
          <cell r="K118">
            <v>1383404.25</v>
          </cell>
          <cell r="L118">
            <v>1.6750418760469012E-3</v>
          </cell>
          <cell r="M118">
            <v>2317.2600502512564</v>
          </cell>
          <cell r="N118">
            <v>0</v>
          </cell>
          <cell r="O118">
            <v>0</v>
          </cell>
          <cell r="P118">
            <v>0</v>
          </cell>
          <cell r="Q118">
            <v>0</v>
          </cell>
          <cell r="R118">
            <v>1383404.25</v>
          </cell>
        </row>
        <row r="119">
          <cell r="B119" t="str">
            <v>174-0115</v>
          </cell>
          <cell r="D119" t="e">
            <v>#N/A</v>
          </cell>
          <cell r="E119" t="str">
            <v>P005</v>
          </cell>
          <cell r="G119" t="str">
            <v>Laktronics Repairs Ltd</v>
          </cell>
          <cell r="H119" t="str">
            <v>Crushed Stones for Driveway</v>
          </cell>
          <cell r="I119" t="str">
            <v>ZMK 4,600,000</v>
          </cell>
          <cell r="J119" t="str">
            <v>ZMK</v>
          </cell>
          <cell r="K119">
            <v>4600000</v>
          </cell>
          <cell r="L119">
            <v>1.6750418760469012E-3</v>
          </cell>
          <cell r="M119">
            <v>7705.1926298157459</v>
          </cell>
          <cell r="N119">
            <v>0</v>
          </cell>
          <cell r="O119">
            <v>0</v>
          </cell>
          <cell r="P119">
            <v>0</v>
          </cell>
          <cell r="Q119">
            <v>0</v>
          </cell>
          <cell r="R119">
            <v>4600000</v>
          </cell>
        </row>
        <row r="120">
          <cell r="B120" t="str">
            <v>174-0116</v>
          </cell>
          <cell r="D120" t="e">
            <v>#N/A</v>
          </cell>
          <cell r="E120" t="str">
            <v>P005</v>
          </cell>
          <cell r="G120" t="str">
            <v>DHL WORLDWIDE EXPRESS</v>
          </cell>
          <cell r="H120" t="str">
            <v>Chronic Medicine Delivery - Closed</v>
          </cell>
          <cell r="I120" t="str">
            <v>ZMK 0.00</v>
          </cell>
          <cell r="J120" t="str">
            <v>ZMK</v>
          </cell>
          <cell r="K120">
            <v>0</v>
          </cell>
          <cell r="L120">
            <v>1.6750418760469012E-3</v>
          </cell>
          <cell r="M120">
            <v>0</v>
          </cell>
          <cell r="N120">
            <v>0</v>
          </cell>
          <cell r="O120">
            <v>0</v>
          </cell>
          <cell r="P120">
            <v>0</v>
          </cell>
          <cell r="Q120">
            <v>0</v>
          </cell>
          <cell r="R120">
            <v>0</v>
          </cell>
        </row>
        <row r="121">
          <cell r="B121" t="str">
            <v>174-0117</v>
          </cell>
          <cell r="D121" t="e">
            <v>#N/A</v>
          </cell>
          <cell r="E121" t="str">
            <v>P005</v>
          </cell>
          <cell r="G121" t="str">
            <v>DHL WORLDWIDE EXPRESS</v>
          </cell>
          <cell r="H121" t="str">
            <v>Chronic Medicine Delivery - Closed</v>
          </cell>
          <cell r="I121" t="str">
            <v>ZMK 0.00</v>
          </cell>
          <cell r="J121" t="str">
            <v>ZMK</v>
          </cell>
          <cell r="K121">
            <v>0</v>
          </cell>
          <cell r="L121">
            <v>1.6750418760469012E-3</v>
          </cell>
          <cell r="M121">
            <v>0</v>
          </cell>
          <cell r="N121">
            <v>0</v>
          </cell>
          <cell r="O121">
            <v>0</v>
          </cell>
          <cell r="P121">
            <v>0</v>
          </cell>
          <cell r="Q121">
            <v>0</v>
          </cell>
          <cell r="R121">
            <v>0</v>
          </cell>
        </row>
        <row r="122">
          <cell r="B122" t="str">
            <v>174-0118</v>
          </cell>
          <cell r="D122" t="e">
            <v>#N/A</v>
          </cell>
          <cell r="E122" t="str">
            <v>P005</v>
          </cell>
          <cell r="G122" t="str">
            <v>MTN Zambia</v>
          </cell>
          <cell r="H122" t="str">
            <v>Contract for 10 Cellphones</v>
          </cell>
          <cell r="I122" t="str">
            <v>ZMK 29,953,391.90</v>
          </cell>
          <cell r="J122" t="str">
            <v>ZMK</v>
          </cell>
          <cell r="K122">
            <v>29953391.899999999</v>
          </cell>
          <cell r="L122">
            <v>1.6750418760469012E-3</v>
          </cell>
          <cell r="M122">
            <v>50173.18576214405</v>
          </cell>
          <cell r="N122">
            <v>0</v>
          </cell>
          <cell r="O122">
            <v>0</v>
          </cell>
          <cell r="P122">
            <v>0</v>
          </cell>
          <cell r="Q122">
            <v>0</v>
          </cell>
          <cell r="R122">
            <v>29953391.899999999</v>
          </cell>
        </row>
        <row r="123">
          <cell r="B123" t="str">
            <v>174-0119</v>
          </cell>
          <cell r="D123" t="e">
            <v>#N/A</v>
          </cell>
          <cell r="E123" t="str">
            <v>P005</v>
          </cell>
          <cell r="G123" t="str">
            <v>Maxtronics System and supplies</v>
          </cell>
          <cell r="H123" t="str">
            <v>Service Prado</v>
          </cell>
          <cell r="I123" t="str">
            <v>ZMK 2,000,000</v>
          </cell>
          <cell r="J123" t="str">
            <v>ZMK</v>
          </cell>
          <cell r="K123">
            <v>2000000</v>
          </cell>
          <cell r="L123">
            <v>1.6750418760469012E-3</v>
          </cell>
          <cell r="M123">
            <v>3350.0837520938026</v>
          </cell>
          <cell r="N123">
            <v>0</v>
          </cell>
          <cell r="O123">
            <v>0</v>
          </cell>
          <cell r="P123">
            <v>0</v>
          </cell>
          <cell r="Q123">
            <v>0</v>
          </cell>
          <cell r="R123">
            <v>2000000</v>
          </cell>
        </row>
        <row r="124">
          <cell r="B124" t="str">
            <v>174-0120</v>
          </cell>
          <cell r="D124" t="e">
            <v>#N/A</v>
          </cell>
          <cell r="E124" t="str">
            <v>P005</v>
          </cell>
          <cell r="G124" t="str">
            <v>G &amp; A Investment Ltd</v>
          </cell>
          <cell r="H124" t="str">
            <v>River Sand - Closed</v>
          </cell>
          <cell r="I124" t="str">
            <v>ZMK 0.00</v>
          </cell>
          <cell r="J124" t="str">
            <v>ZMK</v>
          </cell>
          <cell r="K124">
            <v>0</v>
          </cell>
          <cell r="L124">
            <v>1.6750418760469012E-3</v>
          </cell>
          <cell r="M124">
            <v>0</v>
          </cell>
          <cell r="N124">
            <v>0</v>
          </cell>
          <cell r="O124">
            <v>0</v>
          </cell>
          <cell r="P124">
            <v>0</v>
          </cell>
          <cell r="Q124">
            <v>0</v>
          </cell>
          <cell r="R124">
            <v>0</v>
          </cell>
        </row>
        <row r="125">
          <cell r="B125" t="str">
            <v>174-0121</v>
          </cell>
          <cell r="D125" t="e">
            <v>#N/A</v>
          </cell>
          <cell r="E125" t="str">
            <v>P005</v>
          </cell>
          <cell r="G125" t="str">
            <v>G &amp; A Investment Ltd</v>
          </cell>
          <cell r="H125" t="str">
            <v>Doors, Locks etc</v>
          </cell>
          <cell r="I125" t="str">
            <v>ZMK 3,267,500</v>
          </cell>
          <cell r="J125" t="str">
            <v>ZMK</v>
          </cell>
          <cell r="K125">
            <v>3267500</v>
          </cell>
          <cell r="L125">
            <v>1.6750418760469012E-3</v>
          </cell>
          <cell r="M125">
            <v>5473.1993299832493</v>
          </cell>
          <cell r="N125">
            <v>0</v>
          </cell>
          <cell r="O125">
            <v>0</v>
          </cell>
          <cell r="P125">
            <v>0</v>
          </cell>
          <cell r="Q125">
            <v>0</v>
          </cell>
          <cell r="R125">
            <v>3267500</v>
          </cell>
        </row>
        <row r="126">
          <cell r="B126" t="str">
            <v>174-0122</v>
          </cell>
          <cell r="D126" t="e">
            <v>#N/A</v>
          </cell>
          <cell r="E126" t="str">
            <v>P005</v>
          </cell>
          <cell r="G126" t="str">
            <v>G &amp; A Investment Ltd</v>
          </cell>
          <cell r="H126" t="str">
            <v>Paint and Hardware</v>
          </cell>
          <cell r="I126" t="str">
            <v>ZMK 2,245,000</v>
          </cell>
          <cell r="J126" t="str">
            <v>ZMK</v>
          </cell>
          <cell r="K126">
            <v>2245000</v>
          </cell>
          <cell r="L126">
            <v>1.6750418760469012E-3</v>
          </cell>
          <cell r="M126">
            <v>3760.4690117252931</v>
          </cell>
          <cell r="N126">
            <v>0</v>
          </cell>
          <cell r="O126">
            <v>0</v>
          </cell>
          <cell r="P126">
            <v>0</v>
          </cell>
          <cell r="Q126">
            <v>0</v>
          </cell>
          <cell r="R126">
            <v>2245000</v>
          </cell>
        </row>
        <row r="127">
          <cell r="B127" t="str">
            <v>174-0123</v>
          </cell>
          <cell r="D127" t="e">
            <v>#N/A</v>
          </cell>
          <cell r="E127" t="str">
            <v>P005</v>
          </cell>
          <cell r="G127" t="str">
            <v>G &amp; A Investment Ltd</v>
          </cell>
          <cell r="H127" t="str">
            <v>Plumbing Materials</v>
          </cell>
          <cell r="I127" t="str">
            <v>ZMK 4,288,000</v>
          </cell>
          <cell r="J127" t="str">
            <v>ZMK</v>
          </cell>
          <cell r="K127">
            <v>4288000</v>
          </cell>
          <cell r="L127">
            <v>1.6750418760469012E-3</v>
          </cell>
          <cell r="M127">
            <v>7182.5795644891123</v>
          </cell>
          <cell r="N127">
            <v>0</v>
          </cell>
          <cell r="O127">
            <v>0</v>
          </cell>
          <cell r="P127">
            <v>0</v>
          </cell>
          <cell r="Q127">
            <v>0</v>
          </cell>
          <cell r="R127">
            <v>4288000</v>
          </cell>
        </row>
        <row r="128">
          <cell r="B128" t="str">
            <v>174-0124</v>
          </cell>
          <cell r="D128" t="e">
            <v>#N/A</v>
          </cell>
          <cell r="E128" t="str">
            <v>P005</v>
          </cell>
          <cell r="G128" t="str">
            <v>G &amp; A Investment Ltd</v>
          </cell>
          <cell r="H128" t="str">
            <v>Plumbing Materials</v>
          </cell>
          <cell r="I128" t="str">
            <v>ZMK 2,502,000</v>
          </cell>
          <cell r="J128" t="str">
            <v>ZMK</v>
          </cell>
          <cell r="K128">
            <v>2502000</v>
          </cell>
          <cell r="L128">
            <v>1.6750418760469012E-3</v>
          </cell>
          <cell r="M128">
            <v>4190.9547738693464</v>
          </cell>
          <cell r="N128">
            <v>0</v>
          </cell>
          <cell r="O128">
            <v>0</v>
          </cell>
          <cell r="P128">
            <v>0</v>
          </cell>
          <cell r="Q128">
            <v>0</v>
          </cell>
          <cell r="R128">
            <v>2502000</v>
          </cell>
        </row>
        <row r="129">
          <cell r="B129" t="str">
            <v>174-0125</v>
          </cell>
          <cell r="D129" t="e">
            <v>#N/A</v>
          </cell>
          <cell r="E129" t="str">
            <v>P005</v>
          </cell>
          <cell r="G129" t="str">
            <v>G &amp; A Investment Ltd</v>
          </cell>
          <cell r="H129" t="str">
            <v>Plumbing Materials</v>
          </cell>
          <cell r="I129" t="str">
            <v>ZMK 2,283,000</v>
          </cell>
          <cell r="J129" t="str">
            <v>ZMK</v>
          </cell>
          <cell r="K129">
            <v>2283000</v>
          </cell>
          <cell r="L129">
            <v>1.6750418760469012E-3</v>
          </cell>
          <cell r="M129">
            <v>3824.1206030150756</v>
          </cell>
          <cell r="N129">
            <v>0</v>
          </cell>
          <cell r="O129">
            <v>0</v>
          </cell>
          <cell r="P129">
            <v>0</v>
          </cell>
          <cell r="Q129">
            <v>0</v>
          </cell>
          <cell r="R129">
            <v>2283000</v>
          </cell>
        </row>
        <row r="130">
          <cell r="B130" t="str">
            <v>174-0126</v>
          </cell>
          <cell r="D130" t="e">
            <v>#N/A</v>
          </cell>
          <cell r="E130" t="str">
            <v>P005</v>
          </cell>
          <cell r="G130" t="str">
            <v>G &amp; A Investment Ltd</v>
          </cell>
          <cell r="H130" t="str">
            <v>Plumbing Materials</v>
          </cell>
          <cell r="I130" t="str">
            <v>ZMK 1,370,000</v>
          </cell>
          <cell r="J130" t="str">
            <v>ZMK</v>
          </cell>
          <cell r="K130">
            <v>1370000</v>
          </cell>
          <cell r="L130">
            <v>1.6750418760469012E-3</v>
          </cell>
          <cell r="M130">
            <v>2294.8073701842545</v>
          </cell>
          <cell r="N130">
            <v>0</v>
          </cell>
          <cell r="O130">
            <v>0</v>
          </cell>
          <cell r="P130">
            <v>0</v>
          </cell>
          <cell r="Q130">
            <v>0</v>
          </cell>
          <cell r="R130">
            <v>1370000</v>
          </cell>
        </row>
        <row r="131">
          <cell r="B131" t="str">
            <v>174-0127</v>
          </cell>
          <cell r="D131" t="e">
            <v>#N/A</v>
          </cell>
          <cell r="E131" t="str">
            <v>P005</v>
          </cell>
          <cell r="G131" t="str">
            <v>Toyota Zambia Ltd</v>
          </cell>
          <cell r="H131" t="str">
            <v>Spares</v>
          </cell>
          <cell r="I131" t="str">
            <v>ZMK 400,000</v>
          </cell>
          <cell r="J131" t="str">
            <v>ZMK</v>
          </cell>
          <cell r="K131">
            <v>400000</v>
          </cell>
          <cell r="L131">
            <v>1.6750418760469012E-3</v>
          </cell>
          <cell r="M131">
            <v>670.01675041876047</v>
          </cell>
          <cell r="N131">
            <v>0</v>
          </cell>
          <cell r="O131">
            <v>0</v>
          </cell>
          <cell r="P131">
            <v>0</v>
          </cell>
          <cell r="Q131">
            <v>0</v>
          </cell>
          <cell r="R131">
            <v>400000</v>
          </cell>
        </row>
        <row r="132">
          <cell r="B132" t="str">
            <v>174-0128</v>
          </cell>
          <cell r="D132" t="e">
            <v>#N/A</v>
          </cell>
          <cell r="E132" t="str">
            <v>P005</v>
          </cell>
          <cell r="G132" t="str">
            <v>Mulimo Agriculture Hardware Distributors</v>
          </cell>
          <cell r="H132" t="str">
            <v>Roof Sheeting etc</v>
          </cell>
          <cell r="I132" t="str">
            <v>ZMK 9,184,900</v>
          </cell>
          <cell r="J132" t="str">
            <v>ZMK</v>
          </cell>
          <cell r="K132">
            <v>9184900</v>
          </cell>
          <cell r="L132">
            <v>1.6750418760469012E-3</v>
          </cell>
          <cell r="M132">
            <v>15385.092127303184</v>
          </cell>
          <cell r="N132">
            <v>0</v>
          </cell>
          <cell r="O132">
            <v>0</v>
          </cell>
          <cell r="P132">
            <v>0</v>
          </cell>
          <cell r="Q132">
            <v>0</v>
          </cell>
          <cell r="R132">
            <v>9184900</v>
          </cell>
        </row>
        <row r="133">
          <cell r="B133" t="str">
            <v>174-0129</v>
          </cell>
          <cell r="D133" t="e">
            <v>#N/A</v>
          </cell>
          <cell r="E133" t="str">
            <v>P005</v>
          </cell>
          <cell r="G133" t="str">
            <v>Kapinga Enterprises</v>
          </cell>
          <cell r="H133" t="str">
            <v>Rental of Accomodation</v>
          </cell>
          <cell r="I133" t="str">
            <v>ZMK 123,251,625</v>
          </cell>
          <cell r="J133" t="str">
            <v>ZMK</v>
          </cell>
          <cell r="K133">
            <v>123251625</v>
          </cell>
          <cell r="L133">
            <v>1.6750418760469012E-3</v>
          </cell>
          <cell r="M133">
            <v>206451.63316582915</v>
          </cell>
          <cell r="N133">
            <v>0</v>
          </cell>
          <cell r="O133">
            <v>0</v>
          </cell>
          <cell r="P133">
            <v>0</v>
          </cell>
          <cell r="Q133">
            <v>0</v>
          </cell>
          <cell r="R133">
            <v>123251625</v>
          </cell>
        </row>
        <row r="134">
          <cell r="B134" t="str">
            <v>174-0130</v>
          </cell>
          <cell r="D134" t="e">
            <v>#N/A</v>
          </cell>
          <cell r="E134" t="str">
            <v>P005</v>
          </cell>
          <cell r="G134" t="str">
            <v>All Haul Enterprises</v>
          </cell>
          <cell r="H134" t="str">
            <v>Transport of Staff</v>
          </cell>
          <cell r="I134" t="str">
            <v>ZMK 120,000,000</v>
          </cell>
          <cell r="J134" t="str">
            <v>ZMK</v>
          </cell>
          <cell r="K134">
            <v>120000000</v>
          </cell>
          <cell r="L134">
            <v>1.6750418760469012E-3</v>
          </cell>
          <cell r="M134">
            <v>201005.02512562813</v>
          </cell>
          <cell r="N134">
            <v>0</v>
          </cell>
          <cell r="O134">
            <v>0</v>
          </cell>
          <cell r="P134">
            <v>0</v>
          </cell>
          <cell r="Q134">
            <v>0</v>
          </cell>
          <cell r="R134">
            <v>120000000</v>
          </cell>
        </row>
        <row r="135">
          <cell r="B135" t="str">
            <v>174-0131</v>
          </cell>
          <cell r="D135" t="e">
            <v>#N/A</v>
          </cell>
          <cell r="E135" t="str">
            <v>P005</v>
          </cell>
          <cell r="G135" t="str">
            <v>Toyota Zambia Ltd</v>
          </cell>
          <cell r="H135" t="str">
            <v>Service Prado - Cancelled</v>
          </cell>
          <cell r="I135" t="str">
            <v>ZMK 0.00</v>
          </cell>
          <cell r="J135" t="str">
            <v>ZMK</v>
          </cell>
          <cell r="K135">
            <v>0</v>
          </cell>
          <cell r="L135">
            <v>1.6750418760469012E-3</v>
          </cell>
          <cell r="M135">
            <v>0</v>
          </cell>
          <cell r="N135">
            <v>0</v>
          </cell>
          <cell r="O135">
            <v>0</v>
          </cell>
          <cell r="P135">
            <v>0</v>
          </cell>
          <cell r="Q135">
            <v>0</v>
          </cell>
          <cell r="R135">
            <v>0</v>
          </cell>
        </row>
        <row r="136">
          <cell r="B136" t="str">
            <v>174-0132</v>
          </cell>
          <cell r="D136">
            <v>39380</v>
          </cell>
          <cell r="E136" t="str">
            <v>M031</v>
          </cell>
          <cell r="G136" t="str">
            <v>BHAGOOS SUPERMARKET</v>
          </cell>
          <cell r="H136" t="str">
            <v>Oxygen and Acetylene</v>
          </cell>
          <cell r="I136" t="str">
            <v>ZMK 16,223,177</v>
          </cell>
          <cell r="J136" t="str">
            <v>ZMK</v>
          </cell>
          <cell r="K136">
            <v>16223177</v>
          </cell>
          <cell r="L136">
            <v>1.6750418760469012E-3</v>
          </cell>
          <cell r="M136">
            <v>27174.50083752094</v>
          </cell>
          <cell r="N136">
            <v>0</v>
          </cell>
          <cell r="O136">
            <v>0</v>
          </cell>
          <cell r="P136">
            <v>0</v>
          </cell>
          <cell r="Q136">
            <v>0</v>
          </cell>
          <cell r="R136">
            <v>16223177</v>
          </cell>
          <cell r="S136" t="str">
            <v>Gas Recovery</v>
          </cell>
        </row>
        <row r="137">
          <cell r="B137" t="str">
            <v>174-0132</v>
          </cell>
          <cell r="D137">
            <v>39380</v>
          </cell>
          <cell r="E137" t="str">
            <v>M031</v>
          </cell>
          <cell r="G137" t="str">
            <v>BHAGOOS SUPERMARKET</v>
          </cell>
          <cell r="H137" t="str">
            <v>Deposit</v>
          </cell>
          <cell r="I137" t="str">
            <v>ZMK 0.00</v>
          </cell>
          <cell r="J137" t="str">
            <v>ZMK</v>
          </cell>
          <cell r="K137">
            <v>0</v>
          </cell>
          <cell r="L137">
            <v>1.6750418760469012E-3</v>
          </cell>
          <cell r="M137">
            <v>0</v>
          </cell>
          <cell r="N137">
            <v>0</v>
          </cell>
          <cell r="O137">
            <v>0</v>
          </cell>
          <cell r="P137">
            <v>0</v>
          </cell>
          <cell r="Q137">
            <v>0</v>
          </cell>
          <cell r="R137">
            <v>0</v>
          </cell>
          <cell r="S137" t="str">
            <v>Gas Recovery</v>
          </cell>
        </row>
        <row r="138">
          <cell r="B138" t="str">
            <v>174-0133</v>
          </cell>
          <cell r="D138">
            <v>39382</v>
          </cell>
          <cell r="E138" t="str">
            <v>M032-1</v>
          </cell>
          <cell r="F138" t="str">
            <v>Uli Heitz</v>
          </cell>
          <cell r="G138" t="str">
            <v>Heku Construction Ltd</v>
          </cell>
          <cell r="H138" t="str">
            <v>General construction work, as per the related invoice</v>
          </cell>
          <cell r="I138" t="str">
            <v>ZMK 23,102,556.75</v>
          </cell>
          <cell r="J138" t="str">
            <v>ZMK</v>
          </cell>
          <cell r="K138">
            <v>23102556.75</v>
          </cell>
          <cell r="L138">
            <v>1.6750418760469012E-3</v>
          </cell>
          <cell r="M138">
            <v>38697.75</v>
          </cell>
          <cell r="N138">
            <v>0</v>
          </cell>
          <cell r="O138">
            <v>0</v>
          </cell>
          <cell r="P138">
            <v>0</v>
          </cell>
          <cell r="Q138">
            <v>0</v>
          </cell>
          <cell r="R138">
            <v>23102556.75</v>
          </cell>
          <cell r="V138">
            <v>39409</v>
          </cell>
        </row>
        <row r="139">
          <cell r="B139" t="str">
            <v>174-0134</v>
          </cell>
          <cell r="D139" t="e">
            <v>#N/A</v>
          </cell>
          <cell r="E139" t="str">
            <v>P005</v>
          </cell>
          <cell r="G139" t="str">
            <v>Manica Africa (Pty) Ltd</v>
          </cell>
          <cell r="H139" t="str">
            <v>Transport</v>
          </cell>
          <cell r="I139" t="str">
            <v>ZAR 0.00</v>
          </cell>
          <cell r="J139" t="str">
            <v>ZAR</v>
          </cell>
          <cell r="K139">
            <v>0</v>
          </cell>
          <cell r="L139">
            <v>1</v>
          </cell>
          <cell r="M139">
            <v>0</v>
          </cell>
          <cell r="N139">
            <v>0</v>
          </cell>
          <cell r="O139">
            <v>0</v>
          </cell>
          <cell r="P139">
            <v>0</v>
          </cell>
          <cell r="Q139">
            <v>0</v>
          </cell>
          <cell r="R139">
            <v>0</v>
          </cell>
        </row>
        <row r="140">
          <cell r="B140" t="str">
            <v>174-0135</v>
          </cell>
          <cell r="D140" t="e">
            <v>#N/A</v>
          </cell>
          <cell r="E140" t="str">
            <v>P005</v>
          </cell>
          <cell r="G140" t="str">
            <v>Manica Africa (Pty) Ltd</v>
          </cell>
          <cell r="H140" t="str">
            <v>Transport</v>
          </cell>
          <cell r="I140" t="str">
            <v>ZMK 0.00</v>
          </cell>
          <cell r="J140" t="str">
            <v>ZMK</v>
          </cell>
          <cell r="K140">
            <v>0</v>
          </cell>
          <cell r="L140">
            <v>1.6750418760469012E-3</v>
          </cell>
          <cell r="M140">
            <v>0</v>
          </cell>
          <cell r="N140">
            <v>0</v>
          </cell>
          <cell r="O140">
            <v>0</v>
          </cell>
          <cell r="P140">
            <v>0</v>
          </cell>
          <cell r="Q140">
            <v>0</v>
          </cell>
          <cell r="R140">
            <v>0</v>
          </cell>
        </row>
        <row r="141">
          <cell r="B141" t="str">
            <v>174-0136</v>
          </cell>
          <cell r="D141" t="e">
            <v>#N/A</v>
          </cell>
          <cell r="E141" t="str">
            <v>P005</v>
          </cell>
          <cell r="G141" t="str">
            <v>Mulimo Agriculture Hardware Distributors</v>
          </cell>
          <cell r="H141" t="str">
            <v>Plumbing Materials</v>
          </cell>
          <cell r="I141" t="str">
            <v>ZMK 10,459,000</v>
          </cell>
          <cell r="J141" t="str">
            <v>ZMK</v>
          </cell>
          <cell r="K141">
            <v>10459000</v>
          </cell>
          <cell r="L141">
            <v>1.6750418760469012E-3</v>
          </cell>
          <cell r="M141">
            <v>17519.262981574539</v>
          </cell>
          <cell r="N141">
            <v>0</v>
          </cell>
          <cell r="O141">
            <v>0</v>
          </cell>
          <cell r="P141">
            <v>0</v>
          </cell>
          <cell r="Q141">
            <v>0</v>
          </cell>
          <cell r="R141">
            <v>10459000</v>
          </cell>
        </row>
        <row r="142">
          <cell r="B142" t="str">
            <v>174-0137</v>
          </cell>
          <cell r="D142">
            <v>39382</v>
          </cell>
          <cell r="E142" t="str">
            <v>M031</v>
          </cell>
          <cell r="F142" t="str">
            <v>Mohamed Y Bhagoo</v>
          </cell>
          <cell r="G142" t="str">
            <v>BHAGOOS SUPERMARKET</v>
          </cell>
          <cell r="H142" t="str">
            <v>Welding electrode, make vitemax, size 3.15mm Welding electrode, make vitemax, size 4.0mm</v>
          </cell>
          <cell r="I142" t="str">
            <v>ZMK 21,000,060.00</v>
          </cell>
          <cell r="J142" t="str">
            <v>ZMK</v>
          </cell>
          <cell r="K142">
            <v>21000060</v>
          </cell>
          <cell r="L142">
            <v>1.6750418760469012E-3</v>
          </cell>
          <cell r="M142">
            <v>35175.979899497484</v>
          </cell>
          <cell r="N142">
            <v>0</v>
          </cell>
          <cell r="O142">
            <v>0</v>
          </cell>
          <cell r="P142">
            <v>0</v>
          </cell>
          <cell r="Q142">
            <v>0</v>
          </cell>
          <cell r="R142">
            <v>21000060</v>
          </cell>
          <cell r="S142" t="str">
            <v>Welding Recovery</v>
          </cell>
        </row>
        <row r="143">
          <cell r="B143" t="str">
            <v>174-0138</v>
          </cell>
          <cell r="D143">
            <v>39406</v>
          </cell>
          <cell r="E143" t="str">
            <v>A012</v>
          </cell>
          <cell r="F143" t="str">
            <v>Milind Amin</v>
          </cell>
          <cell r="G143" t="str">
            <v>Saro Agri Equipment Ltd</v>
          </cell>
          <cell r="H143" t="str">
            <v>Sprayer Boom Condor, M-12-75-MF, 600</v>
          </cell>
          <cell r="I143" t="str">
            <v>ZMK 69,384,000.00</v>
          </cell>
          <cell r="J143" t="str">
            <v>ZMK</v>
          </cell>
          <cell r="K143">
            <v>69384000</v>
          </cell>
          <cell r="L143">
            <v>1.6750418760469012E-3</v>
          </cell>
          <cell r="M143">
            <v>116221.1055276382</v>
          </cell>
          <cell r="N143">
            <v>0</v>
          </cell>
          <cell r="O143">
            <v>0</v>
          </cell>
          <cell r="P143">
            <v>0</v>
          </cell>
          <cell r="Q143">
            <v>0</v>
          </cell>
          <cell r="R143">
            <v>69384000</v>
          </cell>
        </row>
        <row r="144">
          <cell r="B144" t="str">
            <v>174-0139</v>
          </cell>
          <cell r="D144">
            <v>39382</v>
          </cell>
          <cell r="E144" t="str">
            <v>M031</v>
          </cell>
          <cell r="F144" t="str">
            <v>Milind Amin</v>
          </cell>
          <cell r="G144" t="str">
            <v>Saro Agri Equipment Ltd</v>
          </cell>
          <cell r="H144" t="str">
            <v>Cancelled</v>
          </cell>
          <cell r="I144" t="str">
            <v>ZMK 0.00</v>
          </cell>
          <cell r="J144" t="str">
            <v>ZMK</v>
          </cell>
          <cell r="K144">
            <v>0</v>
          </cell>
          <cell r="L144">
            <v>1.6750418760469012E-3</v>
          </cell>
          <cell r="M144">
            <v>0</v>
          </cell>
          <cell r="N144">
            <v>0</v>
          </cell>
          <cell r="O144">
            <v>0</v>
          </cell>
          <cell r="P144">
            <v>0</v>
          </cell>
          <cell r="Q144">
            <v>0</v>
          </cell>
          <cell r="R144">
            <v>0</v>
          </cell>
        </row>
        <row r="145">
          <cell r="B145" t="str">
            <v>174-0139</v>
          </cell>
          <cell r="D145">
            <v>39382</v>
          </cell>
          <cell r="E145" t="str">
            <v>M031</v>
          </cell>
          <cell r="F145" t="str">
            <v>Milind Amin</v>
          </cell>
          <cell r="G145" t="str">
            <v>Saro Agri Equipment Ltd</v>
          </cell>
          <cell r="H145" t="str">
            <v>Cancelled</v>
          </cell>
          <cell r="I145" t="str">
            <v>ZMK 0.00</v>
          </cell>
          <cell r="J145" t="str">
            <v>ZMK</v>
          </cell>
          <cell r="K145">
            <v>0</v>
          </cell>
          <cell r="L145">
            <v>1.6750418760469012E-3</v>
          </cell>
          <cell r="M145">
            <v>0</v>
          </cell>
          <cell r="N145">
            <v>0</v>
          </cell>
          <cell r="O145">
            <v>0</v>
          </cell>
          <cell r="P145">
            <v>0</v>
          </cell>
          <cell r="Q145">
            <v>0</v>
          </cell>
          <cell r="R145">
            <v>0</v>
          </cell>
        </row>
        <row r="146">
          <cell r="B146" t="str">
            <v>174-0139</v>
          </cell>
          <cell r="D146">
            <v>39382</v>
          </cell>
          <cell r="E146" t="str">
            <v>M031</v>
          </cell>
          <cell r="F146" t="str">
            <v>Milind Amin</v>
          </cell>
          <cell r="G146" t="str">
            <v>Saro Agri Equipment Ltd</v>
          </cell>
          <cell r="H146" t="str">
            <v>Cancelled</v>
          </cell>
          <cell r="I146" t="str">
            <v>ZMK 0.00</v>
          </cell>
          <cell r="J146" t="str">
            <v>ZMK</v>
          </cell>
          <cell r="K146">
            <v>0</v>
          </cell>
          <cell r="L146">
            <v>1.6750418760469012E-3</v>
          </cell>
          <cell r="M146">
            <v>0</v>
          </cell>
          <cell r="N146">
            <v>0</v>
          </cell>
          <cell r="O146">
            <v>0</v>
          </cell>
          <cell r="P146">
            <v>0</v>
          </cell>
          <cell r="Q146">
            <v>0</v>
          </cell>
          <cell r="R146">
            <v>0</v>
          </cell>
        </row>
        <row r="147">
          <cell r="B147" t="str">
            <v>174-0139</v>
          </cell>
          <cell r="D147">
            <v>39382</v>
          </cell>
          <cell r="E147" t="str">
            <v>M031</v>
          </cell>
          <cell r="F147" t="str">
            <v>Milind Amin</v>
          </cell>
          <cell r="G147" t="str">
            <v>Saro Agri Equipment Ltd</v>
          </cell>
          <cell r="H147" t="str">
            <v>Cancelled</v>
          </cell>
          <cell r="I147" t="str">
            <v>ZMK 0.00</v>
          </cell>
          <cell r="J147" t="str">
            <v>ZMK</v>
          </cell>
          <cell r="K147">
            <v>0</v>
          </cell>
          <cell r="L147">
            <v>1.6750418760469012E-3</v>
          </cell>
          <cell r="M147">
            <v>0</v>
          </cell>
          <cell r="N147">
            <v>0</v>
          </cell>
          <cell r="O147">
            <v>0</v>
          </cell>
          <cell r="P147">
            <v>0</v>
          </cell>
          <cell r="Q147">
            <v>0</v>
          </cell>
          <cell r="R147">
            <v>0</v>
          </cell>
        </row>
        <row r="148">
          <cell r="B148" t="str">
            <v>174-0140</v>
          </cell>
          <cell r="D148">
            <v>39374</v>
          </cell>
          <cell r="E148" t="str">
            <v>C001</v>
          </cell>
          <cell r="F148" t="str">
            <v>Charles Coxe</v>
          </cell>
          <cell r="G148" t="str">
            <v>Jacaranda Plant &amp; Machinery Hire</v>
          </cell>
          <cell r="H148" t="str">
            <v>Hire of one excavator for three consecutive days</v>
          </cell>
          <cell r="I148" t="str">
            <v>ZMK 11,310,000.00</v>
          </cell>
          <cell r="J148" t="str">
            <v>ZMK</v>
          </cell>
          <cell r="K148">
            <v>11310000</v>
          </cell>
          <cell r="L148">
            <v>1.6750418760469012E-3</v>
          </cell>
          <cell r="M148">
            <v>18944.723618090451</v>
          </cell>
          <cell r="N148">
            <v>0</v>
          </cell>
          <cell r="O148">
            <v>0</v>
          </cell>
          <cell r="P148">
            <v>0</v>
          </cell>
          <cell r="Q148">
            <v>0</v>
          </cell>
          <cell r="R148">
            <v>11310000</v>
          </cell>
          <cell r="S148" t="str">
            <v>Caneyard</v>
          </cell>
          <cell r="V148">
            <v>39377</v>
          </cell>
        </row>
        <row r="149">
          <cell r="B149" t="str">
            <v>174-0141</v>
          </cell>
          <cell r="D149">
            <v>39382</v>
          </cell>
          <cell r="E149" t="str">
            <v>M032-1</v>
          </cell>
          <cell r="F149" t="str">
            <v>Uli Heitz</v>
          </cell>
          <cell r="G149" t="str">
            <v>Heku Construction Ltd</v>
          </cell>
          <cell r="H149" t="str">
            <v>Fabrication of the flash tank support structure (Cancelled) See 599-158</v>
          </cell>
          <cell r="I149" t="str">
            <v>ZMK 0.00</v>
          </cell>
          <cell r="J149" t="str">
            <v>ZMK</v>
          </cell>
          <cell r="K149">
            <v>0</v>
          </cell>
          <cell r="L149">
            <v>1.6750418760469012E-3</v>
          </cell>
          <cell r="M149">
            <v>0</v>
          </cell>
          <cell r="N149">
            <v>0</v>
          </cell>
          <cell r="O149">
            <v>0</v>
          </cell>
          <cell r="P149">
            <v>0</v>
          </cell>
          <cell r="Q149">
            <v>0</v>
          </cell>
          <cell r="R149">
            <v>0</v>
          </cell>
          <cell r="V149">
            <v>39409</v>
          </cell>
        </row>
        <row r="150">
          <cell r="B150" t="str">
            <v>174-0142</v>
          </cell>
          <cell r="D150" t="e">
            <v>#N/A</v>
          </cell>
          <cell r="E150" t="str">
            <v>P005</v>
          </cell>
          <cell r="G150" t="str">
            <v>Southern Cross Motors Ltd</v>
          </cell>
          <cell r="H150" t="str">
            <v>Service Pajero - Cancelled</v>
          </cell>
          <cell r="I150" t="str">
            <v>ZMK 0.00</v>
          </cell>
          <cell r="J150" t="str">
            <v>ZMK</v>
          </cell>
          <cell r="K150">
            <v>0</v>
          </cell>
          <cell r="L150">
            <v>1.6750418760469012E-3</v>
          </cell>
          <cell r="M150">
            <v>0</v>
          </cell>
          <cell r="N150">
            <v>0</v>
          </cell>
          <cell r="O150">
            <v>0</v>
          </cell>
          <cell r="P150">
            <v>0</v>
          </cell>
          <cell r="Q150">
            <v>0</v>
          </cell>
          <cell r="R150">
            <v>0</v>
          </cell>
        </row>
        <row r="151">
          <cell r="B151" t="str">
            <v>174-0143</v>
          </cell>
          <cell r="D151" t="e">
            <v>#N/A</v>
          </cell>
          <cell r="E151" t="str">
            <v>M031</v>
          </cell>
          <cell r="G151" t="str">
            <v>Bearing Man Zambia Ltd</v>
          </cell>
          <cell r="H151" t="str">
            <v>Balls for Juice Clarifer Drive Bearing</v>
          </cell>
          <cell r="I151" t="str">
            <v>ZMK 1,990,000</v>
          </cell>
          <cell r="J151" t="str">
            <v>ZMK</v>
          </cell>
          <cell r="K151">
            <v>1990000</v>
          </cell>
          <cell r="L151">
            <v>1.6750418760469012E-3</v>
          </cell>
          <cell r="M151">
            <v>3333.3333333333335</v>
          </cell>
          <cell r="N151">
            <v>0</v>
          </cell>
          <cell r="O151">
            <v>0</v>
          </cell>
          <cell r="P151">
            <v>0</v>
          </cell>
          <cell r="Q151">
            <v>0</v>
          </cell>
          <cell r="R151">
            <v>1990000</v>
          </cell>
        </row>
        <row r="152">
          <cell r="B152" t="str">
            <v>174-0144</v>
          </cell>
          <cell r="D152" t="e">
            <v>#N/A</v>
          </cell>
          <cell r="E152" t="str">
            <v>P005</v>
          </cell>
          <cell r="G152" t="str">
            <v>Electrical Maintenance Lusaka Ltd</v>
          </cell>
          <cell r="H152" t="str">
            <v>Utility Junction</v>
          </cell>
          <cell r="I152" t="str">
            <v>ZMK 638,000</v>
          </cell>
          <cell r="J152" t="str">
            <v>ZMK</v>
          </cell>
          <cell r="K152">
            <v>638000</v>
          </cell>
          <cell r="L152">
            <v>1.6750418760469012E-3</v>
          </cell>
          <cell r="M152">
            <v>1068.6767169179229</v>
          </cell>
          <cell r="N152">
            <v>0</v>
          </cell>
          <cell r="O152">
            <v>0</v>
          </cell>
          <cell r="P152">
            <v>0</v>
          </cell>
          <cell r="Q152">
            <v>0</v>
          </cell>
          <cell r="R152">
            <v>638000</v>
          </cell>
        </row>
        <row r="153">
          <cell r="B153" t="str">
            <v>174-0145</v>
          </cell>
          <cell r="D153" t="e">
            <v>#N/A</v>
          </cell>
          <cell r="E153" t="str">
            <v>P005</v>
          </cell>
          <cell r="G153" t="str">
            <v>Laktronics Repairs Ltd</v>
          </cell>
          <cell r="H153" t="str">
            <v>Kaleya Hill kitchen materials</v>
          </cell>
          <cell r="I153" t="str">
            <v>ZMK 6,289,361.70</v>
          </cell>
          <cell r="J153" t="str">
            <v>ZMK</v>
          </cell>
          <cell r="K153">
            <v>6289361.7000000002</v>
          </cell>
          <cell r="L153">
            <v>1.6750418760469012E-3</v>
          </cell>
          <cell r="M153">
            <v>10534.944221105528</v>
          </cell>
          <cell r="N153">
            <v>0</v>
          </cell>
          <cell r="O153">
            <v>0</v>
          </cell>
          <cell r="P153">
            <v>0</v>
          </cell>
          <cell r="Q153">
            <v>0</v>
          </cell>
          <cell r="R153">
            <v>6289361.7000000002</v>
          </cell>
        </row>
        <row r="154">
          <cell r="B154" t="str">
            <v>174-0146</v>
          </cell>
          <cell r="D154" t="e">
            <v>#N/A</v>
          </cell>
          <cell r="E154" t="str">
            <v>P005</v>
          </cell>
          <cell r="G154" t="str">
            <v>G &amp; A Investment Ltd</v>
          </cell>
          <cell r="H154" t="str">
            <v>Soil and Filter</v>
          </cell>
          <cell r="I154" t="str">
            <v>ZMK 18,480,000</v>
          </cell>
          <cell r="J154" t="str">
            <v>ZMK</v>
          </cell>
          <cell r="K154">
            <v>18480000</v>
          </cell>
          <cell r="L154">
            <v>1.6750418760469012E-3</v>
          </cell>
          <cell r="M154">
            <v>30954.773869346733</v>
          </cell>
          <cell r="N154">
            <v>0</v>
          </cell>
          <cell r="O154">
            <v>0</v>
          </cell>
          <cell r="P154">
            <v>0</v>
          </cell>
          <cell r="Q154">
            <v>0</v>
          </cell>
          <cell r="R154">
            <v>18480000</v>
          </cell>
        </row>
        <row r="155">
          <cell r="B155" t="str">
            <v>174-0147</v>
          </cell>
          <cell r="D155" t="e">
            <v>#N/A</v>
          </cell>
          <cell r="E155" t="str">
            <v>P005</v>
          </cell>
          <cell r="G155" t="str">
            <v>Makubu Steelworks Ltd</v>
          </cell>
          <cell r="H155" t="str">
            <v>Angles, screws, steel galv piping - Cancelled</v>
          </cell>
          <cell r="I155" t="str">
            <v>ZMK 0.00</v>
          </cell>
          <cell r="J155" t="str">
            <v>ZMK</v>
          </cell>
          <cell r="K155">
            <v>0</v>
          </cell>
          <cell r="L155">
            <v>1.6750418760469012E-3</v>
          </cell>
          <cell r="M155">
            <v>0</v>
          </cell>
          <cell r="N155">
            <v>0</v>
          </cell>
          <cell r="O155">
            <v>0</v>
          </cell>
          <cell r="P155">
            <v>0</v>
          </cell>
          <cell r="Q155">
            <v>0</v>
          </cell>
          <cell r="R155">
            <v>0</v>
          </cell>
        </row>
        <row r="156">
          <cell r="B156" t="str">
            <v>174-0148</v>
          </cell>
          <cell r="D156" t="e">
            <v>#N/A</v>
          </cell>
          <cell r="E156" t="str">
            <v>M023-3</v>
          </cell>
          <cell r="G156" t="str">
            <v>Pro Fit Ltd</v>
          </cell>
          <cell r="H156" t="str">
            <v>P&amp;H Crane Hire - Cancelled</v>
          </cell>
          <cell r="I156" t="str">
            <v>ZMK 0.00</v>
          </cell>
          <cell r="J156" t="str">
            <v>ZMK</v>
          </cell>
          <cell r="K156">
            <v>0</v>
          </cell>
          <cell r="L156">
            <v>1.6750418760469012E-3</v>
          </cell>
          <cell r="M156">
            <v>0</v>
          </cell>
          <cell r="N156">
            <v>0</v>
          </cell>
          <cell r="O156">
            <v>0</v>
          </cell>
          <cell r="P156">
            <v>0</v>
          </cell>
          <cell r="Q156">
            <v>0</v>
          </cell>
          <cell r="R156">
            <v>0</v>
          </cell>
        </row>
        <row r="157">
          <cell r="B157" t="str">
            <v>174-0149</v>
          </cell>
          <cell r="D157" t="e">
            <v>#N/A</v>
          </cell>
          <cell r="E157" t="str">
            <v>P005</v>
          </cell>
          <cell r="G157" t="str">
            <v>G &amp; A Investment Ltd</v>
          </cell>
          <cell r="H157" t="str">
            <v>Plumbing Materials</v>
          </cell>
          <cell r="I157" t="str">
            <v>ZMK 1,536,000</v>
          </cell>
          <cell r="J157" t="str">
            <v>ZMK</v>
          </cell>
          <cell r="K157">
            <v>1536000</v>
          </cell>
          <cell r="L157">
            <v>1.6750418760469012E-3</v>
          </cell>
          <cell r="M157">
            <v>2572.8643216080404</v>
          </cell>
          <cell r="N157">
            <v>0</v>
          </cell>
          <cell r="O157">
            <v>0</v>
          </cell>
          <cell r="P157">
            <v>0</v>
          </cell>
          <cell r="Q157">
            <v>0</v>
          </cell>
          <cell r="R157">
            <v>1536000</v>
          </cell>
        </row>
        <row r="158">
          <cell r="B158" t="str">
            <v>174-0150</v>
          </cell>
          <cell r="D158" t="e">
            <v>#N/A</v>
          </cell>
          <cell r="E158" t="str">
            <v>P005</v>
          </cell>
          <cell r="G158" t="str">
            <v>Situlu Electrical Company</v>
          </cell>
          <cell r="H158" t="str">
            <v>Remedial electric works at MRI</v>
          </cell>
          <cell r="I158" t="str">
            <v>ZMK 4,890,000</v>
          </cell>
          <cell r="J158" t="str">
            <v>ZMK</v>
          </cell>
          <cell r="K158">
            <v>4890000</v>
          </cell>
          <cell r="L158">
            <v>1.6750418760469012E-3</v>
          </cell>
          <cell r="M158">
            <v>8190.9547738693473</v>
          </cell>
          <cell r="N158">
            <v>0</v>
          </cell>
          <cell r="O158">
            <v>0</v>
          </cell>
          <cell r="P158">
            <v>0</v>
          </cell>
          <cell r="Q158">
            <v>0</v>
          </cell>
          <cell r="R158">
            <v>4890000</v>
          </cell>
        </row>
        <row r="159">
          <cell r="B159" t="str">
            <v>174-0151</v>
          </cell>
          <cell r="D159" t="e">
            <v>#N/A</v>
          </cell>
          <cell r="E159" t="str">
            <v>P005</v>
          </cell>
          <cell r="G159" t="str">
            <v>Situlu Electrical Company</v>
          </cell>
          <cell r="H159" t="str">
            <v>Remedial electric works at MRI - cancelled</v>
          </cell>
          <cell r="I159" t="str">
            <v>ZMK 0.00</v>
          </cell>
          <cell r="J159" t="str">
            <v>ZMK</v>
          </cell>
          <cell r="K159">
            <v>0</v>
          </cell>
          <cell r="L159">
            <v>1.6750418760469012E-3</v>
          </cell>
          <cell r="M159">
            <v>0</v>
          </cell>
          <cell r="N159">
            <v>0</v>
          </cell>
          <cell r="O159">
            <v>0</v>
          </cell>
          <cell r="P159">
            <v>0</v>
          </cell>
          <cell r="Q159">
            <v>0</v>
          </cell>
          <cell r="R159">
            <v>0</v>
          </cell>
        </row>
        <row r="160">
          <cell r="B160" t="str">
            <v>174-0152</v>
          </cell>
          <cell r="D160" t="e">
            <v>#N/A</v>
          </cell>
          <cell r="E160" t="str">
            <v>P005</v>
          </cell>
          <cell r="G160" t="str">
            <v>Chaka Kent Ltd</v>
          </cell>
          <cell r="H160" t="str">
            <v>Fabricate and Erect Steel Frame and canopy and cladding</v>
          </cell>
          <cell r="I160" t="str">
            <v>ZMK 51,750,000</v>
          </cell>
          <cell r="J160" t="str">
            <v>ZMK</v>
          </cell>
          <cell r="K160">
            <v>51750000</v>
          </cell>
          <cell r="L160">
            <v>1.6750418760469012E-3</v>
          </cell>
          <cell r="M160">
            <v>86683.417085427136</v>
          </cell>
          <cell r="N160">
            <v>0</v>
          </cell>
          <cell r="O160">
            <v>0</v>
          </cell>
          <cell r="P160">
            <v>0</v>
          </cell>
          <cell r="Q160">
            <v>0</v>
          </cell>
          <cell r="R160">
            <v>51750000</v>
          </cell>
        </row>
        <row r="161">
          <cell r="B161" t="str">
            <v>174-0153</v>
          </cell>
          <cell r="D161" t="e">
            <v>#N/A</v>
          </cell>
          <cell r="E161" t="str">
            <v>M052</v>
          </cell>
          <cell r="G161" t="str">
            <v>Situlu Electrical Company</v>
          </cell>
          <cell r="H161" t="str">
            <v>Install Security Light along new fence at cane yard</v>
          </cell>
          <cell r="I161" t="str">
            <v>ZMK 4,040,000</v>
          </cell>
          <cell r="J161" t="str">
            <v>ZMK</v>
          </cell>
          <cell r="K161">
            <v>4040000</v>
          </cell>
          <cell r="L161">
            <v>1.6750418760469012E-3</v>
          </cell>
          <cell r="M161">
            <v>6767.1691792294805</v>
          </cell>
          <cell r="N161">
            <v>0</v>
          </cell>
          <cell r="O161">
            <v>0</v>
          </cell>
          <cell r="P161">
            <v>0</v>
          </cell>
          <cell r="Q161">
            <v>0</v>
          </cell>
          <cell r="R161">
            <v>4040000</v>
          </cell>
        </row>
        <row r="162">
          <cell r="B162" t="str">
            <v>174-0154</v>
          </cell>
          <cell r="D162" t="e">
            <v>#N/A</v>
          </cell>
          <cell r="E162" t="str">
            <v>P005</v>
          </cell>
          <cell r="G162" t="str">
            <v>Chaka Kent Ltd</v>
          </cell>
          <cell r="H162" t="str">
            <v>Rehab of Civils works to convert workshop into storeroom at old Civil Workshop - Closed</v>
          </cell>
          <cell r="I162" t="str">
            <v>ZMK 0.00</v>
          </cell>
          <cell r="J162" t="str">
            <v>ZMK</v>
          </cell>
          <cell r="K162">
            <v>0</v>
          </cell>
          <cell r="L162">
            <v>1.6750418760469012E-3</v>
          </cell>
          <cell r="M162">
            <v>0</v>
          </cell>
          <cell r="N162">
            <v>0</v>
          </cell>
          <cell r="O162">
            <v>0</v>
          </cell>
          <cell r="P162">
            <v>0</v>
          </cell>
          <cell r="Q162">
            <v>0</v>
          </cell>
          <cell r="R162">
            <v>0</v>
          </cell>
        </row>
        <row r="163">
          <cell r="B163" t="str">
            <v>174-0155</v>
          </cell>
          <cell r="D163" t="e">
            <v>#N/A</v>
          </cell>
          <cell r="E163" t="str">
            <v>P005</v>
          </cell>
          <cell r="G163" t="str">
            <v>Gemistar Travel &amp; Tours</v>
          </cell>
          <cell r="H163" t="str">
            <v>Tickets</v>
          </cell>
          <cell r="I163" t="str">
            <v>ZMK 2,027,591</v>
          </cell>
          <cell r="J163" t="str">
            <v>ZMK</v>
          </cell>
          <cell r="K163">
            <v>2027591</v>
          </cell>
          <cell r="L163">
            <v>1.6750418760469012E-3</v>
          </cell>
          <cell r="M163">
            <v>3396.2998324958126</v>
          </cell>
          <cell r="N163">
            <v>0</v>
          </cell>
          <cell r="O163">
            <v>0</v>
          </cell>
          <cell r="P163">
            <v>0</v>
          </cell>
          <cell r="Q163">
            <v>0</v>
          </cell>
          <cell r="R163">
            <v>2027591</v>
          </cell>
        </row>
        <row r="164">
          <cell r="B164" t="str">
            <v>174-0156</v>
          </cell>
          <cell r="D164">
            <v>39387</v>
          </cell>
          <cell r="E164" t="str">
            <v>M031</v>
          </cell>
          <cell r="G164" t="str">
            <v>BHAGOOS SUPERMARKET</v>
          </cell>
          <cell r="H164" t="str">
            <v>Paint</v>
          </cell>
          <cell r="I164" t="str">
            <v>ZMK 27,930,000</v>
          </cell>
          <cell r="J164" t="str">
            <v>ZMK</v>
          </cell>
          <cell r="K164">
            <v>27930000</v>
          </cell>
          <cell r="L164">
            <v>1.6750418760469012E-3</v>
          </cell>
          <cell r="M164">
            <v>46783.919597989952</v>
          </cell>
          <cell r="N164">
            <v>0</v>
          </cell>
          <cell r="O164">
            <v>0</v>
          </cell>
          <cell r="P164">
            <v>0</v>
          </cell>
          <cell r="Q164">
            <v>0</v>
          </cell>
          <cell r="R164">
            <v>27930000</v>
          </cell>
          <cell r="S164" t="str">
            <v>Paint</v>
          </cell>
        </row>
        <row r="165">
          <cell r="B165" t="str">
            <v>174-0157</v>
          </cell>
          <cell r="D165" t="e">
            <v>#N/A</v>
          </cell>
          <cell r="E165" t="e">
            <v>#N/A</v>
          </cell>
          <cell r="G165" t="e">
            <v>#N/A</v>
          </cell>
          <cell r="H165" t="str">
            <v>Vacant</v>
          </cell>
          <cell r="I165" t="str">
            <v>ZAR 0.00</v>
          </cell>
          <cell r="J165" t="str">
            <v>ZAR</v>
          </cell>
          <cell r="K165">
            <v>0</v>
          </cell>
          <cell r="L165">
            <v>1</v>
          </cell>
          <cell r="M165">
            <v>0</v>
          </cell>
          <cell r="N165">
            <v>0</v>
          </cell>
          <cell r="O165">
            <v>0</v>
          </cell>
          <cell r="P165">
            <v>0</v>
          </cell>
          <cell r="Q165">
            <v>0</v>
          </cell>
          <cell r="R165">
            <v>0</v>
          </cell>
        </row>
        <row r="166">
          <cell r="B166" t="str">
            <v>174-0158</v>
          </cell>
          <cell r="D166" t="e">
            <v>#N/A</v>
          </cell>
          <cell r="E166" t="str">
            <v>P005</v>
          </cell>
          <cell r="G166" t="str">
            <v>Maxtronics System and supplies</v>
          </cell>
          <cell r="H166" t="str">
            <v>Sevice Pajero</v>
          </cell>
          <cell r="I166" t="str">
            <v>ZMK 2,000,000</v>
          </cell>
          <cell r="J166" t="str">
            <v>ZMK</v>
          </cell>
          <cell r="K166">
            <v>2000000</v>
          </cell>
          <cell r="L166">
            <v>1.6750418760469012E-3</v>
          </cell>
          <cell r="M166">
            <v>3350.0837520938026</v>
          </cell>
          <cell r="N166">
            <v>0</v>
          </cell>
          <cell r="O166">
            <v>0</v>
          </cell>
          <cell r="P166">
            <v>0</v>
          </cell>
          <cell r="Q166">
            <v>0</v>
          </cell>
          <cell r="R166">
            <v>2000000</v>
          </cell>
        </row>
        <row r="167">
          <cell r="B167" t="str">
            <v>174-0159</v>
          </cell>
          <cell r="D167" t="e">
            <v>#N/A</v>
          </cell>
          <cell r="E167" t="str">
            <v>M031</v>
          </cell>
          <cell r="G167" t="str">
            <v>BHAGOOS SUPERMARKET</v>
          </cell>
          <cell r="H167" t="str">
            <v>Welding Electrode Vitemax 3.15mm</v>
          </cell>
          <cell r="I167" t="str">
            <v>ZMK 0.00</v>
          </cell>
          <cell r="J167" t="str">
            <v>ZMK</v>
          </cell>
          <cell r="K167">
            <v>0</v>
          </cell>
          <cell r="L167">
            <v>1.6750418760469012E-3</v>
          </cell>
          <cell r="M167">
            <v>0</v>
          </cell>
          <cell r="N167">
            <v>0</v>
          </cell>
          <cell r="O167">
            <v>0</v>
          </cell>
          <cell r="P167">
            <v>0</v>
          </cell>
          <cell r="Q167">
            <v>0</v>
          </cell>
          <cell r="R167">
            <v>0</v>
          </cell>
          <cell r="S167" t="str">
            <v>Welding Recovery</v>
          </cell>
        </row>
        <row r="168">
          <cell r="B168" t="str">
            <v>174-0160</v>
          </cell>
          <cell r="D168" t="e">
            <v>#N/A</v>
          </cell>
          <cell r="E168" t="str">
            <v>M031</v>
          </cell>
          <cell r="G168" t="str">
            <v>BHAGOOS SUPERMARKET</v>
          </cell>
          <cell r="H168" t="str">
            <v>Welding Rods Vitemex 2.5mm</v>
          </cell>
          <cell r="I168" t="str">
            <v>ZMK 0.00</v>
          </cell>
          <cell r="J168" t="str">
            <v>ZMK</v>
          </cell>
          <cell r="K168">
            <v>0</v>
          </cell>
          <cell r="L168">
            <v>1.6750418760469012E-3</v>
          </cell>
          <cell r="M168">
            <v>0</v>
          </cell>
          <cell r="N168">
            <v>0</v>
          </cell>
          <cell r="O168">
            <v>0</v>
          </cell>
          <cell r="P168">
            <v>0</v>
          </cell>
          <cell r="Q168">
            <v>0</v>
          </cell>
          <cell r="R168">
            <v>0</v>
          </cell>
          <cell r="S168" t="str">
            <v>Welding Recovery</v>
          </cell>
        </row>
        <row r="169">
          <cell r="B169" t="str">
            <v>174-0161</v>
          </cell>
          <cell r="D169" t="e">
            <v>#N/A</v>
          </cell>
          <cell r="E169" t="str">
            <v>P005</v>
          </cell>
          <cell r="G169" t="str">
            <v>Gemistar Travel &amp; Tours</v>
          </cell>
          <cell r="H169" t="str">
            <v>Tickets</v>
          </cell>
          <cell r="I169" t="str">
            <v>ZMK 8,376,850</v>
          </cell>
          <cell r="J169" t="str">
            <v>ZMK</v>
          </cell>
          <cell r="K169">
            <v>8376850</v>
          </cell>
          <cell r="L169">
            <v>1.6750418760469012E-3</v>
          </cell>
          <cell r="M169">
            <v>14031.574539363484</v>
          </cell>
          <cell r="N169">
            <v>0</v>
          </cell>
          <cell r="O169">
            <v>0</v>
          </cell>
          <cell r="P169">
            <v>0</v>
          </cell>
          <cell r="Q169">
            <v>0</v>
          </cell>
          <cell r="R169">
            <v>8376850</v>
          </cell>
        </row>
        <row r="170">
          <cell r="B170" t="str">
            <v>174-0162</v>
          </cell>
          <cell r="D170" t="e">
            <v>#N/A</v>
          </cell>
          <cell r="E170" t="str">
            <v>P005</v>
          </cell>
          <cell r="G170" t="str">
            <v>Safety Contractors Limited</v>
          </cell>
          <cell r="H170" t="str">
            <v>Fire Extinguishers</v>
          </cell>
          <cell r="I170" t="str">
            <v>ZMK 14,820,000</v>
          </cell>
          <cell r="J170" t="str">
            <v>ZMK</v>
          </cell>
          <cell r="K170">
            <v>14820000</v>
          </cell>
          <cell r="L170">
            <v>1.6750418760469012E-3</v>
          </cell>
          <cell r="M170">
            <v>24824.120603015075</v>
          </cell>
          <cell r="N170">
            <v>0</v>
          </cell>
          <cell r="O170">
            <v>0</v>
          </cell>
          <cell r="P170">
            <v>0</v>
          </cell>
          <cell r="Q170">
            <v>0</v>
          </cell>
          <cell r="R170">
            <v>14820000</v>
          </cell>
        </row>
        <row r="171">
          <cell r="B171" t="str">
            <v>174-0163</v>
          </cell>
          <cell r="D171" t="e">
            <v>#N/A</v>
          </cell>
          <cell r="E171" t="str">
            <v>P005</v>
          </cell>
          <cell r="G171" t="str">
            <v>Gemistar Travel &amp; Tours</v>
          </cell>
          <cell r="H171" t="str">
            <v>Tickets - Closed</v>
          </cell>
          <cell r="I171" t="str">
            <v>ZMK 0.00</v>
          </cell>
          <cell r="J171" t="str">
            <v>ZMK</v>
          </cell>
          <cell r="K171">
            <v>0</v>
          </cell>
          <cell r="L171">
            <v>1.6750418760469012E-3</v>
          </cell>
          <cell r="M171">
            <v>0</v>
          </cell>
          <cell r="N171">
            <v>0</v>
          </cell>
          <cell r="O171">
            <v>0</v>
          </cell>
          <cell r="P171">
            <v>0</v>
          </cell>
          <cell r="Q171">
            <v>0</v>
          </cell>
          <cell r="R171">
            <v>0</v>
          </cell>
        </row>
        <row r="172">
          <cell r="B172" t="str">
            <v>174-0164</v>
          </cell>
          <cell r="D172">
            <v>39401</v>
          </cell>
          <cell r="E172" t="str">
            <v>E001</v>
          </cell>
          <cell r="F172" t="str">
            <v>Daniel Ng'uni</v>
          </cell>
          <cell r="G172" t="str">
            <v>Laatu Company Limited</v>
          </cell>
          <cell r="H172" t="str">
            <v>Installation of the equipment and material supplied by ABB</v>
          </cell>
          <cell r="I172" t="str">
            <v>ZMK 1,136,691,552.00</v>
          </cell>
          <cell r="J172" t="str">
            <v>ZMK</v>
          </cell>
          <cell r="K172">
            <v>1136691552</v>
          </cell>
          <cell r="L172">
            <v>1.6750418760469012E-3</v>
          </cell>
          <cell r="M172">
            <v>1904005.9497487438</v>
          </cell>
          <cell r="N172">
            <v>0</v>
          </cell>
          <cell r="O172">
            <v>0</v>
          </cell>
          <cell r="P172">
            <v>0</v>
          </cell>
          <cell r="Q172">
            <v>0</v>
          </cell>
          <cell r="R172">
            <v>1136691552</v>
          </cell>
        </row>
        <row r="173">
          <cell r="B173" t="str">
            <v>174-0165</v>
          </cell>
          <cell r="D173">
            <v>39401</v>
          </cell>
          <cell r="E173" t="str">
            <v>E008</v>
          </cell>
          <cell r="F173" t="str">
            <v>Daniel Ng'uni</v>
          </cell>
          <cell r="G173" t="str">
            <v>Laatu Company Limited</v>
          </cell>
          <cell r="H173" t="str">
            <v>Installation of the equipment and material supplied by ABB</v>
          </cell>
          <cell r="I173" t="str">
            <v>ZMK 558,297,467.00</v>
          </cell>
          <cell r="J173" t="str">
            <v>ZMK</v>
          </cell>
          <cell r="K173">
            <v>558297467</v>
          </cell>
          <cell r="L173">
            <v>1.6750418760469012E-3</v>
          </cell>
          <cell r="M173">
            <v>935171.63651591295</v>
          </cell>
          <cell r="N173">
            <v>0</v>
          </cell>
          <cell r="O173">
            <v>0</v>
          </cell>
          <cell r="P173">
            <v>0</v>
          </cell>
          <cell r="Q173">
            <v>0</v>
          </cell>
          <cell r="R173">
            <v>558297467</v>
          </cell>
        </row>
        <row r="174">
          <cell r="B174" t="str">
            <v>174-0166</v>
          </cell>
          <cell r="D174">
            <v>39401</v>
          </cell>
          <cell r="E174" t="str">
            <v>E004</v>
          </cell>
          <cell r="F174" t="str">
            <v>Daniel Ng'uni</v>
          </cell>
          <cell r="G174" t="str">
            <v>Laatu Company Limited</v>
          </cell>
          <cell r="H174" t="str">
            <v>Installation of the equipment and material supplied by ABB Canncelled See 599-483</v>
          </cell>
          <cell r="I174" t="str">
            <v>ZMK 0.00</v>
          </cell>
          <cell r="J174" t="str">
            <v>ZMK</v>
          </cell>
          <cell r="K174">
            <v>0</v>
          </cell>
          <cell r="L174">
            <v>1.6750418760469012E-3</v>
          </cell>
          <cell r="M174">
            <v>0</v>
          </cell>
          <cell r="N174">
            <v>0</v>
          </cell>
          <cell r="O174">
            <v>0</v>
          </cell>
          <cell r="P174">
            <v>0</v>
          </cell>
          <cell r="Q174">
            <v>0</v>
          </cell>
          <cell r="R174">
            <v>0</v>
          </cell>
        </row>
        <row r="175">
          <cell r="B175" t="str">
            <v>174-0167</v>
          </cell>
          <cell r="D175" t="e">
            <v>#N/A</v>
          </cell>
          <cell r="E175" t="str">
            <v>P005</v>
          </cell>
          <cell r="G175" t="str">
            <v>Trentyre Zambia limited</v>
          </cell>
          <cell r="H175" t="str">
            <v>Tyres -Cancelled</v>
          </cell>
          <cell r="I175" t="str">
            <v>ZMK 0.00</v>
          </cell>
          <cell r="J175" t="str">
            <v>ZMK</v>
          </cell>
          <cell r="K175">
            <v>0</v>
          </cell>
          <cell r="L175">
            <v>1.6750418760469012E-3</v>
          </cell>
          <cell r="M175">
            <v>0</v>
          </cell>
          <cell r="N175">
            <v>0</v>
          </cell>
          <cell r="O175">
            <v>0</v>
          </cell>
          <cell r="P175">
            <v>0</v>
          </cell>
          <cell r="Q175">
            <v>0</v>
          </cell>
          <cell r="R175">
            <v>0</v>
          </cell>
        </row>
        <row r="176">
          <cell r="B176" t="str">
            <v>174-0168</v>
          </cell>
          <cell r="D176" t="e">
            <v>#N/A</v>
          </cell>
          <cell r="E176" t="str">
            <v>P005</v>
          </cell>
          <cell r="G176" t="str">
            <v>Zamtel</v>
          </cell>
          <cell r="H176" t="str">
            <v>Payment for telephones Jun to August</v>
          </cell>
          <cell r="I176" t="str">
            <v>ZMK 36,000,000</v>
          </cell>
          <cell r="J176" t="str">
            <v>ZMK</v>
          </cell>
          <cell r="K176">
            <v>36000000</v>
          </cell>
          <cell r="L176">
            <v>1.6750418760469012E-3</v>
          </cell>
          <cell r="M176">
            <v>60301.507537688442</v>
          </cell>
          <cell r="N176">
            <v>0</v>
          </cell>
          <cell r="O176">
            <v>0</v>
          </cell>
          <cell r="P176">
            <v>0</v>
          </cell>
          <cell r="Q176">
            <v>0</v>
          </cell>
          <cell r="R176">
            <v>36000000</v>
          </cell>
        </row>
        <row r="177">
          <cell r="B177" t="str">
            <v>174-0169</v>
          </cell>
          <cell r="D177" t="e">
            <v>#N/A</v>
          </cell>
          <cell r="E177" t="str">
            <v>P005</v>
          </cell>
          <cell r="G177" t="str">
            <v>Southern Insurance Brokers Ltd</v>
          </cell>
          <cell r="H177" t="str">
            <v>Toyota Prado Additional Insurance</v>
          </cell>
          <cell r="I177" t="str">
            <v>ZMK 8,430,685</v>
          </cell>
          <cell r="J177" t="str">
            <v>ZMK</v>
          </cell>
          <cell r="K177">
            <v>8430685</v>
          </cell>
          <cell r="L177">
            <v>1.6750418760469012E-3</v>
          </cell>
          <cell r="M177">
            <v>14121.75041876047</v>
          </cell>
          <cell r="N177">
            <v>0</v>
          </cell>
          <cell r="O177">
            <v>0</v>
          </cell>
          <cell r="P177">
            <v>0</v>
          </cell>
          <cell r="Q177">
            <v>0</v>
          </cell>
          <cell r="R177">
            <v>8430685</v>
          </cell>
        </row>
        <row r="178">
          <cell r="B178" t="str">
            <v>174-0170</v>
          </cell>
          <cell r="D178" t="e">
            <v>#N/A</v>
          </cell>
          <cell r="E178" t="str">
            <v>P005</v>
          </cell>
          <cell r="G178" t="str">
            <v>Exact Spares</v>
          </cell>
          <cell r="H178" t="str">
            <v>Tyre for Hiace</v>
          </cell>
          <cell r="I178" t="str">
            <v>ZMK 750,000</v>
          </cell>
          <cell r="J178" t="str">
            <v>ZMK</v>
          </cell>
          <cell r="K178">
            <v>750000</v>
          </cell>
          <cell r="L178">
            <v>1.6750418760469012E-3</v>
          </cell>
          <cell r="M178">
            <v>1256.2814070351758</v>
          </cell>
          <cell r="N178">
            <v>0</v>
          </cell>
          <cell r="O178">
            <v>0</v>
          </cell>
          <cell r="P178">
            <v>0</v>
          </cell>
          <cell r="Q178">
            <v>0</v>
          </cell>
          <cell r="R178">
            <v>750000</v>
          </cell>
        </row>
        <row r="179">
          <cell r="B179" t="str">
            <v>174-0171</v>
          </cell>
          <cell r="D179" t="e">
            <v>#N/A</v>
          </cell>
          <cell r="E179" t="str">
            <v>P005</v>
          </cell>
          <cell r="G179" t="str">
            <v>Toyota Zambia Ltd</v>
          </cell>
          <cell r="H179" t="str">
            <v>Service for HiAce -Cancelled</v>
          </cell>
          <cell r="I179" t="str">
            <v>ZMK 0.00</v>
          </cell>
          <cell r="J179" t="str">
            <v>ZMK</v>
          </cell>
          <cell r="K179">
            <v>0</v>
          </cell>
          <cell r="L179">
            <v>1.6750418760469012E-3</v>
          </cell>
          <cell r="M179">
            <v>0</v>
          </cell>
          <cell r="N179">
            <v>0</v>
          </cell>
          <cell r="O179">
            <v>0</v>
          </cell>
          <cell r="P179">
            <v>0</v>
          </cell>
          <cell r="Q179">
            <v>0</v>
          </cell>
          <cell r="R179">
            <v>0</v>
          </cell>
        </row>
        <row r="180">
          <cell r="B180" t="str">
            <v>599-0001</v>
          </cell>
          <cell r="C180">
            <v>0</v>
          </cell>
          <cell r="D180" t="e">
            <v>#N/A</v>
          </cell>
          <cell r="E180" t="str">
            <v>P005</v>
          </cell>
          <cell r="F180" t="str">
            <v>CLOSED</v>
          </cell>
          <cell r="G180" t="str">
            <v>Redeployable Camp systems</v>
          </cell>
          <cell r="H180" t="str">
            <v>Kaleya Hill Tents</v>
          </cell>
          <cell r="I180">
            <v>0</v>
          </cell>
          <cell r="J180" t="str">
            <v>0</v>
          </cell>
          <cell r="K180" t="e">
            <v>#VALUE!</v>
          </cell>
          <cell r="L180" t="e">
            <v>#N/A</v>
          </cell>
          <cell r="M180" t="e">
            <v>#N/A</v>
          </cell>
          <cell r="N180">
            <v>0</v>
          </cell>
          <cell r="O180">
            <v>0</v>
          </cell>
          <cell r="P180">
            <v>0</v>
          </cell>
          <cell r="Q180">
            <v>0</v>
          </cell>
          <cell r="R180">
            <v>0</v>
          </cell>
          <cell r="U180" t="str">
            <v>CLOSED</v>
          </cell>
          <cell r="V180" t="str">
            <v>CLOSED</v>
          </cell>
        </row>
        <row r="181">
          <cell r="B181" t="str">
            <v>599-0002</v>
          </cell>
          <cell r="C181">
            <v>0</v>
          </cell>
          <cell r="D181" t="e">
            <v>#N/A</v>
          </cell>
          <cell r="E181" t="str">
            <v>P005</v>
          </cell>
          <cell r="G181" t="str">
            <v>M Projects</v>
          </cell>
          <cell r="H181" t="str">
            <v>Offices</v>
          </cell>
          <cell r="I181">
            <v>0</v>
          </cell>
          <cell r="J181" t="str">
            <v>0</v>
          </cell>
          <cell r="K181" t="e">
            <v>#VALUE!</v>
          </cell>
          <cell r="L181" t="e">
            <v>#N/A</v>
          </cell>
          <cell r="M181" t="e">
            <v>#N/A</v>
          </cell>
          <cell r="N181">
            <v>0</v>
          </cell>
          <cell r="O181">
            <v>0</v>
          </cell>
          <cell r="P181">
            <v>0</v>
          </cell>
          <cell r="Q181">
            <v>0</v>
          </cell>
          <cell r="R181">
            <v>0</v>
          </cell>
        </row>
        <row r="182">
          <cell r="B182" t="str">
            <v>599-0003</v>
          </cell>
          <cell r="C182">
            <v>0</v>
          </cell>
          <cell r="D182">
            <v>39402</v>
          </cell>
          <cell r="E182" t="str">
            <v>M001-01</v>
          </cell>
          <cell r="F182" t="str">
            <v>Michael Nagapene</v>
          </cell>
          <cell r="G182" t="str">
            <v xml:space="preserve">ISGEC John Thompson </v>
          </cell>
          <cell r="H182" t="str">
            <v>New Boiler No. 6 of Capacity 160+t/h &amp; new Turbo Alternator No. 5 of Capacity 30MW</v>
          </cell>
          <cell r="I182" t="str">
            <v>USD 19,870,000</v>
          </cell>
          <cell r="J182" t="str">
            <v>USD</v>
          </cell>
          <cell r="K182">
            <v>19870000</v>
          </cell>
          <cell r="L182">
            <v>7.35</v>
          </cell>
          <cell r="M182">
            <v>146044500</v>
          </cell>
          <cell r="N182">
            <v>0</v>
          </cell>
          <cell r="O182">
            <v>0</v>
          </cell>
          <cell r="P182">
            <v>0</v>
          </cell>
          <cell r="Q182">
            <v>19870000</v>
          </cell>
          <cell r="R182">
            <v>0</v>
          </cell>
        </row>
        <row r="183">
          <cell r="B183" t="str">
            <v>599-0004</v>
          </cell>
          <cell r="C183">
            <v>0</v>
          </cell>
          <cell r="D183" t="e">
            <v>#N/A</v>
          </cell>
          <cell r="E183" t="str">
            <v>P005</v>
          </cell>
          <cell r="F183" t="str">
            <v>CLOSED</v>
          </cell>
          <cell r="G183" t="str">
            <v>East African Supply</v>
          </cell>
          <cell r="H183" t="str">
            <v>OfficeFurniture and Fittings</v>
          </cell>
          <cell r="I183">
            <v>0</v>
          </cell>
          <cell r="J183" t="str">
            <v>0</v>
          </cell>
          <cell r="K183" t="e">
            <v>#VALUE!</v>
          </cell>
          <cell r="L183" t="e">
            <v>#N/A</v>
          </cell>
          <cell r="M183" t="e">
            <v>#N/A</v>
          </cell>
          <cell r="N183">
            <v>0</v>
          </cell>
          <cell r="O183">
            <v>0</v>
          </cell>
          <cell r="P183">
            <v>0</v>
          </cell>
          <cell r="Q183">
            <v>0</v>
          </cell>
          <cell r="R183">
            <v>0</v>
          </cell>
          <cell r="U183" t="str">
            <v>CLOSED</v>
          </cell>
          <cell r="V183" t="str">
            <v>CLOSED</v>
          </cell>
        </row>
        <row r="184">
          <cell r="B184" t="str">
            <v>599-0005</v>
          </cell>
          <cell r="C184">
            <v>0</v>
          </cell>
          <cell r="D184">
            <v>39241</v>
          </cell>
          <cell r="E184" t="str">
            <v>E001</v>
          </cell>
          <cell r="F184" t="str">
            <v>Rajen Sooben</v>
          </cell>
          <cell r="G184" t="str">
            <v>ABB South Africa Pty Ltd</v>
          </cell>
          <cell r="H184" t="str">
            <v>Electrical Equipment &amp; Material for 33kV Switchgear</v>
          </cell>
          <cell r="I184" t="str">
            <v>ZAR 8,928,892.58</v>
          </cell>
          <cell r="J184" t="str">
            <v>ZAR</v>
          </cell>
          <cell r="K184">
            <v>8928892.5800000001</v>
          </cell>
          <cell r="L184">
            <v>1</v>
          </cell>
          <cell r="M184">
            <v>8928892.5800000001</v>
          </cell>
          <cell r="N184">
            <v>8928892.5800000001</v>
          </cell>
          <cell r="O184">
            <v>0</v>
          </cell>
          <cell r="P184">
            <v>0</v>
          </cell>
          <cell r="Q184">
            <v>0</v>
          </cell>
          <cell r="R184">
            <v>0</v>
          </cell>
          <cell r="V184">
            <v>39262</v>
          </cell>
        </row>
        <row r="185">
          <cell r="B185" t="str">
            <v>599-0006</v>
          </cell>
          <cell r="C185">
            <v>0</v>
          </cell>
          <cell r="D185">
            <v>39223</v>
          </cell>
          <cell r="E185" t="str">
            <v>M010-1</v>
          </cell>
          <cell r="F185" t="str">
            <v>Mike Reynolds</v>
          </cell>
          <cell r="G185" t="str">
            <v>African Privity Investments (Pty) Ltd</v>
          </cell>
          <cell r="H185" t="str">
            <v>Three complete bare shaft 84-inch x 44- inch four-roll mills, Hydralic system, Bearing lubrication system, Bearing cooling water piping, Supervision, Two fitters and cold commisioning</v>
          </cell>
          <cell r="I185" t="str">
            <v>ZAR 17,566,950.00</v>
          </cell>
          <cell r="J185" t="str">
            <v>ZAR</v>
          </cell>
          <cell r="K185">
            <v>17566950</v>
          </cell>
          <cell r="L185">
            <v>1</v>
          </cell>
          <cell r="M185">
            <v>17566950</v>
          </cell>
          <cell r="N185">
            <v>17566950</v>
          </cell>
          <cell r="O185">
            <v>0</v>
          </cell>
          <cell r="P185">
            <v>0</v>
          </cell>
          <cell r="Q185">
            <v>0</v>
          </cell>
          <cell r="R185">
            <v>0</v>
          </cell>
          <cell r="U185">
            <v>39480</v>
          </cell>
        </row>
        <row r="186">
          <cell r="B186" t="str">
            <v>599-0007</v>
          </cell>
          <cell r="C186">
            <v>0</v>
          </cell>
          <cell r="D186">
            <v>39245</v>
          </cell>
          <cell r="E186" t="str">
            <v>M008</v>
          </cell>
          <cell r="F186" t="str">
            <v xml:space="preserve">Bob Mills </v>
          </cell>
          <cell r="G186" t="str">
            <v>Bearing Man (Pty) Ltd</v>
          </cell>
          <cell r="H186" t="str">
            <v>One Zollern Dorstener Planetary Gear Unit, complete with differentail stage, Type SO5EN 126 PDS 90 See Amendment below)</v>
          </cell>
          <cell r="I186" t="str">
            <v>ZAR 0.00</v>
          </cell>
          <cell r="J186" t="str">
            <v>ZAR</v>
          </cell>
          <cell r="K186">
            <v>0</v>
          </cell>
          <cell r="L186">
            <v>1</v>
          </cell>
          <cell r="M186">
            <v>0</v>
          </cell>
          <cell r="N186">
            <v>0</v>
          </cell>
          <cell r="O186">
            <v>0</v>
          </cell>
          <cell r="P186">
            <v>0</v>
          </cell>
          <cell r="Q186">
            <v>0</v>
          </cell>
          <cell r="R186">
            <v>0</v>
          </cell>
          <cell r="V186">
            <v>39478</v>
          </cell>
        </row>
        <row r="187">
          <cell r="B187" t="str">
            <v>599-0007</v>
          </cell>
          <cell r="C187" t="str">
            <v>A1</v>
          </cell>
          <cell r="D187">
            <v>39251</v>
          </cell>
          <cell r="E187" t="str">
            <v>M008</v>
          </cell>
          <cell r="F187" t="str">
            <v xml:space="preserve">Bob Mills </v>
          </cell>
          <cell r="G187" t="str">
            <v>Bearing Man (Pty) Ltd</v>
          </cell>
          <cell r="H187" t="str">
            <v>One Zollern Dorstener Planetary Gear Unit, complete with differential stage, Type SO5EN 126 PDS 91</v>
          </cell>
          <cell r="I187" t="str">
            <v>ZAR 5,480,621.00</v>
          </cell>
          <cell r="J187" t="str">
            <v>ZAR</v>
          </cell>
          <cell r="K187">
            <v>5480621</v>
          </cell>
          <cell r="L187">
            <v>1</v>
          </cell>
          <cell r="M187">
            <v>5480621</v>
          </cell>
          <cell r="N187">
            <v>5480621</v>
          </cell>
          <cell r="O187">
            <v>0</v>
          </cell>
          <cell r="P187">
            <v>0</v>
          </cell>
          <cell r="Q187">
            <v>0</v>
          </cell>
          <cell r="R187">
            <v>0</v>
          </cell>
          <cell r="V187">
            <v>39478</v>
          </cell>
        </row>
        <row r="188">
          <cell r="B188" t="str">
            <v>599-0007</v>
          </cell>
          <cell r="C188" t="str">
            <v>A2</v>
          </cell>
          <cell r="D188">
            <v>39365</v>
          </cell>
          <cell r="E188" t="str">
            <v>M008</v>
          </cell>
          <cell r="F188" t="str">
            <v xml:space="preserve">Bob Mills </v>
          </cell>
          <cell r="G188" t="str">
            <v>Bearing Man (Pty) Ltd</v>
          </cell>
          <cell r="H188" t="str">
            <v>Two Zollern Dorstener Planetary Gear Units</v>
          </cell>
          <cell r="I188" t="str">
            <v>ZAR 10,961,242.00</v>
          </cell>
          <cell r="J188" t="str">
            <v>ZAR</v>
          </cell>
          <cell r="K188">
            <v>10961242</v>
          </cell>
          <cell r="L188">
            <v>1</v>
          </cell>
          <cell r="M188">
            <v>10961242</v>
          </cell>
          <cell r="N188">
            <v>10961242</v>
          </cell>
          <cell r="O188">
            <v>0</v>
          </cell>
          <cell r="P188">
            <v>0</v>
          </cell>
          <cell r="Q188">
            <v>0</v>
          </cell>
          <cell r="R188">
            <v>0</v>
          </cell>
          <cell r="U188">
            <v>39813</v>
          </cell>
        </row>
        <row r="189">
          <cell r="B189" t="str">
            <v>599-0007</v>
          </cell>
          <cell r="C189" t="str">
            <v>A2</v>
          </cell>
          <cell r="D189">
            <v>39365</v>
          </cell>
          <cell r="E189" t="str">
            <v>M008</v>
          </cell>
          <cell r="F189" t="str">
            <v xml:space="preserve">Bob Mills </v>
          </cell>
          <cell r="G189" t="str">
            <v>Bearing Man (Pty) Ltd</v>
          </cell>
          <cell r="H189" t="str">
            <v xml:space="preserve">Input Coupling </v>
          </cell>
          <cell r="I189" t="str">
            <v>ZAR 127,362.00</v>
          </cell>
          <cell r="J189" t="str">
            <v>ZAR</v>
          </cell>
          <cell r="K189">
            <v>127362</v>
          </cell>
          <cell r="L189">
            <v>1</v>
          </cell>
          <cell r="M189">
            <v>127362</v>
          </cell>
          <cell r="N189">
            <v>127362</v>
          </cell>
          <cell r="O189">
            <v>0</v>
          </cell>
          <cell r="P189">
            <v>0</v>
          </cell>
          <cell r="Q189">
            <v>0</v>
          </cell>
          <cell r="R189">
            <v>0</v>
          </cell>
        </row>
        <row r="190">
          <cell r="B190" t="str">
            <v>599-0008</v>
          </cell>
          <cell r="C190">
            <v>0</v>
          </cell>
          <cell r="D190">
            <v>39342</v>
          </cell>
          <cell r="E190" t="str">
            <v>E002</v>
          </cell>
          <cell r="F190" t="str">
            <v>Sylvain D. Collet-Serret</v>
          </cell>
          <cell r="G190" t="str">
            <v xml:space="preserve">R G F Power Projects cc </v>
          </cell>
          <cell r="H190" t="str">
            <v>Lot of Overhead Power Lines 33KV</v>
          </cell>
          <cell r="I190" t="str">
            <v>ZAR 5,694,931.00</v>
          </cell>
          <cell r="J190" t="str">
            <v>ZAR</v>
          </cell>
          <cell r="K190">
            <v>5694931</v>
          </cell>
          <cell r="L190">
            <v>1</v>
          </cell>
          <cell r="M190">
            <v>5694931</v>
          </cell>
          <cell r="N190">
            <v>5694931</v>
          </cell>
          <cell r="O190">
            <v>0</v>
          </cell>
          <cell r="P190">
            <v>0</v>
          </cell>
          <cell r="Q190">
            <v>0</v>
          </cell>
          <cell r="R190">
            <v>0</v>
          </cell>
          <cell r="V190">
            <v>39355</v>
          </cell>
        </row>
        <row r="191">
          <cell r="B191" t="str">
            <v>599-0009</v>
          </cell>
          <cell r="C191">
            <v>0</v>
          </cell>
          <cell r="D191">
            <v>39241</v>
          </cell>
          <cell r="E191" t="str">
            <v>E003-1</v>
          </cell>
          <cell r="F191" t="str">
            <v>Ray Errington</v>
          </cell>
          <cell r="G191" t="str">
            <v>Desta Power Matla (Pty) Ltd</v>
          </cell>
          <cell r="H191" t="str">
            <v>One lot of transformers</v>
          </cell>
          <cell r="I191" t="str">
            <v>ZAR 4,693,002.00</v>
          </cell>
          <cell r="J191" t="str">
            <v>ZAR</v>
          </cell>
          <cell r="K191">
            <v>4693002</v>
          </cell>
          <cell r="L191">
            <v>1</v>
          </cell>
          <cell r="M191">
            <v>4693002</v>
          </cell>
          <cell r="N191">
            <v>4693002</v>
          </cell>
          <cell r="O191">
            <v>0</v>
          </cell>
          <cell r="P191">
            <v>0</v>
          </cell>
          <cell r="Q191">
            <v>0</v>
          </cell>
          <cell r="R191">
            <v>0</v>
          </cell>
        </row>
        <row r="192">
          <cell r="B192" t="str">
            <v>599-0009</v>
          </cell>
          <cell r="C192">
            <v>0</v>
          </cell>
          <cell r="D192">
            <v>39241</v>
          </cell>
          <cell r="E192" t="str">
            <v>E003-1</v>
          </cell>
          <cell r="F192" t="str">
            <v>Ray Errington</v>
          </cell>
          <cell r="G192" t="str">
            <v>Desta Power Matla (Pty) Ltd</v>
          </cell>
          <cell r="H192" t="str">
            <v>One lot of neutral earthing resistors (NER)</v>
          </cell>
          <cell r="I192" t="str">
            <v>ZAR 598,960.00</v>
          </cell>
          <cell r="J192" t="str">
            <v>ZAR</v>
          </cell>
          <cell r="K192">
            <v>598960</v>
          </cell>
          <cell r="L192">
            <v>1</v>
          </cell>
          <cell r="M192">
            <v>598960</v>
          </cell>
          <cell r="N192">
            <v>598960</v>
          </cell>
          <cell r="O192">
            <v>0</v>
          </cell>
          <cell r="P192">
            <v>0</v>
          </cell>
          <cell r="Q192">
            <v>0</v>
          </cell>
          <cell r="R192">
            <v>0</v>
          </cell>
        </row>
        <row r="193">
          <cell r="B193" t="str">
            <v>599-0009</v>
          </cell>
          <cell r="C193">
            <v>0</v>
          </cell>
          <cell r="D193">
            <v>39241</v>
          </cell>
          <cell r="E193" t="str">
            <v>E003-1</v>
          </cell>
          <cell r="F193" t="str">
            <v>Ray Errington</v>
          </cell>
          <cell r="G193" t="str">
            <v>Desta Power Matla (Pty) Ltd</v>
          </cell>
          <cell r="H193" t="str">
            <v>Miscellaneous (Testing, Travel, Slings, etc.).</v>
          </cell>
          <cell r="I193" t="str">
            <v>ZAR 159,936.00</v>
          </cell>
          <cell r="J193" t="str">
            <v>ZAR</v>
          </cell>
          <cell r="K193">
            <v>159936</v>
          </cell>
          <cell r="L193">
            <v>1</v>
          </cell>
          <cell r="M193">
            <v>159936</v>
          </cell>
          <cell r="N193">
            <v>159936</v>
          </cell>
          <cell r="O193">
            <v>0</v>
          </cell>
          <cell r="P193">
            <v>0</v>
          </cell>
          <cell r="Q193">
            <v>0</v>
          </cell>
          <cell r="R193">
            <v>0</v>
          </cell>
        </row>
        <row r="194">
          <cell r="B194" t="str">
            <v>599-0010</v>
          </cell>
          <cell r="C194">
            <v>0</v>
          </cell>
          <cell r="D194">
            <v>39251</v>
          </cell>
          <cell r="E194" t="str">
            <v>E006</v>
          </cell>
          <cell r="F194" t="str">
            <v>Trevor Naude</v>
          </cell>
          <cell r="G194" t="str">
            <v>Zest Electric Motors (Pty) Ltd</v>
          </cell>
          <cell r="H194" t="str">
            <v>Four x 5MVA transformer See 599-87</v>
          </cell>
          <cell r="I194" t="str">
            <v>ZAR 0.00</v>
          </cell>
          <cell r="J194" t="str">
            <v>ZAR</v>
          </cell>
          <cell r="K194">
            <v>0</v>
          </cell>
          <cell r="L194">
            <v>1</v>
          </cell>
          <cell r="M194">
            <v>0</v>
          </cell>
          <cell r="N194">
            <v>0</v>
          </cell>
          <cell r="O194">
            <v>0</v>
          </cell>
          <cell r="P194">
            <v>0</v>
          </cell>
          <cell r="Q194">
            <v>0</v>
          </cell>
          <cell r="R194">
            <v>0</v>
          </cell>
          <cell r="V194">
            <v>39431</v>
          </cell>
        </row>
        <row r="195">
          <cell r="B195" t="str">
            <v>599-0010</v>
          </cell>
          <cell r="C195">
            <v>0</v>
          </cell>
          <cell r="D195">
            <v>39251</v>
          </cell>
          <cell r="E195" t="str">
            <v>E006</v>
          </cell>
          <cell r="F195" t="str">
            <v>Trevor Naude</v>
          </cell>
          <cell r="G195" t="str">
            <v>Zest Electric Motors (Pty) Ltd</v>
          </cell>
          <cell r="H195" t="str">
            <v>Four x set of spare parts for two years of operation see 599-87</v>
          </cell>
          <cell r="I195" t="str">
            <v>ZAR 0.00</v>
          </cell>
          <cell r="J195" t="str">
            <v>ZAR</v>
          </cell>
          <cell r="K195">
            <v>0</v>
          </cell>
          <cell r="L195">
            <v>1</v>
          </cell>
          <cell r="M195">
            <v>0</v>
          </cell>
          <cell r="N195">
            <v>0</v>
          </cell>
          <cell r="O195">
            <v>0</v>
          </cell>
          <cell r="P195">
            <v>0</v>
          </cell>
          <cell r="Q195">
            <v>0</v>
          </cell>
          <cell r="R195">
            <v>0</v>
          </cell>
          <cell r="V195">
            <v>39431</v>
          </cell>
        </row>
        <row r="196">
          <cell r="B196" t="str">
            <v>599-0010</v>
          </cell>
          <cell r="C196">
            <v>0</v>
          </cell>
          <cell r="D196">
            <v>39251</v>
          </cell>
          <cell r="E196" t="str">
            <v>E006</v>
          </cell>
          <cell r="F196" t="str">
            <v>Trevor Naude</v>
          </cell>
          <cell r="G196" t="str">
            <v>Zest Electric Motors (Pty) Ltd</v>
          </cell>
          <cell r="H196" t="str">
            <v xml:space="preserve">Site trip to assemble and commission the transformer </v>
          </cell>
          <cell r="I196" t="str">
            <v>ZAR  63,720.00</v>
          </cell>
          <cell r="J196" t="str">
            <v>ZAR</v>
          </cell>
          <cell r="K196">
            <v>63720</v>
          </cell>
          <cell r="L196">
            <v>1</v>
          </cell>
          <cell r="M196">
            <v>63720</v>
          </cell>
          <cell r="N196">
            <v>63720</v>
          </cell>
          <cell r="O196">
            <v>0</v>
          </cell>
          <cell r="P196">
            <v>0</v>
          </cell>
          <cell r="Q196">
            <v>0</v>
          </cell>
          <cell r="R196">
            <v>0</v>
          </cell>
          <cell r="V196">
            <v>39431</v>
          </cell>
        </row>
        <row r="197">
          <cell r="B197" t="str">
            <v>599-0010</v>
          </cell>
          <cell r="C197">
            <v>0</v>
          </cell>
          <cell r="D197">
            <v>39251</v>
          </cell>
          <cell r="E197" t="str">
            <v>E006</v>
          </cell>
          <cell r="F197" t="str">
            <v>Trevor Naude</v>
          </cell>
          <cell r="G197" t="str">
            <v>Zest Electric Motors (Pty) Ltd</v>
          </cell>
          <cell r="H197" t="str">
            <v>Third party inspector</v>
          </cell>
          <cell r="I197" t="str">
            <v>ZAR 10,025.28</v>
          </cell>
          <cell r="J197" t="str">
            <v>ZAR</v>
          </cell>
          <cell r="K197">
            <v>10025.280000000001</v>
          </cell>
          <cell r="L197">
            <v>1</v>
          </cell>
          <cell r="M197">
            <v>10025.280000000001</v>
          </cell>
          <cell r="N197">
            <v>10025.280000000001</v>
          </cell>
          <cell r="O197">
            <v>0</v>
          </cell>
          <cell r="P197">
            <v>0</v>
          </cell>
          <cell r="Q197">
            <v>0</v>
          </cell>
          <cell r="R197">
            <v>0</v>
          </cell>
          <cell r="V197">
            <v>39431</v>
          </cell>
        </row>
        <row r="198">
          <cell r="B198" t="str">
            <v>599-0010</v>
          </cell>
          <cell r="C198">
            <v>0</v>
          </cell>
          <cell r="D198">
            <v>39251</v>
          </cell>
          <cell r="E198" t="str">
            <v>E006</v>
          </cell>
          <cell r="F198" t="str">
            <v>Trevor Naude</v>
          </cell>
          <cell r="G198" t="str">
            <v>Zest Electric Motors (Pty) Ltd</v>
          </cell>
          <cell r="H198" t="str">
            <v>Shipment</v>
          </cell>
          <cell r="I198" t="str">
            <v>ZAR 194,473.44</v>
          </cell>
          <cell r="J198" t="str">
            <v>ZAR</v>
          </cell>
          <cell r="K198">
            <v>194473.44</v>
          </cell>
          <cell r="L198">
            <v>1</v>
          </cell>
          <cell r="M198">
            <v>194473.44</v>
          </cell>
          <cell r="N198">
            <v>194473.44</v>
          </cell>
          <cell r="O198">
            <v>0</v>
          </cell>
          <cell r="P198">
            <v>0</v>
          </cell>
          <cell r="Q198">
            <v>0</v>
          </cell>
          <cell r="R198">
            <v>0</v>
          </cell>
          <cell r="V198">
            <v>39431</v>
          </cell>
        </row>
        <row r="199">
          <cell r="B199" t="str">
            <v>599-0010</v>
          </cell>
          <cell r="C199">
            <v>0</v>
          </cell>
          <cell r="D199">
            <v>39251</v>
          </cell>
          <cell r="E199" t="str">
            <v>E006</v>
          </cell>
          <cell r="F199" t="str">
            <v>Trevor Naude</v>
          </cell>
          <cell r="G199" t="str">
            <v>Zest Electric Motors (Pty) Ltd</v>
          </cell>
          <cell r="H199" t="str">
            <v>Overland transport to site</v>
          </cell>
          <cell r="I199" t="str">
            <v>ZAR 205,801.44</v>
          </cell>
          <cell r="J199" t="str">
            <v>ZAR</v>
          </cell>
          <cell r="K199">
            <v>205801.44</v>
          </cell>
          <cell r="L199">
            <v>1</v>
          </cell>
          <cell r="M199">
            <v>205801.44</v>
          </cell>
          <cell r="N199">
            <v>205801.44</v>
          </cell>
          <cell r="O199">
            <v>0</v>
          </cell>
          <cell r="P199">
            <v>0</v>
          </cell>
          <cell r="Q199">
            <v>0</v>
          </cell>
          <cell r="R199">
            <v>0</v>
          </cell>
          <cell r="V199">
            <v>39431</v>
          </cell>
        </row>
        <row r="200">
          <cell r="B200" t="str">
            <v>599-0010</v>
          </cell>
          <cell r="C200">
            <v>0</v>
          </cell>
          <cell r="D200">
            <v>39251</v>
          </cell>
          <cell r="E200" t="str">
            <v>E006</v>
          </cell>
          <cell r="F200" t="str">
            <v>Trevor Naude</v>
          </cell>
          <cell r="G200" t="str">
            <v>Zest Electric Motors (Pty) Ltd</v>
          </cell>
          <cell r="H200" t="str">
            <v>Site erection (labour and supervision)</v>
          </cell>
          <cell r="I200" t="str">
            <v>ZAR 222,680.16</v>
          </cell>
          <cell r="J200" t="str">
            <v>ZAR</v>
          </cell>
          <cell r="K200">
            <v>222680.16</v>
          </cell>
          <cell r="L200">
            <v>1</v>
          </cell>
          <cell r="M200">
            <v>222680.16</v>
          </cell>
          <cell r="N200">
            <v>222680.16</v>
          </cell>
          <cell r="O200">
            <v>0</v>
          </cell>
          <cell r="P200">
            <v>0</v>
          </cell>
          <cell r="Q200">
            <v>0</v>
          </cell>
          <cell r="R200">
            <v>0</v>
          </cell>
          <cell r="V200">
            <v>39431</v>
          </cell>
        </row>
        <row r="201">
          <cell r="B201" t="str">
            <v>599-0010</v>
          </cell>
          <cell r="C201">
            <v>0</v>
          </cell>
          <cell r="D201">
            <v>39251</v>
          </cell>
          <cell r="E201" t="str">
            <v>E006</v>
          </cell>
          <cell r="F201" t="str">
            <v>Trevor Naude</v>
          </cell>
          <cell r="G201" t="str">
            <v>Zest Electric Motors (Pty) Ltd</v>
          </cell>
          <cell r="H201" t="str">
            <v>Commisioning</v>
          </cell>
          <cell r="I201" t="str">
            <v>ZAR 49,106.88</v>
          </cell>
          <cell r="J201" t="str">
            <v>ZAR</v>
          </cell>
          <cell r="K201">
            <v>49106.879999999997</v>
          </cell>
          <cell r="L201">
            <v>1</v>
          </cell>
          <cell r="M201">
            <v>49106.879999999997</v>
          </cell>
          <cell r="N201">
            <v>49106.879999999997</v>
          </cell>
          <cell r="O201">
            <v>0</v>
          </cell>
          <cell r="P201">
            <v>0</v>
          </cell>
          <cell r="Q201">
            <v>0</v>
          </cell>
          <cell r="R201">
            <v>0</v>
          </cell>
          <cell r="V201">
            <v>39431</v>
          </cell>
        </row>
        <row r="202">
          <cell r="B202" t="str">
            <v>599-0010</v>
          </cell>
          <cell r="C202">
            <v>0</v>
          </cell>
          <cell r="D202">
            <v>39251</v>
          </cell>
          <cell r="E202" t="str">
            <v>E006</v>
          </cell>
          <cell r="F202" t="str">
            <v>Trevor Naude</v>
          </cell>
          <cell r="G202" t="str">
            <v>Zest Electric Motors (Pty) Ltd</v>
          </cell>
          <cell r="H202" t="str">
            <v>Insulating oil (NYNAS 10 GBN) 11,300 litres</v>
          </cell>
          <cell r="I202" t="str">
            <v>ZAR 320,412.48</v>
          </cell>
          <cell r="J202" t="str">
            <v>ZAR</v>
          </cell>
          <cell r="K202">
            <v>320412.48</v>
          </cell>
          <cell r="L202">
            <v>1</v>
          </cell>
          <cell r="M202">
            <v>320412.48</v>
          </cell>
          <cell r="N202">
            <v>320412.48</v>
          </cell>
          <cell r="O202">
            <v>0</v>
          </cell>
          <cell r="P202">
            <v>0</v>
          </cell>
          <cell r="Q202">
            <v>0</v>
          </cell>
          <cell r="R202">
            <v>0</v>
          </cell>
          <cell r="V202">
            <v>39431</v>
          </cell>
        </row>
        <row r="203">
          <cell r="B203" t="str">
            <v>599-0011</v>
          </cell>
          <cell r="C203">
            <v>0</v>
          </cell>
          <cell r="D203">
            <v>39225</v>
          </cell>
          <cell r="E203" t="str">
            <v>A001-1</v>
          </cell>
          <cell r="F203" t="str">
            <v>Franek H.C Raciborski</v>
          </cell>
          <cell r="G203" t="str">
            <v>Irritech Agencies</v>
          </cell>
          <cell r="H203" t="str">
            <v>One lot of pivots (Cancelled See 116, 117, 118)</v>
          </cell>
          <cell r="I203" t="str">
            <v>ZAR 0.00</v>
          </cell>
          <cell r="J203" t="str">
            <v>ZAR</v>
          </cell>
          <cell r="K203">
            <v>0</v>
          </cell>
          <cell r="L203">
            <v>1</v>
          </cell>
          <cell r="M203">
            <v>0</v>
          </cell>
          <cell r="N203">
            <v>0</v>
          </cell>
          <cell r="O203">
            <v>0</v>
          </cell>
          <cell r="P203">
            <v>0</v>
          </cell>
          <cell r="Q203">
            <v>0</v>
          </cell>
          <cell r="R203">
            <v>0</v>
          </cell>
          <cell r="V203">
            <v>39775</v>
          </cell>
        </row>
        <row r="204">
          <cell r="B204" t="str">
            <v>599-0011</v>
          </cell>
          <cell r="C204" t="str">
            <v>A1</v>
          </cell>
          <cell r="D204">
            <v>39331</v>
          </cell>
          <cell r="E204" t="str">
            <v>A001-1</v>
          </cell>
          <cell r="F204" t="str">
            <v>Franek H.C Raciborski</v>
          </cell>
          <cell r="G204" t="str">
            <v>Irritech Agencies</v>
          </cell>
          <cell r="H204" t="str">
            <v>One lot of pivots (Cancelled See 116, 117, 118)</v>
          </cell>
          <cell r="I204" t="str">
            <v>ZMK 0.00</v>
          </cell>
          <cell r="J204" t="str">
            <v>ZMK</v>
          </cell>
          <cell r="K204">
            <v>0</v>
          </cell>
          <cell r="L204">
            <v>1.6750418760469012E-3</v>
          </cell>
          <cell r="M204">
            <v>0</v>
          </cell>
          <cell r="N204">
            <v>0</v>
          </cell>
          <cell r="O204">
            <v>0</v>
          </cell>
          <cell r="P204">
            <v>0</v>
          </cell>
          <cell r="Q204">
            <v>0</v>
          </cell>
          <cell r="R204">
            <v>0</v>
          </cell>
        </row>
        <row r="205">
          <cell r="B205" t="str">
            <v>599-0011</v>
          </cell>
          <cell r="C205" t="str">
            <v>A1</v>
          </cell>
          <cell r="D205">
            <v>39331</v>
          </cell>
          <cell r="E205" t="str">
            <v>A001-1</v>
          </cell>
          <cell r="F205" t="str">
            <v>Franek H.C Raciborski</v>
          </cell>
          <cell r="G205" t="str">
            <v>Irritech Agencies</v>
          </cell>
          <cell r="H205" t="str">
            <v>One lot of pivots (Cancelled See 116, 117, 118)</v>
          </cell>
          <cell r="I205" t="str">
            <v>ZAR 0.00</v>
          </cell>
          <cell r="J205" t="str">
            <v>ZAR</v>
          </cell>
          <cell r="K205">
            <v>0</v>
          </cell>
          <cell r="L205">
            <v>1</v>
          </cell>
          <cell r="M205">
            <v>0</v>
          </cell>
          <cell r="N205">
            <v>0</v>
          </cell>
          <cell r="O205">
            <v>0</v>
          </cell>
          <cell r="P205">
            <v>0</v>
          </cell>
          <cell r="Q205">
            <v>0</v>
          </cell>
          <cell r="R205">
            <v>0</v>
          </cell>
        </row>
        <row r="206">
          <cell r="B206" t="str">
            <v>599-0012</v>
          </cell>
          <cell r="C206">
            <v>0</v>
          </cell>
          <cell r="D206">
            <v>39225</v>
          </cell>
          <cell r="E206" t="str">
            <v>A002</v>
          </cell>
          <cell r="F206" t="str">
            <v>Brian Navias</v>
          </cell>
          <cell r="G206" t="str">
            <v>Amitech Holding</v>
          </cell>
          <cell r="H206" t="str">
            <v>One lot of pipelines (cancelled See 588-139)</v>
          </cell>
          <cell r="I206" t="str">
            <v>ZAR 0.00</v>
          </cell>
          <cell r="J206" t="str">
            <v>ZAR</v>
          </cell>
          <cell r="K206">
            <v>0</v>
          </cell>
          <cell r="L206">
            <v>1</v>
          </cell>
          <cell r="M206">
            <v>0</v>
          </cell>
          <cell r="N206">
            <v>0</v>
          </cell>
          <cell r="O206">
            <v>0</v>
          </cell>
          <cell r="P206">
            <v>0</v>
          </cell>
          <cell r="Q206">
            <v>0</v>
          </cell>
          <cell r="R206">
            <v>0</v>
          </cell>
          <cell r="V206">
            <v>39303</v>
          </cell>
        </row>
        <row r="207">
          <cell r="B207" t="str">
            <v>599-0013</v>
          </cell>
          <cell r="C207">
            <v>0</v>
          </cell>
          <cell r="D207">
            <v>39225</v>
          </cell>
          <cell r="E207" t="str">
            <v>A007-1</v>
          </cell>
          <cell r="F207" t="str">
            <v>Gavin Bailey</v>
          </cell>
          <cell r="G207" t="str">
            <v>Denorco (Pty)</v>
          </cell>
          <cell r="H207" t="str">
            <v>One lot of pumps and electric motors</v>
          </cell>
          <cell r="I207" t="str">
            <v>ZAR 1,656,969.00</v>
          </cell>
          <cell r="J207" t="str">
            <v>ZAR</v>
          </cell>
          <cell r="K207">
            <v>1656969</v>
          </cell>
          <cell r="L207">
            <v>1</v>
          </cell>
          <cell r="M207">
            <v>1656969</v>
          </cell>
          <cell r="N207">
            <v>1656969</v>
          </cell>
          <cell r="O207">
            <v>0</v>
          </cell>
          <cell r="P207">
            <v>0</v>
          </cell>
          <cell r="Q207">
            <v>0</v>
          </cell>
          <cell r="R207">
            <v>0</v>
          </cell>
          <cell r="V207">
            <v>39775</v>
          </cell>
        </row>
        <row r="208">
          <cell r="B208" t="str">
            <v>599-0014</v>
          </cell>
          <cell r="C208">
            <v>0</v>
          </cell>
          <cell r="D208" t="e">
            <v>#N/A</v>
          </cell>
          <cell r="E208" t="str">
            <v>A006</v>
          </cell>
          <cell r="F208" t="str">
            <v>Uli  Heitz</v>
          </cell>
          <cell r="G208" t="str">
            <v>Heku Construction Ltd</v>
          </cell>
          <cell r="H208" t="str">
            <v>Pipe Fitting suppy and install</v>
          </cell>
          <cell r="I208" t="str">
            <v>USD 469,293</v>
          </cell>
          <cell r="J208" t="str">
            <v>USD</v>
          </cell>
          <cell r="K208">
            <v>469293</v>
          </cell>
          <cell r="L208">
            <v>7.35</v>
          </cell>
          <cell r="M208">
            <v>3449303.55</v>
          </cell>
          <cell r="N208">
            <v>0</v>
          </cell>
          <cell r="O208">
            <v>0</v>
          </cell>
          <cell r="P208">
            <v>0</v>
          </cell>
          <cell r="Q208">
            <v>469293</v>
          </cell>
          <cell r="R208">
            <v>0</v>
          </cell>
        </row>
        <row r="209">
          <cell r="B209" t="str">
            <v>599-0015</v>
          </cell>
          <cell r="C209">
            <v>0</v>
          </cell>
          <cell r="D209">
            <v>39225</v>
          </cell>
          <cell r="E209" t="str">
            <v>A001-2</v>
          </cell>
          <cell r="F209" t="str">
            <v>Pieter J. Scheepers</v>
          </cell>
          <cell r="G209" t="str">
            <v>Landspray Irrigation</v>
          </cell>
          <cell r="H209" t="str">
            <v>One lot of pivots</v>
          </cell>
          <cell r="I209" t="str">
            <v>ZAR 25,820,299.00</v>
          </cell>
          <cell r="J209" t="str">
            <v>ZAR</v>
          </cell>
          <cell r="K209">
            <v>25820299</v>
          </cell>
          <cell r="L209">
            <v>1</v>
          </cell>
          <cell r="M209">
            <v>25820299</v>
          </cell>
          <cell r="N209">
            <v>25820299</v>
          </cell>
          <cell r="O209">
            <v>0</v>
          </cell>
          <cell r="P209">
            <v>0</v>
          </cell>
          <cell r="Q209">
            <v>0</v>
          </cell>
          <cell r="R209">
            <v>0</v>
          </cell>
          <cell r="V209">
            <v>39652</v>
          </cell>
        </row>
        <row r="210">
          <cell r="B210" t="str">
            <v>599-0016</v>
          </cell>
          <cell r="C210">
            <v>0</v>
          </cell>
          <cell r="D210">
            <v>39222</v>
          </cell>
          <cell r="E210" t="str">
            <v>A013-1</v>
          </cell>
          <cell r="F210" t="str">
            <v>John McMenamin</v>
          </cell>
          <cell r="G210" t="str">
            <v>Premier Valves (Pty)</v>
          </cell>
          <cell r="H210" t="str">
            <v>12 line-items, total quantity of 44 items, as per the schedule labelled ''section 2'' of the above-mentioned quotation + Delivery to site</v>
          </cell>
          <cell r="I210" t="str">
            <v>ZAR 758,109.60</v>
          </cell>
          <cell r="J210" t="str">
            <v>ZAR</v>
          </cell>
          <cell r="K210">
            <v>758109.6</v>
          </cell>
          <cell r="L210">
            <v>1</v>
          </cell>
          <cell r="M210">
            <v>758109.6</v>
          </cell>
          <cell r="N210">
            <v>758109.6</v>
          </cell>
          <cell r="O210">
            <v>0</v>
          </cell>
          <cell r="P210">
            <v>0</v>
          </cell>
          <cell r="Q210">
            <v>0</v>
          </cell>
          <cell r="R210">
            <v>0</v>
          </cell>
          <cell r="V210">
            <v>40045</v>
          </cell>
        </row>
        <row r="211">
          <cell r="B211" t="str">
            <v>599-0017</v>
          </cell>
          <cell r="C211">
            <v>0</v>
          </cell>
          <cell r="D211">
            <v>39225</v>
          </cell>
          <cell r="E211" t="str">
            <v>A013-3</v>
          </cell>
          <cell r="F211" t="str">
            <v>Justin Brown</v>
          </cell>
          <cell r="G211" t="str">
            <v>Sensus Metering Systems (Pty) Ltd</v>
          </cell>
          <cell r="H211" t="str">
            <v>One lot of Flow meters See 599-373</v>
          </cell>
          <cell r="I211" t="str">
            <v>ZAR 0.00</v>
          </cell>
          <cell r="J211" t="str">
            <v>ZAR</v>
          </cell>
          <cell r="K211">
            <v>0</v>
          </cell>
          <cell r="L211">
            <v>1</v>
          </cell>
          <cell r="M211">
            <v>0</v>
          </cell>
          <cell r="N211">
            <v>0</v>
          </cell>
          <cell r="O211">
            <v>0</v>
          </cell>
          <cell r="P211">
            <v>0</v>
          </cell>
          <cell r="Q211">
            <v>0</v>
          </cell>
          <cell r="R211">
            <v>0</v>
          </cell>
          <cell r="V211">
            <v>39416</v>
          </cell>
        </row>
        <row r="212">
          <cell r="B212" t="str">
            <v>599-0018</v>
          </cell>
          <cell r="C212">
            <v>0</v>
          </cell>
          <cell r="D212">
            <v>39247</v>
          </cell>
          <cell r="E212" t="str">
            <v>A007-2</v>
          </cell>
          <cell r="F212" t="str">
            <v>Andreas Gremels</v>
          </cell>
          <cell r="G212" t="str">
            <v>KSB Pumps and Valves (Pty) Ltd</v>
          </cell>
          <cell r="H212" t="str">
            <v>Four KSB RDLv 500-&amp;()A Pumps Pump station 3A</v>
          </cell>
          <cell r="I212" t="str">
            <v>ZAR 1,987,500.00</v>
          </cell>
          <cell r="J212" t="str">
            <v>ZAR</v>
          </cell>
          <cell r="K212">
            <v>1987500</v>
          </cell>
          <cell r="L212">
            <v>1</v>
          </cell>
          <cell r="M212">
            <v>1987500</v>
          </cell>
          <cell r="N212">
            <v>1987500</v>
          </cell>
          <cell r="O212">
            <v>0</v>
          </cell>
          <cell r="P212">
            <v>0</v>
          </cell>
          <cell r="Q212">
            <v>0</v>
          </cell>
          <cell r="R212">
            <v>0</v>
          </cell>
          <cell r="V212">
            <v>39496</v>
          </cell>
        </row>
        <row r="213">
          <cell r="B213" t="str">
            <v>599-0018</v>
          </cell>
          <cell r="C213">
            <v>0</v>
          </cell>
          <cell r="D213">
            <v>39247</v>
          </cell>
          <cell r="E213" t="str">
            <v>A007-2</v>
          </cell>
          <cell r="F213" t="str">
            <v>Andreas Gremels</v>
          </cell>
          <cell r="G213" t="str">
            <v>KSB Pumps and Valves (Pty) Ltd</v>
          </cell>
          <cell r="H213" t="str">
            <v>Four 790kW-6 Pole WEG Electric Motors Pump station 3A</v>
          </cell>
          <cell r="I213" t="str">
            <v>ZAR 1,995,846.00</v>
          </cell>
          <cell r="J213" t="str">
            <v>ZAR</v>
          </cell>
          <cell r="K213">
            <v>1995846</v>
          </cell>
          <cell r="L213">
            <v>1</v>
          </cell>
          <cell r="M213">
            <v>1995846</v>
          </cell>
          <cell r="N213">
            <v>1995846</v>
          </cell>
          <cell r="O213">
            <v>0</v>
          </cell>
          <cell r="P213">
            <v>0</v>
          </cell>
          <cell r="Q213">
            <v>0</v>
          </cell>
          <cell r="R213">
            <v>0</v>
          </cell>
          <cell r="V213">
            <v>39496</v>
          </cell>
        </row>
        <row r="214">
          <cell r="B214" t="str">
            <v>599-0018</v>
          </cell>
          <cell r="C214">
            <v>0</v>
          </cell>
          <cell r="D214">
            <v>39247</v>
          </cell>
          <cell r="E214" t="str">
            <v>A007-2</v>
          </cell>
          <cell r="F214" t="str">
            <v>Andreas Gremels</v>
          </cell>
          <cell r="G214" t="str">
            <v>KSB Pumps and Valves (Pty) Ltd</v>
          </cell>
          <cell r="H214" t="str">
            <v>Four Base Plates Pump station 3A</v>
          </cell>
          <cell r="I214" t="str">
            <v>ZAR 300,000.00</v>
          </cell>
          <cell r="J214" t="str">
            <v>ZAR</v>
          </cell>
          <cell r="K214">
            <v>300000</v>
          </cell>
          <cell r="L214">
            <v>1</v>
          </cell>
          <cell r="M214">
            <v>300000</v>
          </cell>
          <cell r="N214">
            <v>300000</v>
          </cell>
          <cell r="O214">
            <v>0</v>
          </cell>
          <cell r="P214">
            <v>0</v>
          </cell>
          <cell r="Q214">
            <v>0</v>
          </cell>
          <cell r="R214">
            <v>0</v>
          </cell>
          <cell r="V214">
            <v>39496</v>
          </cell>
        </row>
        <row r="215">
          <cell r="B215" t="str">
            <v>599-0018</v>
          </cell>
          <cell r="C215">
            <v>0</v>
          </cell>
          <cell r="D215">
            <v>39247</v>
          </cell>
          <cell r="E215" t="str">
            <v>A007-2</v>
          </cell>
          <cell r="F215" t="str">
            <v>Andreas Gremels</v>
          </cell>
          <cell r="G215" t="str">
            <v>KSB Pumps and Valves (Pty) Ltd</v>
          </cell>
          <cell r="H215" t="str">
            <v>Four Fenner type couplings Pump station 3A</v>
          </cell>
          <cell r="I215" t="str">
            <v>ZAR 25,817.16</v>
          </cell>
          <cell r="J215" t="str">
            <v>ZAR</v>
          </cell>
          <cell r="K215">
            <v>25817.16</v>
          </cell>
          <cell r="L215">
            <v>1</v>
          </cell>
          <cell r="M215">
            <v>25817.16</v>
          </cell>
          <cell r="N215">
            <v>25817.16</v>
          </cell>
          <cell r="O215">
            <v>0</v>
          </cell>
          <cell r="P215">
            <v>0</v>
          </cell>
          <cell r="Q215">
            <v>0</v>
          </cell>
          <cell r="R215">
            <v>0</v>
          </cell>
          <cell r="V215">
            <v>39496</v>
          </cell>
        </row>
        <row r="216">
          <cell r="B216" t="str">
            <v>599-0018</v>
          </cell>
          <cell r="C216">
            <v>0</v>
          </cell>
          <cell r="D216">
            <v>39247</v>
          </cell>
          <cell r="E216" t="str">
            <v>A007-2</v>
          </cell>
          <cell r="F216" t="str">
            <v>Andreas Gremels</v>
          </cell>
          <cell r="G216" t="str">
            <v>KSB Pumps and Valves (Pty) Ltd</v>
          </cell>
          <cell r="H216" t="str">
            <v>Class ''C'' Performance and NPSH witnessed testing Pump station 3A</v>
          </cell>
          <cell r="I216" t="str">
            <v>ZAR 194,580.64</v>
          </cell>
          <cell r="J216" t="str">
            <v>ZAR</v>
          </cell>
          <cell r="K216">
            <v>194580.64</v>
          </cell>
          <cell r="L216">
            <v>1</v>
          </cell>
          <cell r="M216">
            <v>194580.64</v>
          </cell>
          <cell r="N216">
            <v>194580.64</v>
          </cell>
          <cell r="O216">
            <v>0</v>
          </cell>
          <cell r="P216">
            <v>0</v>
          </cell>
          <cell r="Q216">
            <v>0</v>
          </cell>
          <cell r="R216">
            <v>0</v>
          </cell>
          <cell r="V216">
            <v>39496</v>
          </cell>
        </row>
        <row r="217">
          <cell r="B217" t="str">
            <v>599-0018</v>
          </cell>
          <cell r="C217">
            <v>0</v>
          </cell>
          <cell r="D217">
            <v>39247</v>
          </cell>
          <cell r="E217" t="str">
            <v>A007-2</v>
          </cell>
          <cell r="F217" t="str">
            <v>Andreas Gremels</v>
          </cell>
          <cell r="G217" t="str">
            <v>KSB Pumps and Valves (Pty) Ltd</v>
          </cell>
          <cell r="H217" t="str">
            <v>Freight, Packaging and QA documents Pump station 3A</v>
          </cell>
          <cell r="I217" t="str">
            <v>ZAR 48,800.00</v>
          </cell>
          <cell r="J217" t="str">
            <v>ZAR</v>
          </cell>
          <cell r="K217">
            <v>48800</v>
          </cell>
          <cell r="L217">
            <v>1</v>
          </cell>
          <cell r="M217">
            <v>48800</v>
          </cell>
          <cell r="N217">
            <v>48800</v>
          </cell>
          <cell r="O217">
            <v>0</v>
          </cell>
          <cell r="P217">
            <v>0</v>
          </cell>
          <cell r="Q217">
            <v>0</v>
          </cell>
          <cell r="R217">
            <v>0</v>
          </cell>
          <cell r="V217">
            <v>39496</v>
          </cell>
        </row>
        <row r="218">
          <cell r="B218" t="str">
            <v>599-0018</v>
          </cell>
          <cell r="C218">
            <v>0</v>
          </cell>
          <cell r="D218">
            <v>39247</v>
          </cell>
          <cell r="E218" t="str">
            <v>A007-2</v>
          </cell>
          <cell r="F218" t="str">
            <v>Andreas Gremels</v>
          </cell>
          <cell r="G218" t="str">
            <v>KSB Pumps and Valves (Pty) Ltd</v>
          </cell>
          <cell r="H218" t="str">
            <v>Five KSB model RDLv 600-710A pumps Pump station 4A</v>
          </cell>
          <cell r="I218" t="str">
            <v>ZAR 2,011,320.00</v>
          </cell>
          <cell r="J218" t="str">
            <v>ZAR</v>
          </cell>
          <cell r="K218">
            <v>2011320</v>
          </cell>
          <cell r="L218">
            <v>1</v>
          </cell>
          <cell r="M218">
            <v>2011320</v>
          </cell>
          <cell r="N218">
            <v>2011320</v>
          </cell>
          <cell r="O218">
            <v>0</v>
          </cell>
          <cell r="P218">
            <v>0</v>
          </cell>
          <cell r="Q218">
            <v>0</v>
          </cell>
          <cell r="R218">
            <v>0</v>
          </cell>
          <cell r="V218">
            <v>39525</v>
          </cell>
        </row>
        <row r="219">
          <cell r="B219" t="str">
            <v>599-0018</v>
          </cell>
          <cell r="C219">
            <v>0</v>
          </cell>
          <cell r="D219">
            <v>39247</v>
          </cell>
          <cell r="E219" t="str">
            <v>A007-2</v>
          </cell>
          <cell r="F219" t="str">
            <v>Andreas Gremels</v>
          </cell>
          <cell r="G219" t="str">
            <v>KSB Pumps and Valves (Pty) Ltd</v>
          </cell>
          <cell r="H219" t="str">
            <v>Five 925kW-6 Pole WEG Electric Motors Pump station 4A</v>
          </cell>
          <cell r="I219" t="str">
            <v>ZAR 2,771,168.00</v>
          </cell>
          <cell r="J219" t="str">
            <v>ZAR</v>
          </cell>
          <cell r="K219">
            <v>2771168</v>
          </cell>
          <cell r="L219">
            <v>1</v>
          </cell>
          <cell r="M219">
            <v>2771168</v>
          </cell>
          <cell r="N219">
            <v>2771168</v>
          </cell>
          <cell r="O219">
            <v>0</v>
          </cell>
          <cell r="P219">
            <v>0</v>
          </cell>
          <cell r="Q219">
            <v>0</v>
          </cell>
          <cell r="R219">
            <v>0</v>
          </cell>
          <cell r="V219">
            <v>39525</v>
          </cell>
        </row>
        <row r="220">
          <cell r="B220" t="str">
            <v>599-0018</v>
          </cell>
          <cell r="C220">
            <v>0</v>
          </cell>
          <cell r="D220">
            <v>39247</v>
          </cell>
          <cell r="E220" t="str">
            <v>A007-2</v>
          </cell>
          <cell r="F220" t="str">
            <v>Andreas Gremels</v>
          </cell>
          <cell r="G220" t="str">
            <v>KSB Pumps and Valves (Pty) Ltd</v>
          </cell>
          <cell r="H220" t="str">
            <v>Five Base Plates Pump station 4A Pump station 4A</v>
          </cell>
          <cell r="I220" t="str">
            <v>ZAR 425,000.00</v>
          </cell>
          <cell r="J220" t="str">
            <v>ZAR</v>
          </cell>
          <cell r="K220">
            <v>425000</v>
          </cell>
          <cell r="L220">
            <v>1</v>
          </cell>
          <cell r="M220">
            <v>425000</v>
          </cell>
          <cell r="N220">
            <v>425000</v>
          </cell>
          <cell r="O220">
            <v>0</v>
          </cell>
          <cell r="P220">
            <v>0</v>
          </cell>
          <cell r="Q220">
            <v>0</v>
          </cell>
          <cell r="R220">
            <v>0</v>
          </cell>
          <cell r="V220">
            <v>39525</v>
          </cell>
        </row>
        <row r="221">
          <cell r="B221" t="str">
            <v>599-0018</v>
          </cell>
          <cell r="C221">
            <v>0</v>
          </cell>
          <cell r="D221">
            <v>39247</v>
          </cell>
          <cell r="E221" t="str">
            <v>A007-2</v>
          </cell>
          <cell r="F221" t="str">
            <v>Andreas Gremels</v>
          </cell>
          <cell r="G221" t="str">
            <v>KSB Pumps and Valves (Pty) Ltd</v>
          </cell>
          <cell r="H221" t="str">
            <v>Five Fenner types couplings Pump station 4A</v>
          </cell>
          <cell r="I221" t="str">
            <v>ZAR 32,271.45</v>
          </cell>
          <cell r="J221" t="str">
            <v>ZAR</v>
          </cell>
          <cell r="K221">
            <v>32271.45</v>
          </cell>
          <cell r="L221">
            <v>1</v>
          </cell>
          <cell r="M221">
            <v>32271.45</v>
          </cell>
          <cell r="N221">
            <v>32271.45</v>
          </cell>
          <cell r="O221">
            <v>0</v>
          </cell>
          <cell r="P221">
            <v>0</v>
          </cell>
          <cell r="Q221">
            <v>0</v>
          </cell>
          <cell r="R221">
            <v>0</v>
          </cell>
          <cell r="V221">
            <v>39525</v>
          </cell>
        </row>
        <row r="222">
          <cell r="B222" t="str">
            <v>599-0018</v>
          </cell>
          <cell r="C222">
            <v>0</v>
          </cell>
          <cell r="D222">
            <v>39247</v>
          </cell>
          <cell r="E222" t="str">
            <v>A007-2</v>
          </cell>
          <cell r="F222" t="str">
            <v>Andreas Gremels</v>
          </cell>
          <cell r="G222" t="str">
            <v>KSB Pumps and Valves (Pty) Ltd</v>
          </cell>
          <cell r="H222" t="str">
            <v>Class ''C'' Performance and NPSH witnessed testing Pump station 4A</v>
          </cell>
          <cell r="I222" t="str">
            <v>ZAR 188,500.00</v>
          </cell>
          <cell r="J222" t="str">
            <v>ZAR</v>
          </cell>
          <cell r="K222">
            <v>188500</v>
          </cell>
          <cell r="L222">
            <v>1</v>
          </cell>
          <cell r="M222">
            <v>188500</v>
          </cell>
          <cell r="N222">
            <v>188500</v>
          </cell>
          <cell r="O222">
            <v>0</v>
          </cell>
          <cell r="P222">
            <v>0</v>
          </cell>
          <cell r="Q222">
            <v>0</v>
          </cell>
          <cell r="R222">
            <v>0</v>
          </cell>
          <cell r="V222">
            <v>39525</v>
          </cell>
        </row>
        <row r="223">
          <cell r="B223" t="str">
            <v>599-0018</v>
          </cell>
          <cell r="C223">
            <v>0</v>
          </cell>
          <cell r="D223">
            <v>39247</v>
          </cell>
          <cell r="E223" t="str">
            <v>A007-2</v>
          </cell>
          <cell r="F223" t="str">
            <v>Andreas Gremels</v>
          </cell>
          <cell r="G223" t="str">
            <v>KSB Pumps and Valves (Pty) Ltd</v>
          </cell>
          <cell r="H223" t="str">
            <v>Freight, Packaging and QA documents Pump station 4A</v>
          </cell>
          <cell r="I223" t="str">
            <v>ZAR 78,500.00</v>
          </cell>
          <cell r="J223" t="str">
            <v>ZAR</v>
          </cell>
          <cell r="K223">
            <v>78500</v>
          </cell>
          <cell r="L223">
            <v>1</v>
          </cell>
          <cell r="M223">
            <v>78500</v>
          </cell>
          <cell r="N223">
            <v>78500</v>
          </cell>
          <cell r="O223">
            <v>0</v>
          </cell>
          <cell r="P223">
            <v>0</v>
          </cell>
          <cell r="Q223">
            <v>0</v>
          </cell>
          <cell r="R223">
            <v>0</v>
          </cell>
          <cell r="V223">
            <v>39525</v>
          </cell>
        </row>
        <row r="224">
          <cell r="B224" t="str">
            <v>599-0019</v>
          </cell>
          <cell r="D224">
            <v>39241</v>
          </cell>
          <cell r="E224" t="str">
            <v>W010</v>
          </cell>
          <cell r="F224" t="str">
            <v>Dave Keir</v>
          </cell>
          <cell r="G224" t="str">
            <v>Keir and Assoc</v>
          </cell>
          <cell r="H224" t="str">
            <v>Warehousing Consulting</v>
          </cell>
          <cell r="I224" t="str">
            <v>ZAR 4,146,087.00</v>
          </cell>
          <cell r="J224" t="str">
            <v>ZAR</v>
          </cell>
          <cell r="K224">
            <v>4146087</v>
          </cell>
          <cell r="L224">
            <v>1</v>
          </cell>
          <cell r="M224">
            <v>4146087</v>
          </cell>
          <cell r="N224">
            <v>4146087</v>
          </cell>
          <cell r="O224">
            <v>0</v>
          </cell>
          <cell r="P224">
            <v>0</v>
          </cell>
          <cell r="Q224">
            <v>0</v>
          </cell>
          <cell r="R224">
            <v>0</v>
          </cell>
        </row>
        <row r="225">
          <cell r="B225" t="str">
            <v>599-0020</v>
          </cell>
          <cell r="D225" t="e">
            <v>#N/A</v>
          </cell>
          <cell r="E225" t="str">
            <v>M032-1</v>
          </cell>
          <cell r="F225" t="str">
            <v>DEAUTHORISED</v>
          </cell>
          <cell r="G225" t="str">
            <v>Makubu Steelworks Ltd</v>
          </cell>
          <cell r="H225" t="str">
            <v>Sheeting for Gantry Workshop</v>
          </cell>
          <cell r="I225" t="str">
            <v>ZAR 0.00</v>
          </cell>
          <cell r="J225" t="str">
            <v>ZAR</v>
          </cell>
          <cell r="K225">
            <v>0</v>
          </cell>
          <cell r="L225">
            <v>1</v>
          </cell>
          <cell r="M225">
            <v>0</v>
          </cell>
          <cell r="N225">
            <v>0</v>
          </cell>
          <cell r="O225">
            <v>0</v>
          </cell>
          <cell r="P225">
            <v>0</v>
          </cell>
          <cell r="Q225">
            <v>0</v>
          </cell>
          <cell r="R225">
            <v>0</v>
          </cell>
          <cell r="U225" t="str">
            <v>DEAUTHORISED</v>
          </cell>
          <cell r="V225" t="str">
            <v>DEAUTHORISED</v>
          </cell>
        </row>
        <row r="226">
          <cell r="B226" t="str">
            <v>599-0021</v>
          </cell>
          <cell r="D226">
            <v>39241</v>
          </cell>
          <cell r="E226" t="str">
            <v>M033</v>
          </cell>
          <cell r="G226" t="str">
            <v>Thermal Energy Systems cc</v>
          </cell>
          <cell r="H226" t="str">
            <v>Power Generation Consulting</v>
          </cell>
          <cell r="I226" t="str">
            <v>ZAR 2,723,832.00</v>
          </cell>
          <cell r="J226" t="str">
            <v>ZAR</v>
          </cell>
          <cell r="K226">
            <v>2723832</v>
          </cell>
          <cell r="L226">
            <v>1</v>
          </cell>
          <cell r="M226">
            <v>2723832</v>
          </cell>
          <cell r="N226">
            <v>2723832</v>
          </cell>
          <cell r="O226">
            <v>0</v>
          </cell>
          <cell r="P226">
            <v>0</v>
          </cell>
          <cell r="Q226">
            <v>0</v>
          </cell>
          <cell r="R226">
            <v>0</v>
          </cell>
          <cell r="V226">
            <v>39262</v>
          </cell>
        </row>
        <row r="227">
          <cell r="B227" t="str">
            <v>599-0022</v>
          </cell>
          <cell r="D227" t="e">
            <v>#N/A</v>
          </cell>
          <cell r="E227" t="e">
            <v>#N/A</v>
          </cell>
          <cell r="F227" t="e">
            <v>#N/A</v>
          </cell>
          <cell r="G227" t="e">
            <v>#N/A</v>
          </cell>
          <cell r="H227" t="str">
            <v>Vacant</v>
          </cell>
          <cell r="I227" t="str">
            <v>ZAR 0.00</v>
          </cell>
          <cell r="J227" t="str">
            <v>ZAR</v>
          </cell>
          <cell r="K227">
            <v>0</v>
          </cell>
          <cell r="L227">
            <v>1</v>
          </cell>
          <cell r="M227">
            <v>0</v>
          </cell>
          <cell r="N227">
            <v>0</v>
          </cell>
          <cell r="O227">
            <v>0</v>
          </cell>
          <cell r="P227">
            <v>0</v>
          </cell>
          <cell r="Q227">
            <v>0</v>
          </cell>
          <cell r="R227">
            <v>0</v>
          </cell>
          <cell r="U227" t="e">
            <v>#N/A</v>
          </cell>
          <cell r="V227" t="e">
            <v>#N/A</v>
          </cell>
        </row>
        <row r="228">
          <cell r="B228" t="str">
            <v>599-0023</v>
          </cell>
          <cell r="D228" t="e">
            <v>#N/A</v>
          </cell>
          <cell r="E228" t="e">
            <v>#N/A</v>
          </cell>
          <cell r="F228" t="e">
            <v>#N/A</v>
          </cell>
          <cell r="G228" t="e">
            <v>#N/A</v>
          </cell>
          <cell r="H228" t="str">
            <v>Vacant</v>
          </cell>
          <cell r="I228" t="str">
            <v>ZAR 0.00</v>
          </cell>
          <cell r="J228" t="str">
            <v>ZAR</v>
          </cell>
          <cell r="K228">
            <v>0</v>
          </cell>
          <cell r="L228">
            <v>1</v>
          </cell>
          <cell r="M228">
            <v>0</v>
          </cell>
          <cell r="N228">
            <v>0</v>
          </cell>
          <cell r="O228">
            <v>0</v>
          </cell>
          <cell r="P228">
            <v>0</v>
          </cell>
          <cell r="Q228">
            <v>0</v>
          </cell>
          <cell r="R228">
            <v>0</v>
          </cell>
          <cell r="U228" t="e">
            <v>#N/A</v>
          </cell>
          <cell r="V228" t="e">
            <v>#N/A</v>
          </cell>
        </row>
        <row r="229">
          <cell r="B229" t="str">
            <v>599-0024</v>
          </cell>
          <cell r="D229" t="e">
            <v>#N/A</v>
          </cell>
          <cell r="E229" t="e">
            <v>#N/A</v>
          </cell>
          <cell r="F229" t="e">
            <v>#N/A</v>
          </cell>
          <cell r="G229" t="e">
            <v>#N/A</v>
          </cell>
          <cell r="H229" t="str">
            <v>Vacant</v>
          </cell>
          <cell r="I229" t="str">
            <v>ZAR 0.00</v>
          </cell>
          <cell r="J229" t="str">
            <v>ZAR</v>
          </cell>
          <cell r="K229">
            <v>0</v>
          </cell>
          <cell r="L229">
            <v>1</v>
          </cell>
          <cell r="M229">
            <v>0</v>
          </cell>
          <cell r="N229">
            <v>0</v>
          </cell>
          <cell r="O229">
            <v>0</v>
          </cell>
          <cell r="P229">
            <v>0</v>
          </cell>
          <cell r="Q229">
            <v>0</v>
          </cell>
          <cell r="R229">
            <v>0</v>
          </cell>
          <cell r="U229" t="e">
            <v>#N/A</v>
          </cell>
          <cell r="V229" t="e">
            <v>#N/A</v>
          </cell>
        </row>
        <row r="230">
          <cell r="B230" t="str">
            <v>599-0025</v>
          </cell>
          <cell r="D230">
            <v>39241</v>
          </cell>
          <cell r="E230" t="str">
            <v>A004-0</v>
          </cell>
          <cell r="G230" t="str">
            <v>Teichmann Plant Zambia Ltd</v>
          </cell>
          <cell r="H230" t="str">
            <v>Intergrated Construction Unit (Equipment Supply)</v>
          </cell>
          <cell r="I230" t="str">
            <v>USD 20,924,507</v>
          </cell>
          <cell r="J230" t="str">
            <v>USD</v>
          </cell>
          <cell r="K230">
            <v>20924507</v>
          </cell>
          <cell r="L230">
            <v>7.35</v>
          </cell>
          <cell r="M230">
            <v>153795126.44999999</v>
          </cell>
          <cell r="N230">
            <v>0</v>
          </cell>
          <cell r="O230">
            <v>0</v>
          </cell>
          <cell r="P230">
            <v>0</v>
          </cell>
          <cell r="Q230">
            <v>20924507</v>
          </cell>
          <cell r="R230">
            <v>0</v>
          </cell>
          <cell r="V230">
            <v>39262</v>
          </cell>
        </row>
        <row r="231">
          <cell r="B231" t="str">
            <v>599-0026</v>
          </cell>
          <cell r="D231">
            <v>39244</v>
          </cell>
          <cell r="E231" t="str">
            <v>A005</v>
          </cell>
          <cell r="G231" t="str">
            <v>Teichmann Plant Zambia Ltd</v>
          </cell>
          <cell r="H231" t="str">
            <v>Concrete Sub Contract Progressive Order</v>
          </cell>
          <cell r="I231" t="str">
            <v>ZMK 30,285,418,368.00</v>
          </cell>
          <cell r="J231" t="str">
            <v>ZMK</v>
          </cell>
          <cell r="K231">
            <v>30285418368</v>
          </cell>
          <cell r="L231">
            <v>1.6750418760469012E-3</v>
          </cell>
          <cell r="M231">
            <v>50729344</v>
          </cell>
          <cell r="N231">
            <v>0</v>
          </cell>
          <cell r="O231">
            <v>0</v>
          </cell>
          <cell r="P231">
            <v>0</v>
          </cell>
          <cell r="Q231">
            <v>0</v>
          </cell>
          <cell r="R231">
            <v>30285418368</v>
          </cell>
          <cell r="V231">
            <v>39262</v>
          </cell>
        </row>
        <row r="232">
          <cell r="B232" t="str">
            <v>599-0027</v>
          </cell>
          <cell r="D232">
            <v>39241</v>
          </cell>
          <cell r="E232" t="str">
            <v>A011-F</v>
          </cell>
          <cell r="G232" t="str">
            <v>U W P Consulting Pty Ltd</v>
          </cell>
          <cell r="H232" t="str">
            <v>Consulting Civil Engineering Services for Professional Fees</v>
          </cell>
          <cell r="I232" t="str">
            <v>ZAR 8,558,531</v>
          </cell>
          <cell r="J232" t="str">
            <v>ZAR</v>
          </cell>
          <cell r="K232">
            <v>8558531</v>
          </cell>
          <cell r="L232">
            <v>1</v>
          </cell>
          <cell r="M232">
            <v>8558531</v>
          </cell>
          <cell r="N232">
            <v>8558531</v>
          </cell>
          <cell r="O232">
            <v>0</v>
          </cell>
          <cell r="P232">
            <v>0</v>
          </cell>
          <cell r="Q232">
            <v>0</v>
          </cell>
          <cell r="R232">
            <v>0</v>
          </cell>
          <cell r="V232">
            <v>39262</v>
          </cell>
        </row>
        <row r="233">
          <cell r="B233" t="str">
            <v>599-0028</v>
          </cell>
          <cell r="D233" t="e">
            <v>#N/A</v>
          </cell>
          <cell r="E233" t="str">
            <v>M032-1</v>
          </cell>
          <cell r="F233" t="e">
            <v>#N/A</v>
          </cell>
          <cell r="G233" t="str">
            <v>East African Supply</v>
          </cell>
          <cell r="H233" t="str">
            <v>Vacant</v>
          </cell>
          <cell r="I233" t="str">
            <v>ZAR 0.00</v>
          </cell>
          <cell r="J233" t="str">
            <v>ZAR</v>
          </cell>
          <cell r="K233">
            <v>0</v>
          </cell>
          <cell r="L233">
            <v>1</v>
          </cell>
          <cell r="M233">
            <v>0</v>
          </cell>
          <cell r="N233">
            <v>0</v>
          </cell>
          <cell r="O233">
            <v>0</v>
          </cell>
          <cell r="P233">
            <v>0</v>
          </cell>
          <cell r="Q233">
            <v>0</v>
          </cell>
          <cell r="R233">
            <v>0</v>
          </cell>
          <cell r="U233" t="e">
            <v>#N/A</v>
          </cell>
          <cell r="V233" t="e">
            <v>#N/A</v>
          </cell>
        </row>
        <row r="234">
          <cell r="B234" t="str">
            <v>599-0029</v>
          </cell>
          <cell r="D234" t="e">
            <v>#N/A</v>
          </cell>
          <cell r="E234" t="str">
            <v>P002</v>
          </cell>
          <cell r="F234" t="str">
            <v>Sylvain D. Collet-Serret</v>
          </cell>
          <cell r="G234" t="str">
            <v>Avocet Airlink Ltd</v>
          </cell>
          <cell r="H234" t="str">
            <v>Aerial Survey Chartered Flight</v>
          </cell>
          <cell r="I234" t="str">
            <v>ZMK 7,140,000.00</v>
          </cell>
          <cell r="J234" t="str">
            <v>ZMK</v>
          </cell>
          <cell r="K234">
            <v>7140000</v>
          </cell>
          <cell r="L234">
            <v>1.6750418760469012E-3</v>
          </cell>
          <cell r="M234">
            <v>11959.798994974875</v>
          </cell>
          <cell r="N234">
            <v>0</v>
          </cell>
          <cell r="O234">
            <v>0</v>
          </cell>
          <cell r="P234">
            <v>0</v>
          </cell>
          <cell r="Q234">
            <v>0</v>
          </cell>
          <cell r="R234">
            <v>7140000</v>
          </cell>
          <cell r="U234" t="e">
            <v>#N/A</v>
          </cell>
          <cell r="V234" t="e">
            <v>#N/A</v>
          </cell>
        </row>
        <row r="235">
          <cell r="B235" t="str">
            <v>599-0030</v>
          </cell>
          <cell r="D235">
            <v>39241</v>
          </cell>
          <cell r="E235" t="str">
            <v>E008</v>
          </cell>
          <cell r="F235" t="str">
            <v>Sylvain D. Collet-Serret</v>
          </cell>
          <cell r="G235" t="str">
            <v>ABB South Africa Pty Ltd</v>
          </cell>
          <cell r="H235" t="str">
            <v>Pump Station Expansion</v>
          </cell>
          <cell r="I235" t="str">
            <v>ZAR 7,495,774.30</v>
          </cell>
          <cell r="J235" t="str">
            <v>ZAR</v>
          </cell>
          <cell r="K235">
            <v>7495774.2999999998</v>
          </cell>
          <cell r="L235">
            <v>1</v>
          </cell>
          <cell r="M235">
            <v>7495774.2999999998</v>
          </cell>
          <cell r="N235">
            <v>7495774.2999999998</v>
          </cell>
          <cell r="O235">
            <v>0</v>
          </cell>
          <cell r="P235">
            <v>0</v>
          </cell>
          <cell r="Q235">
            <v>0</v>
          </cell>
          <cell r="R235">
            <v>0</v>
          </cell>
          <cell r="V235">
            <v>39262</v>
          </cell>
        </row>
        <row r="236">
          <cell r="B236" t="str">
            <v>599-0031</v>
          </cell>
          <cell r="C236">
            <v>0</v>
          </cell>
          <cell r="D236">
            <v>39245</v>
          </cell>
          <cell r="E236" t="str">
            <v>M007</v>
          </cell>
          <cell r="F236" t="str">
            <v>Didier Philogene</v>
          </cell>
          <cell r="G236" t="str">
            <v>Sotratech Ltd</v>
          </cell>
          <cell r="H236" t="str">
            <v>First unit 4 MW Steam Turbine, back-pressure type, make Triveni, for shredder drive</v>
          </cell>
          <cell r="I236" t="str">
            <v>USD 787,358.80</v>
          </cell>
          <cell r="J236" t="str">
            <v>USD</v>
          </cell>
          <cell r="K236">
            <v>787358.8</v>
          </cell>
          <cell r="L236">
            <v>7.35</v>
          </cell>
          <cell r="M236">
            <v>5787087.1799999997</v>
          </cell>
          <cell r="N236">
            <v>0</v>
          </cell>
          <cell r="O236">
            <v>0</v>
          </cell>
          <cell r="P236">
            <v>0</v>
          </cell>
          <cell r="Q236">
            <v>787358.8</v>
          </cell>
          <cell r="R236">
            <v>0</v>
          </cell>
          <cell r="V236">
            <v>39507</v>
          </cell>
        </row>
        <row r="237">
          <cell r="B237" t="str">
            <v>599-0031</v>
          </cell>
          <cell r="C237">
            <v>0</v>
          </cell>
          <cell r="D237">
            <v>39245</v>
          </cell>
          <cell r="E237" t="str">
            <v>M007</v>
          </cell>
          <cell r="F237" t="str">
            <v>Didier Philogene</v>
          </cell>
          <cell r="G237" t="str">
            <v>Sotratech Ltd</v>
          </cell>
          <cell r="H237" t="str">
            <v>First unit 4 MW Steam Turbine, back-pressure type, make Triveni, for shredder drive</v>
          </cell>
          <cell r="I237" t="str">
            <v>USD 741,641.20</v>
          </cell>
          <cell r="J237" t="str">
            <v>USD</v>
          </cell>
          <cell r="K237">
            <v>741641.2</v>
          </cell>
          <cell r="L237">
            <v>7.35</v>
          </cell>
          <cell r="M237">
            <v>5451062.8199999994</v>
          </cell>
          <cell r="N237">
            <v>0</v>
          </cell>
          <cell r="O237">
            <v>0</v>
          </cell>
          <cell r="P237">
            <v>0</v>
          </cell>
          <cell r="Q237">
            <v>741641.2</v>
          </cell>
          <cell r="R237">
            <v>0</v>
          </cell>
          <cell r="V237">
            <v>39629</v>
          </cell>
        </row>
        <row r="238">
          <cell r="B238" t="str">
            <v>599-0032</v>
          </cell>
          <cell r="D238">
            <v>39241</v>
          </cell>
          <cell r="E238" t="str">
            <v>P005</v>
          </cell>
          <cell r="F238" t="str">
            <v>DEAUTHORISED</v>
          </cell>
          <cell r="G238" t="str">
            <v>Raeesa Motors cc</v>
          </cell>
          <cell r="H238" t="str">
            <v>Vehicles as per attached quotation</v>
          </cell>
          <cell r="I238" t="str">
            <v>USD 0.00</v>
          </cell>
          <cell r="J238" t="str">
            <v>USD</v>
          </cell>
          <cell r="K238">
            <v>0</v>
          </cell>
          <cell r="L238">
            <v>7.35</v>
          </cell>
          <cell r="M238">
            <v>0</v>
          </cell>
          <cell r="N238">
            <v>0</v>
          </cell>
          <cell r="O238">
            <v>0</v>
          </cell>
          <cell r="P238">
            <v>0</v>
          </cell>
          <cell r="Q238">
            <v>0</v>
          </cell>
          <cell r="R238">
            <v>0</v>
          </cell>
          <cell r="V238">
            <v>39262</v>
          </cell>
        </row>
        <row r="239">
          <cell r="B239" t="str">
            <v>599-0033</v>
          </cell>
          <cell r="D239">
            <v>39358</v>
          </cell>
          <cell r="E239" t="str">
            <v>I002</v>
          </cell>
          <cell r="G239" t="str">
            <v>Bytes Systems Intergration Pty Ltd</v>
          </cell>
          <cell r="H239" t="str">
            <v>Fibre Optic Splicing Equipment &amp; Labour to Excute</v>
          </cell>
          <cell r="I239" t="str">
            <v>ZAR 8,315.44</v>
          </cell>
          <cell r="J239" t="str">
            <v>ZAR</v>
          </cell>
          <cell r="K239">
            <v>8315.44</v>
          </cell>
          <cell r="L239">
            <v>1</v>
          </cell>
          <cell r="M239">
            <v>8315.44</v>
          </cell>
          <cell r="N239">
            <v>8315.44</v>
          </cell>
          <cell r="O239">
            <v>0</v>
          </cell>
          <cell r="P239">
            <v>0</v>
          </cell>
          <cell r="Q239">
            <v>0</v>
          </cell>
          <cell r="R239">
            <v>0</v>
          </cell>
          <cell r="V239">
            <v>39385</v>
          </cell>
        </row>
        <row r="240">
          <cell r="B240" t="str">
            <v>599-0034</v>
          </cell>
          <cell r="C240">
            <v>0</v>
          </cell>
          <cell r="D240">
            <v>39259</v>
          </cell>
          <cell r="E240" t="str">
            <v>E006</v>
          </cell>
          <cell r="F240" t="str">
            <v>Trevor Naude</v>
          </cell>
          <cell r="G240" t="str">
            <v>Zest Electric Motors (Pty) Ltd</v>
          </cell>
          <cell r="H240" t="str">
            <v>One 25 MVA transformer See 599-105</v>
          </cell>
          <cell r="I240" t="str">
            <v>USD 0.00</v>
          </cell>
          <cell r="J240" t="str">
            <v>USD</v>
          </cell>
          <cell r="K240">
            <v>0</v>
          </cell>
          <cell r="L240">
            <v>7.35</v>
          </cell>
          <cell r="M240">
            <v>0</v>
          </cell>
          <cell r="N240">
            <v>0</v>
          </cell>
          <cell r="O240">
            <v>0</v>
          </cell>
          <cell r="P240">
            <v>0</v>
          </cell>
          <cell r="Q240">
            <v>0</v>
          </cell>
          <cell r="R240">
            <v>0</v>
          </cell>
          <cell r="V240">
            <v>39493</v>
          </cell>
        </row>
        <row r="241">
          <cell r="B241" t="str">
            <v>599-0034</v>
          </cell>
          <cell r="C241">
            <v>0</v>
          </cell>
          <cell r="D241">
            <v>39259</v>
          </cell>
          <cell r="E241" t="str">
            <v>E006</v>
          </cell>
          <cell r="F241" t="str">
            <v>Trevor Naude</v>
          </cell>
          <cell r="G241" t="str">
            <v>Zest Electric Motors (Pty) Ltd</v>
          </cell>
          <cell r="H241" t="str">
            <v xml:space="preserve">Site trip to assemble and commision the transformer </v>
          </cell>
          <cell r="I241" t="str">
            <v>ZAR 63,720.00</v>
          </cell>
          <cell r="J241" t="str">
            <v>ZAR</v>
          </cell>
          <cell r="K241">
            <v>63720</v>
          </cell>
          <cell r="L241">
            <v>1</v>
          </cell>
          <cell r="M241">
            <v>63720</v>
          </cell>
          <cell r="N241">
            <v>63720</v>
          </cell>
          <cell r="O241">
            <v>0</v>
          </cell>
          <cell r="P241">
            <v>0</v>
          </cell>
          <cell r="Q241">
            <v>0</v>
          </cell>
          <cell r="R241">
            <v>0</v>
          </cell>
          <cell r="V241">
            <v>39493</v>
          </cell>
        </row>
        <row r="242">
          <cell r="B242" t="str">
            <v>599-0034</v>
          </cell>
          <cell r="C242">
            <v>0</v>
          </cell>
          <cell r="D242">
            <v>39259</v>
          </cell>
          <cell r="E242" t="str">
            <v>E006</v>
          </cell>
          <cell r="F242" t="str">
            <v>Trevor Naude</v>
          </cell>
          <cell r="G242" t="str">
            <v>Zest Electric Motors (Pty) Ltd</v>
          </cell>
          <cell r="H242" t="str">
            <v>Third party inspection</v>
          </cell>
          <cell r="I242" t="str">
            <v>ZAR 2,506.32</v>
          </cell>
          <cell r="J242" t="str">
            <v>ZAR</v>
          </cell>
          <cell r="K242">
            <v>2506.3200000000002</v>
          </cell>
          <cell r="L242">
            <v>1</v>
          </cell>
          <cell r="M242">
            <v>2506.3200000000002</v>
          </cell>
          <cell r="N242">
            <v>2506.3200000000002</v>
          </cell>
          <cell r="O242">
            <v>0</v>
          </cell>
          <cell r="P242">
            <v>0</v>
          </cell>
          <cell r="Q242">
            <v>0</v>
          </cell>
          <cell r="R242">
            <v>0</v>
          </cell>
          <cell r="V242">
            <v>39493</v>
          </cell>
        </row>
        <row r="243">
          <cell r="B243" t="str">
            <v>599-0034</v>
          </cell>
          <cell r="C243">
            <v>0</v>
          </cell>
          <cell r="D243">
            <v>39259</v>
          </cell>
          <cell r="E243" t="str">
            <v>E006</v>
          </cell>
          <cell r="F243" t="str">
            <v>Trevor Naude</v>
          </cell>
          <cell r="G243" t="str">
            <v>Zest Electric Motors (Pty) Ltd</v>
          </cell>
          <cell r="H243" t="str">
            <v>Shipment</v>
          </cell>
          <cell r="I243" t="str">
            <v>ZAR 86,616.72</v>
          </cell>
          <cell r="J243" t="str">
            <v>ZAR</v>
          </cell>
          <cell r="K243">
            <v>86616.72</v>
          </cell>
          <cell r="L243">
            <v>1</v>
          </cell>
          <cell r="M243">
            <v>86616.72</v>
          </cell>
          <cell r="N243">
            <v>86616.72</v>
          </cell>
          <cell r="O243">
            <v>0</v>
          </cell>
          <cell r="P243">
            <v>0</v>
          </cell>
          <cell r="Q243">
            <v>0</v>
          </cell>
          <cell r="R243">
            <v>0</v>
          </cell>
          <cell r="V243">
            <v>39493</v>
          </cell>
        </row>
        <row r="244">
          <cell r="B244" t="str">
            <v>599-0034</v>
          </cell>
          <cell r="C244">
            <v>0</v>
          </cell>
          <cell r="D244">
            <v>39259</v>
          </cell>
          <cell r="E244" t="str">
            <v>E006</v>
          </cell>
          <cell r="F244" t="str">
            <v>Trevor Naude</v>
          </cell>
          <cell r="G244" t="str">
            <v>Zest Electric Motors (Pty) Ltd</v>
          </cell>
          <cell r="H244" t="str">
            <v>Overland transport to site</v>
          </cell>
          <cell r="I244" t="str">
            <v>ZAR 116,112.00</v>
          </cell>
          <cell r="J244" t="str">
            <v>ZAR</v>
          </cell>
          <cell r="K244">
            <v>116112</v>
          </cell>
          <cell r="L244">
            <v>1</v>
          </cell>
          <cell r="M244">
            <v>116112</v>
          </cell>
          <cell r="N244">
            <v>116112</v>
          </cell>
          <cell r="O244">
            <v>0</v>
          </cell>
          <cell r="P244">
            <v>0</v>
          </cell>
          <cell r="Q244">
            <v>0</v>
          </cell>
          <cell r="R244">
            <v>0</v>
          </cell>
          <cell r="V244">
            <v>39493</v>
          </cell>
        </row>
        <row r="245">
          <cell r="B245" t="str">
            <v>599-0034</v>
          </cell>
          <cell r="C245">
            <v>0</v>
          </cell>
          <cell r="D245">
            <v>39259</v>
          </cell>
          <cell r="E245" t="str">
            <v>E006</v>
          </cell>
          <cell r="F245" t="str">
            <v>Trevor Naude</v>
          </cell>
          <cell r="G245" t="str">
            <v>Zest Electric Motors (Pty) Ltd</v>
          </cell>
          <cell r="H245" t="str">
            <v>Site erection (labour and supervision)</v>
          </cell>
          <cell r="I245" t="str">
            <v>ZAR  62,098.68</v>
          </cell>
          <cell r="J245" t="str">
            <v>ZAR</v>
          </cell>
          <cell r="K245">
            <v>62098.68</v>
          </cell>
          <cell r="L245">
            <v>1</v>
          </cell>
          <cell r="M245">
            <v>62098.68</v>
          </cell>
          <cell r="N245">
            <v>62098.68</v>
          </cell>
          <cell r="O245">
            <v>0</v>
          </cell>
          <cell r="P245">
            <v>0</v>
          </cell>
          <cell r="Q245">
            <v>0</v>
          </cell>
          <cell r="R245">
            <v>0</v>
          </cell>
          <cell r="V245">
            <v>39493</v>
          </cell>
        </row>
        <row r="246">
          <cell r="B246" t="str">
            <v>599-0034</v>
          </cell>
          <cell r="C246">
            <v>0</v>
          </cell>
          <cell r="D246">
            <v>39259</v>
          </cell>
          <cell r="E246" t="str">
            <v>E006</v>
          </cell>
          <cell r="F246" t="str">
            <v>Trevor Naude</v>
          </cell>
          <cell r="G246" t="str">
            <v>Zest Electric Motors (Pty) Ltd</v>
          </cell>
          <cell r="H246" t="str">
            <v>Commissioning</v>
          </cell>
          <cell r="I246" t="str">
            <v>ZAR 12,276.72</v>
          </cell>
          <cell r="J246" t="str">
            <v>ZAR</v>
          </cell>
          <cell r="K246">
            <v>12276.72</v>
          </cell>
          <cell r="L246">
            <v>1</v>
          </cell>
          <cell r="M246">
            <v>12276.72</v>
          </cell>
          <cell r="N246">
            <v>12276.72</v>
          </cell>
          <cell r="O246">
            <v>0</v>
          </cell>
          <cell r="P246">
            <v>0</v>
          </cell>
          <cell r="Q246">
            <v>0</v>
          </cell>
          <cell r="R246">
            <v>0</v>
          </cell>
          <cell r="V246">
            <v>39493</v>
          </cell>
        </row>
        <row r="247">
          <cell r="B247" t="str">
            <v>599-0034</v>
          </cell>
          <cell r="C247">
            <v>0</v>
          </cell>
          <cell r="D247">
            <v>39259</v>
          </cell>
          <cell r="E247" t="str">
            <v>E006</v>
          </cell>
          <cell r="F247" t="str">
            <v>Trevor Naude</v>
          </cell>
          <cell r="G247" t="str">
            <v>Zest Electric Motors (Pty) Ltd</v>
          </cell>
          <cell r="H247" t="str">
            <v>Insulating oil (NYNAS 10 GBN) 11,300 litres</v>
          </cell>
          <cell r="I247" t="str">
            <v>ZAR 274,300.44</v>
          </cell>
          <cell r="J247" t="str">
            <v>ZAR</v>
          </cell>
          <cell r="K247">
            <v>274300.44</v>
          </cell>
          <cell r="L247">
            <v>1</v>
          </cell>
          <cell r="M247">
            <v>274300.44</v>
          </cell>
          <cell r="N247">
            <v>274300.44</v>
          </cell>
          <cell r="O247">
            <v>0</v>
          </cell>
          <cell r="P247">
            <v>0</v>
          </cell>
          <cell r="Q247">
            <v>0</v>
          </cell>
          <cell r="R247">
            <v>0</v>
          </cell>
          <cell r="V247">
            <v>39493</v>
          </cell>
        </row>
        <row r="248">
          <cell r="B248" t="str">
            <v>599-0035</v>
          </cell>
          <cell r="C248">
            <v>0</v>
          </cell>
          <cell r="D248">
            <v>39258</v>
          </cell>
          <cell r="E248" t="str">
            <v>I002</v>
          </cell>
          <cell r="F248" t="str">
            <v>Suresh Heeralal</v>
          </cell>
          <cell r="G248" t="str">
            <v>Gamma Panel &amp; Swicthboard Maufacturers</v>
          </cell>
          <cell r="H248" t="str">
            <v>Junction box 600 x 800mm to house fibre-optic link modules, Crating for item 1</v>
          </cell>
          <cell r="I248" t="str">
            <v>ZAR 4,170.00</v>
          </cell>
          <cell r="J248" t="str">
            <v>ZAR</v>
          </cell>
          <cell r="K248">
            <v>4170</v>
          </cell>
          <cell r="L248">
            <v>1</v>
          </cell>
          <cell r="M248">
            <v>4170</v>
          </cell>
          <cell r="N248">
            <v>4170</v>
          </cell>
          <cell r="O248">
            <v>0</v>
          </cell>
          <cell r="P248">
            <v>0</v>
          </cell>
          <cell r="Q248">
            <v>0</v>
          </cell>
          <cell r="R248">
            <v>0</v>
          </cell>
          <cell r="V248">
            <v>39258</v>
          </cell>
        </row>
        <row r="249">
          <cell r="B249" t="str">
            <v>599-0036</v>
          </cell>
          <cell r="D249" t="e">
            <v>#N/A</v>
          </cell>
          <cell r="E249" t="str">
            <v>I001</v>
          </cell>
          <cell r="F249" t="e">
            <v>#N/A</v>
          </cell>
          <cell r="G249" t="str">
            <v>Siemens Limited</v>
          </cell>
          <cell r="H249" t="str">
            <v>Redundant S7 400 Controller</v>
          </cell>
          <cell r="I249" t="str">
            <v>ZAR 260,212.92</v>
          </cell>
          <cell r="J249" t="str">
            <v>ZAR</v>
          </cell>
          <cell r="K249">
            <v>260212.92</v>
          </cell>
          <cell r="L249">
            <v>1</v>
          </cell>
          <cell r="M249">
            <v>260212.92</v>
          </cell>
          <cell r="N249">
            <v>260212.92</v>
          </cell>
          <cell r="O249">
            <v>0</v>
          </cell>
          <cell r="P249">
            <v>0</v>
          </cell>
          <cell r="Q249">
            <v>0</v>
          </cell>
          <cell r="R249">
            <v>0</v>
          </cell>
          <cell r="U249" t="e">
            <v>#N/A</v>
          </cell>
          <cell r="V249" t="e">
            <v>#N/A</v>
          </cell>
        </row>
        <row r="250">
          <cell r="B250" t="str">
            <v>599-0037</v>
          </cell>
          <cell r="C250">
            <v>0</v>
          </cell>
          <cell r="D250">
            <v>39255</v>
          </cell>
          <cell r="E250" t="str">
            <v>M010-2</v>
          </cell>
          <cell r="F250" t="str">
            <v>Donald Hamilton</v>
          </cell>
          <cell r="G250" t="str">
            <v>Fletcher Smith Ltd</v>
          </cell>
          <cell r="H250" t="str">
            <v>Royalty payment for one off licence/ authorisation of Elgin Engineering to manufacture and supply 3 units of fletcher smith designed 84 inch wide cane mills as per the ''Komati'' type</v>
          </cell>
          <cell r="I250" t="str">
            <v>GBP 105,000.00</v>
          </cell>
          <cell r="J250" t="str">
            <v>GBP</v>
          </cell>
          <cell r="K250">
            <v>105000</v>
          </cell>
          <cell r="L250">
            <v>14.32</v>
          </cell>
          <cell r="M250">
            <v>1503600</v>
          </cell>
          <cell r="N250">
            <v>0</v>
          </cell>
          <cell r="O250">
            <v>0</v>
          </cell>
          <cell r="P250">
            <v>105000</v>
          </cell>
          <cell r="Q250">
            <v>0</v>
          </cell>
          <cell r="R250">
            <v>0</v>
          </cell>
        </row>
        <row r="251">
          <cell r="B251" t="str">
            <v>599-0038</v>
          </cell>
          <cell r="D251" t="e">
            <v>#N/A</v>
          </cell>
          <cell r="E251" t="str">
            <v>P005</v>
          </cell>
          <cell r="G251" t="str">
            <v>East African Supply</v>
          </cell>
          <cell r="H251" t="str">
            <v>Furniture and Fittings Duplicated see 599-101</v>
          </cell>
          <cell r="I251" t="str">
            <v>ZAR 0.00</v>
          </cell>
          <cell r="J251" t="str">
            <v>ZAR</v>
          </cell>
          <cell r="K251">
            <v>0</v>
          </cell>
          <cell r="L251">
            <v>1</v>
          </cell>
          <cell r="M251">
            <v>0</v>
          </cell>
          <cell r="N251">
            <v>0</v>
          </cell>
          <cell r="O251">
            <v>0</v>
          </cell>
          <cell r="P251">
            <v>0</v>
          </cell>
          <cell r="Q251">
            <v>0</v>
          </cell>
          <cell r="R251">
            <v>0</v>
          </cell>
          <cell r="U251" t="e">
            <v>#N/A</v>
          </cell>
          <cell r="V251" t="e">
            <v>#N/A</v>
          </cell>
        </row>
        <row r="252">
          <cell r="B252" t="str">
            <v>599-0039</v>
          </cell>
          <cell r="D252">
            <v>39262</v>
          </cell>
          <cell r="E252" t="str">
            <v>P005</v>
          </cell>
          <cell r="G252" t="str">
            <v>East African Supply</v>
          </cell>
          <cell r="H252" t="str">
            <v>Engineer Travel as Site Time - Days Ref Your Proforma Inv. ZAM/064805</v>
          </cell>
          <cell r="I252" t="str">
            <v>ZMK 8,750,070</v>
          </cell>
          <cell r="J252" t="str">
            <v>ZMK</v>
          </cell>
          <cell r="K252">
            <v>8750070</v>
          </cell>
          <cell r="L252">
            <v>1.6750418760469012E-3</v>
          </cell>
          <cell r="M252">
            <v>14656.733668341709</v>
          </cell>
          <cell r="N252">
            <v>0</v>
          </cell>
          <cell r="O252">
            <v>0</v>
          </cell>
          <cell r="P252">
            <v>0</v>
          </cell>
          <cell r="Q252">
            <v>0</v>
          </cell>
          <cell r="R252">
            <v>8750070</v>
          </cell>
          <cell r="V252">
            <v>39283</v>
          </cell>
        </row>
        <row r="253">
          <cell r="B253" t="str">
            <v>599-0040</v>
          </cell>
          <cell r="D253">
            <v>39260</v>
          </cell>
          <cell r="E253" t="str">
            <v>M035</v>
          </cell>
          <cell r="F253" t="str">
            <v>Vikash Nanooth</v>
          </cell>
          <cell r="G253" t="str">
            <v>Fletcher Smith Ltd</v>
          </cell>
          <cell r="H253" t="str">
            <v>Continuous Vacuum Pans Technical Package &amp; Tubes</v>
          </cell>
          <cell r="I253" t="str">
            <v>EUR 480,400.00</v>
          </cell>
          <cell r="J253" t="str">
            <v>EUR</v>
          </cell>
          <cell r="K253">
            <v>480400</v>
          </cell>
          <cell r="L253">
            <v>9.5500000000000007</v>
          </cell>
          <cell r="M253">
            <v>4587820</v>
          </cell>
          <cell r="N253">
            <v>0</v>
          </cell>
          <cell r="O253">
            <v>480400</v>
          </cell>
          <cell r="P253">
            <v>0</v>
          </cell>
          <cell r="Q253">
            <v>0</v>
          </cell>
          <cell r="R253">
            <v>0</v>
          </cell>
          <cell r="V253">
            <v>39283</v>
          </cell>
        </row>
        <row r="254">
          <cell r="B254" t="str">
            <v>599-0041</v>
          </cell>
          <cell r="C254">
            <v>0</v>
          </cell>
          <cell r="D254">
            <v>39261</v>
          </cell>
          <cell r="E254" t="str">
            <v>M005</v>
          </cell>
          <cell r="F254" t="str">
            <v>Ian Ivison</v>
          </cell>
          <cell r="G254" t="str">
            <v>Sucrotech (Pty) Ltd</v>
          </cell>
          <cell r="H254" t="str">
            <v>2 x C-Continous centrifugal, make BMA, Model K2300r</v>
          </cell>
          <cell r="I254" t="str">
            <v>ZAR 1,339,148.00</v>
          </cell>
          <cell r="J254" t="str">
            <v>ZAR</v>
          </cell>
          <cell r="K254">
            <v>1339148</v>
          </cell>
          <cell r="L254">
            <v>1</v>
          </cell>
          <cell r="M254">
            <v>1339148</v>
          </cell>
          <cell r="N254">
            <v>1339148</v>
          </cell>
          <cell r="O254">
            <v>0</v>
          </cell>
          <cell r="P254">
            <v>0</v>
          </cell>
          <cell r="Q254">
            <v>0</v>
          </cell>
          <cell r="R254">
            <v>0</v>
          </cell>
          <cell r="V254">
            <v>39414</v>
          </cell>
        </row>
        <row r="255">
          <cell r="B255" t="str">
            <v>599-0041</v>
          </cell>
          <cell r="C255">
            <v>0</v>
          </cell>
          <cell r="D255">
            <v>39261</v>
          </cell>
          <cell r="E255" t="str">
            <v>M005</v>
          </cell>
          <cell r="F255" t="str">
            <v>Ian Ivison</v>
          </cell>
          <cell r="G255" t="str">
            <v>Sucrotech (Pty) Ltd</v>
          </cell>
          <cell r="H255" t="str">
            <v>2 x B-Continous centrifugal, make BMA, model K2300r</v>
          </cell>
          <cell r="I255" t="str">
            <v>ZAR 1,339,480.00</v>
          </cell>
          <cell r="J255" t="str">
            <v>ZAR</v>
          </cell>
          <cell r="K255">
            <v>1339480</v>
          </cell>
          <cell r="L255">
            <v>1</v>
          </cell>
          <cell r="M255">
            <v>1339480</v>
          </cell>
          <cell r="N255">
            <v>1339480</v>
          </cell>
          <cell r="O255">
            <v>0</v>
          </cell>
          <cell r="P255">
            <v>0</v>
          </cell>
          <cell r="Q255">
            <v>0</v>
          </cell>
          <cell r="R255">
            <v>0</v>
          </cell>
          <cell r="V255">
            <v>39414</v>
          </cell>
        </row>
        <row r="256">
          <cell r="B256" t="str">
            <v>599-0041</v>
          </cell>
          <cell r="C256">
            <v>0</v>
          </cell>
          <cell r="D256">
            <v>39261</v>
          </cell>
          <cell r="E256" t="str">
            <v>M005</v>
          </cell>
          <cell r="F256" t="str">
            <v>Ian Ivison</v>
          </cell>
          <cell r="G256" t="str">
            <v>Sucrotech (Pty) Ltd</v>
          </cell>
          <cell r="H256" t="str">
            <v>1 X B/C Swing Machine, make BMA, model K2300r</v>
          </cell>
          <cell r="I256" t="str">
            <v>ZAR 673,140.00</v>
          </cell>
          <cell r="J256" t="str">
            <v>ZAR</v>
          </cell>
          <cell r="K256">
            <v>673140</v>
          </cell>
          <cell r="L256">
            <v>1</v>
          </cell>
          <cell r="M256">
            <v>673140</v>
          </cell>
          <cell r="N256">
            <v>673140</v>
          </cell>
          <cell r="O256">
            <v>0</v>
          </cell>
          <cell r="P256">
            <v>0</v>
          </cell>
          <cell r="Q256">
            <v>0</v>
          </cell>
          <cell r="R256">
            <v>0</v>
          </cell>
          <cell r="V256">
            <v>39414</v>
          </cell>
        </row>
        <row r="257">
          <cell r="B257" t="str">
            <v>599-0041</v>
          </cell>
          <cell r="C257">
            <v>0</v>
          </cell>
          <cell r="D257">
            <v>39261</v>
          </cell>
          <cell r="E257" t="str">
            <v>M005</v>
          </cell>
          <cell r="F257" t="str">
            <v>Ian Ivison</v>
          </cell>
          <cell r="G257" t="str">
            <v>Sucrotech (Pty) Ltd</v>
          </cell>
          <cell r="H257" t="str">
            <v>Road transport to nakambala Zambia (DDU Incoterms 2000)</v>
          </cell>
          <cell r="I257" t="str">
            <v>ZAR 121,240.00</v>
          </cell>
          <cell r="J257" t="str">
            <v>ZAR</v>
          </cell>
          <cell r="K257">
            <v>121240</v>
          </cell>
          <cell r="L257">
            <v>1</v>
          </cell>
          <cell r="M257">
            <v>121240</v>
          </cell>
          <cell r="N257">
            <v>121240</v>
          </cell>
          <cell r="O257">
            <v>0</v>
          </cell>
          <cell r="P257">
            <v>0</v>
          </cell>
          <cell r="Q257">
            <v>0</v>
          </cell>
          <cell r="R257">
            <v>0</v>
          </cell>
          <cell r="V257">
            <v>39414</v>
          </cell>
        </row>
        <row r="258">
          <cell r="B258" t="str">
            <v>599-0041</v>
          </cell>
          <cell r="C258">
            <v>0</v>
          </cell>
          <cell r="D258">
            <v>39261</v>
          </cell>
          <cell r="E258" t="str">
            <v>M005</v>
          </cell>
          <cell r="F258" t="str">
            <v>Ian Ivison</v>
          </cell>
          <cell r="G258" t="str">
            <v>Sucrotech (Pty) Ltd</v>
          </cell>
          <cell r="H258" t="str">
            <v>Site supervision of installation</v>
          </cell>
          <cell r="I258" t="str">
            <v>ZAR 32,500.00</v>
          </cell>
          <cell r="J258" t="str">
            <v>ZAR</v>
          </cell>
          <cell r="K258">
            <v>32500</v>
          </cell>
          <cell r="L258">
            <v>1</v>
          </cell>
          <cell r="M258">
            <v>32500</v>
          </cell>
          <cell r="N258">
            <v>32500</v>
          </cell>
          <cell r="O258">
            <v>0</v>
          </cell>
          <cell r="P258">
            <v>0</v>
          </cell>
          <cell r="Q258">
            <v>0</v>
          </cell>
          <cell r="R258">
            <v>0</v>
          </cell>
          <cell r="V258">
            <v>39414</v>
          </cell>
        </row>
        <row r="259">
          <cell r="B259" t="str">
            <v>599-0041</v>
          </cell>
          <cell r="C259">
            <v>0</v>
          </cell>
          <cell r="D259">
            <v>39261</v>
          </cell>
          <cell r="E259" t="str">
            <v>M005</v>
          </cell>
          <cell r="F259" t="str">
            <v>Ian Ivison</v>
          </cell>
          <cell r="G259" t="str">
            <v>Sucrotech (Pty) Ltd</v>
          </cell>
          <cell r="H259" t="str">
            <v>Cold and hot Commisioning</v>
          </cell>
          <cell r="I259" t="str">
            <v>ZAR 32,500.00</v>
          </cell>
          <cell r="J259" t="str">
            <v>ZAR</v>
          </cell>
          <cell r="K259">
            <v>32500</v>
          </cell>
          <cell r="L259">
            <v>1</v>
          </cell>
          <cell r="M259">
            <v>32500</v>
          </cell>
          <cell r="N259">
            <v>32500</v>
          </cell>
          <cell r="O259">
            <v>0</v>
          </cell>
          <cell r="P259">
            <v>0</v>
          </cell>
          <cell r="Q259">
            <v>0</v>
          </cell>
          <cell r="R259">
            <v>0</v>
          </cell>
          <cell r="V259">
            <v>39414</v>
          </cell>
        </row>
        <row r="260">
          <cell r="B260" t="str">
            <v>599-0041</v>
          </cell>
          <cell r="C260">
            <v>0</v>
          </cell>
          <cell r="D260">
            <v>39261</v>
          </cell>
          <cell r="E260" t="str">
            <v>M005</v>
          </cell>
          <cell r="F260" t="str">
            <v>Ian Ivison</v>
          </cell>
          <cell r="G260" t="str">
            <v>Sucrotech (Pty) Ltd</v>
          </cell>
          <cell r="H260" t="str">
            <v>Cost of 10% performance/retention bond</v>
          </cell>
          <cell r="I260" t="str">
            <v>ZAR 128,000.00</v>
          </cell>
          <cell r="J260" t="str">
            <v>ZAR</v>
          </cell>
          <cell r="K260">
            <v>128000</v>
          </cell>
          <cell r="L260">
            <v>1</v>
          </cell>
          <cell r="M260">
            <v>128000</v>
          </cell>
          <cell r="N260">
            <v>128000</v>
          </cell>
          <cell r="O260">
            <v>0</v>
          </cell>
          <cell r="P260">
            <v>0</v>
          </cell>
          <cell r="Q260">
            <v>0</v>
          </cell>
          <cell r="R260">
            <v>0</v>
          </cell>
          <cell r="V260">
            <v>39414</v>
          </cell>
        </row>
        <row r="261">
          <cell r="B261" t="str">
            <v>599-0041</v>
          </cell>
          <cell r="C261">
            <v>0</v>
          </cell>
          <cell r="D261">
            <v>39261</v>
          </cell>
          <cell r="E261" t="str">
            <v>M005</v>
          </cell>
          <cell r="F261" t="str">
            <v>Ian Ivison</v>
          </cell>
          <cell r="G261" t="str">
            <v>Sucrotech (Pty) Ltd</v>
          </cell>
          <cell r="H261" t="str">
            <v>5 x feed Butterfly control valve, 200NB, manually operated, c/w gearbox and extension spindle</v>
          </cell>
          <cell r="I261" t="str">
            <v>ZAR 38,500.00</v>
          </cell>
          <cell r="J261" t="str">
            <v>ZAR</v>
          </cell>
          <cell r="K261">
            <v>38500</v>
          </cell>
          <cell r="L261">
            <v>1</v>
          </cell>
          <cell r="M261">
            <v>38500</v>
          </cell>
          <cell r="N261">
            <v>38500</v>
          </cell>
          <cell r="O261">
            <v>0</v>
          </cell>
          <cell r="P261">
            <v>0</v>
          </cell>
          <cell r="Q261">
            <v>0</v>
          </cell>
          <cell r="R261">
            <v>0</v>
          </cell>
          <cell r="V261">
            <v>39414</v>
          </cell>
        </row>
        <row r="262">
          <cell r="B262" t="str">
            <v>599-0041</v>
          </cell>
          <cell r="C262">
            <v>0</v>
          </cell>
          <cell r="D262">
            <v>39261</v>
          </cell>
          <cell r="E262" t="str">
            <v>M005</v>
          </cell>
          <cell r="F262" t="str">
            <v>Ian Ivison</v>
          </cell>
          <cell r="G262" t="str">
            <v>Sucrotech (Pty) Ltd</v>
          </cell>
          <cell r="H262" t="str">
            <v>5 x Alt Feed Butterfly control valve, c/w pneumatic actuator/ positioner double-acting, 4 - 2-mA, 200 NB</v>
          </cell>
          <cell r="I262" t="str">
            <v>ZAR 32,500.00</v>
          </cell>
          <cell r="J262" t="str">
            <v>ZAR</v>
          </cell>
          <cell r="K262">
            <v>32500</v>
          </cell>
          <cell r="L262">
            <v>1</v>
          </cell>
          <cell r="M262">
            <v>32500</v>
          </cell>
          <cell r="N262">
            <v>32500</v>
          </cell>
          <cell r="O262">
            <v>0</v>
          </cell>
          <cell r="P262">
            <v>0</v>
          </cell>
          <cell r="Q262">
            <v>0</v>
          </cell>
          <cell r="R262">
            <v>0</v>
          </cell>
          <cell r="V262">
            <v>39414</v>
          </cell>
        </row>
        <row r="263">
          <cell r="B263" t="str">
            <v>599-0041</v>
          </cell>
          <cell r="C263">
            <v>0</v>
          </cell>
          <cell r="D263">
            <v>39261</v>
          </cell>
          <cell r="E263" t="str">
            <v>M005</v>
          </cell>
          <cell r="F263" t="str">
            <v>Ian Ivison</v>
          </cell>
          <cell r="G263" t="str">
            <v>Sucrotech (Pty) Ltd</v>
          </cell>
          <cell r="H263" t="str">
            <v>5 x isolation butterfly control valve, c/w pneumatic double-acting actuator, 300 NB</v>
          </cell>
          <cell r="I263" t="str">
            <v>ZAR 111,500.00</v>
          </cell>
          <cell r="J263" t="str">
            <v>ZAR</v>
          </cell>
          <cell r="K263">
            <v>111500</v>
          </cell>
          <cell r="L263">
            <v>1</v>
          </cell>
          <cell r="M263">
            <v>111500</v>
          </cell>
          <cell r="N263">
            <v>111500</v>
          </cell>
          <cell r="O263">
            <v>0</v>
          </cell>
          <cell r="P263">
            <v>0</v>
          </cell>
          <cell r="Q263">
            <v>0</v>
          </cell>
          <cell r="R263">
            <v>0</v>
          </cell>
          <cell r="V263">
            <v>39414</v>
          </cell>
        </row>
        <row r="264">
          <cell r="B264" t="str">
            <v>599-0041</v>
          </cell>
          <cell r="C264">
            <v>0</v>
          </cell>
          <cell r="D264">
            <v>39261</v>
          </cell>
          <cell r="E264" t="str">
            <v>M005</v>
          </cell>
          <cell r="F264" t="str">
            <v>Ian Ivison</v>
          </cell>
          <cell r="G264" t="str">
            <v>Sucrotech (Pty) Ltd</v>
          </cell>
          <cell r="H264" t="str">
            <v>5 x Channel structure support frame, hot dipped galvanised</v>
          </cell>
          <cell r="I264" t="str">
            <v>ZAR 116,500.00</v>
          </cell>
          <cell r="J264" t="str">
            <v>ZAR</v>
          </cell>
          <cell r="K264">
            <v>116500</v>
          </cell>
          <cell r="L264">
            <v>1</v>
          </cell>
          <cell r="M264">
            <v>116500</v>
          </cell>
          <cell r="N264">
            <v>116500</v>
          </cell>
          <cell r="O264">
            <v>0</v>
          </cell>
          <cell r="P264">
            <v>0</v>
          </cell>
          <cell r="Q264">
            <v>0</v>
          </cell>
          <cell r="R264">
            <v>0</v>
          </cell>
          <cell r="V264">
            <v>39414</v>
          </cell>
        </row>
        <row r="265">
          <cell r="B265" t="str">
            <v>599-0042</v>
          </cell>
          <cell r="C265">
            <v>0</v>
          </cell>
          <cell r="D265">
            <v>39261</v>
          </cell>
          <cell r="E265" t="str">
            <v>M006</v>
          </cell>
          <cell r="F265" t="str">
            <v>Bryan E. Bailey</v>
          </cell>
          <cell r="G265" t="str">
            <v>Sugarequip (Pty) Ltd</v>
          </cell>
          <cell r="H265" t="str">
            <v>Two Rotary Louvre Dryer / cooler for raw/household brown sugar, make: jenkins Newell Dunford, 3.124m in diameter and 15.2m long, capable of handling 50 tonnes per hour</v>
          </cell>
          <cell r="I265" t="str">
            <v>ZAR 7,733,348.00</v>
          </cell>
          <cell r="J265" t="str">
            <v>ZAR</v>
          </cell>
          <cell r="K265">
            <v>7733348</v>
          </cell>
          <cell r="L265">
            <v>1</v>
          </cell>
          <cell r="M265">
            <v>7733348</v>
          </cell>
          <cell r="N265">
            <v>7733348</v>
          </cell>
          <cell r="O265">
            <v>0</v>
          </cell>
          <cell r="P265">
            <v>0</v>
          </cell>
          <cell r="Q265">
            <v>0</v>
          </cell>
          <cell r="R265">
            <v>0</v>
          </cell>
          <cell r="V265">
            <v>39416</v>
          </cell>
        </row>
        <row r="266">
          <cell r="B266" t="str">
            <v>599-0042</v>
          </cell>
          <cell r="C266">
            <v>0</v>
          </cell>
          <cell r="D266">
            <v>39262</v>
          </cell>
          <cell r="E266" t="str">
            <v>M006</v>
          </cell>
          <cell r="F266" t="str">
            <v>Bryan E. Bailey</v>
          </cell>
          <cell r="G266" t="str">
            <v>Sugarequip (Pty) Ltd</v>
          </cell>
          <cell r="H266" t="str">
            <v>Two dust extraction equipment, make Rotoclone</v>
          </cell>
          <cell r="I266" t="str">
            <v>ZAR 1,747,420.00</v>
          </cell>
          <cell r="J266" t="str">
            <v>ZAR</v>
          </cell>
          <cell r="K266">
            <v>1747420</v>
          </cell>
          <cell r="L266">
            <v>1</v>
          </cell>
          <cell r="M266">
            <v>1747420</v>
          </cell>
          <cell r="N266">
            <v>1747420</v>
          </cell>
          <cell r="O266">
            <v>0</v>
          </cell>
          <cell r="P266">
            <v>0</v>
          </cell>
          <cell r="Q266">
            <v>0</v>
          </cell>
          <cell r="R266">
            <v>0</v>
          </cell>
          <cell r="V266">
            <v>39416</v>
          </cell>
        </row>
        <row r="267">
          <cell r="B267" t="str">
            <v>599-0042</v>
          </cell>
          <cell r="C267">
            <v>0</v>
          </cell>
          <cell r="D267">
            <v>39263</v>
          </cell>
          <cell r="E267" t="str">
            <v>M006</v>
          </cell>
          <cell r="F267" t="str">
            <v>Bryan E. Bailey</v>
          </cell>
          <cell r="G267" t="str">
            <v>Sugarequip (Pty) Ltd</v>
          </cell>
          <cell r="H267" t="str">
            <v>Two sets of spare parts for a two year period (Ops Cost)</v>
          </cell>
          <cell r="I267" t="str">
            <v>ZAR 0.00</v>
          </cell>
          <cell r="J267" t="str">
            <v>ZAR</v>
          </cell>
          <cell r="K267">
            <v>0</v>
          </cell>
          <cell r="L267">
            <v>1</v>
          </cell>
          <cell r="M267">
            <v>0</v>
          </cell>
          <cell r="N267">
            <v>0</v>
          </cell>
          <cell r="O267">
            <v>0</v>
          </cell>
          <cell r="P267">
            <v>0</v>
          </cell>
          <cell r="Q267">
            <v>0</v>
          </cell>
          <cell r="R267">
            <v>0</v>
          </cell>
          <cell r="V267">
            <v>39416</v>
          </cell>
        </row>
        <row r="268">
          <cell r="B268" t="str">
            <v>599-0042</v>
          </cell>
          <cell r="C268">
            <v>0</v>
          </cell>
          <cell r="D268">
            <v>39264</v>
          </cell>
          <cell r="E268" t="str">
            <v>M006</v>
          </cell>
          <cell r="F268" t="str">
            <v>Bryan E. Bailey</v>
          </cell>
          <cell r="G268" t="str">
            <v>Sugarequip (Pty) Ltd</v>
          </cell>
          <cell r="H268" t="str">
            <v>Supervision of installation</v>
          </cell>
          <cell r="I268" t="str">
            <v>ZAR 125,160.00</v>
          </cell>
          <cell r="J268" t="str">
            <v>ZAR</v>
          </cell>
          <cell r="K268">
            <v>125160</v>
          </cell>
          <cell r="L268">
            <v>1</v>
          </cell>
          <cell r="M268">
            <v>125160</v>
          </cell>
          <cell r="N268">
            <v>125160</v>
          </cell>
          <cell r="O268">
            <v>0</v>
          </cell>
          <cell r="P268">
            <v>0</v>
          </cell>
          <cell r="Q268">
            <v>0</v>
          </cell>
          <cell r="R268">
            <v>0</v>
          </cell>
          <cell r="V268">
            <v>39416</v>
          </cell>
        </row>
        <row r="269">
          <cell r="B269" t="str">
            <v>599-0042</v>
          </cell>
          <cell r="C269">
            <v>0</v>
          </cell>
          <cell r="D269">
            <v>39265</v>
          </cell>
          <cell r="E269" t="str">
            <v>M006</v>
          </cell>
          <cell r="F269" t="str">
            <v>Bryan E. Bailey</v>
          </cell>
          <cell r="G269" t="str">
            <v>Sugarequip (Pty) Ltd</v>
          </cell>
          <cell r="H269" t="str">
            <v>Commisioning</v>
          </cell>
          <cell r="I269" t="str">
            <v>ZAR 43,848.00</v>
          </cell>
          <cell r="J269" t="str">
            <v>ZAR</v>
          </cell>
          <cell r="K269">
            <v>43848</v>
          </cell>
          <cell r="L269">
            <v>1</v>
          </cell>
          <cell r="M269">
            <v>43848</v>
          </cell>
          <cell r="N269">
            <v>43848</v>
          </cell>
          <cell r="O269">
            <v>0</v>
          </cell>
          <cell r="P269">
            <v>0</v>
          </cell>
          <cell r="Q269">
            <v>0</v>
          </cell>
          <cell r="R269">
            <v>0</v>
          </cell>
          <cell r="V269">
            <v>39416</v>
          </cell>
        </row>
        <row r="270">
          <cell r="B270" t="str">
            <v>599-0042</v>
          </cell>
          <cell r="C270">
            <v>0</v>
          </cell>
          <cell r="D270">
            <v>39266</v>
          </cell>
          <cell r="E270" t="str">
            <v>M006</v>
          </cell>
          <cell r="F270" t="str">
            <v>Bryan E. Bailey</v>
          </cell>
          <cell r="G270" t="str">
            <v>Sugarequip (Pty) Ltd</v>
          </cell>
          <cell r="H270" t="str">
            <v>DDU Delivery to Nakambala, Mazabuka, Zambia</v>
          </cell>
          <cell r="I270" t="str">
            <v>ZAR 726,886.00</v>
          </cell>
          <cell r="J270" t="str">
            <v>ZAR</v>
          </cell>
          <cell r="K270">
            <v>726886</v>
          </cell>
          <cell r="L270">
            <v>1</v>
          </cell>
          <cell r="M270">
            <v>726886</v>
          </cell>
          <cell r="N270">
            <v>726886</v>
          </cell>
          <cell r="O270">
            <v>0</v>
          </cell>
          <cell r="P270">
            <v>0</v>
          </cell>
          <cell r="Q270">
            <v>0</v>
          </cell>
          <cell r="R270">
            <v>0</v>
          </cell>
          <cell r="V270">
            <v>39416</v>
          </cell>
        </row>
        <row r="271">
          <cell r="B271" t="str">
            <v>599-0042</v>
          </cell>
          <cell r="C271">
            <v>0</v>
          </cell>
          <cell r="D271">
            <v>39267</v>
          </cell>
          <cell r="E271" t="str">
            <v>M006</v>
          </cell>
          <cell r="F271" t="str">
            <v>Bryan E. Bailey</v>
          </cell>
          <cell r="G271" t="str">
            <v>Sugarequip (Pty) Ltd</v>
          </cell>
          <cell r="H271" t="str">
            <v>Trade Discount for purchase of two sugar dryers</v>
          </cell>
          <cell r="I271" t="str">
            <v>ZAR (209,170.00)</v>
          </cell>
          <cell r="J271" t="str">
            <v>ZAR</v>
          </cell>
          <cell r="K271">
            <v>-209170</v>
          </cell>
          <cell r="L271">
            <v>1</v>
          </cell>
          <cell r="M271">
            <v>-209170</v>
          </cell>
          <cell r="N271">
            <v>-209170</v>
          </cell>
          <cell r="O271">
            <v>0</v>
          </cell>
          <cell r="P271">
            <v>0</v>
          </cell>
          <cell r="Q271">
            <v>0</v>
          </cell>
          <cell r="R271">
            <v>0</v>
          </cell>
          <cell r="V271">
            <v>39416</v>
          </cell>
        </row>
        <row r="272">
          <cell r="B272" t="str">
            <v>599-0043</v>
          </cell>
          <cell r="D272" t="e">
            <v>#N/A</v>
          </cell>
          <cell r="E272" t="e">
            <v>#N/A</v>
          </cell>
          <cell r="G272" t="e">
            <v>#N/A</v>
          </cell>
          <cell r="H272" t="str">
            <v>Vacant</v>
          </cell>
          <cell r="I272" t="str">
            <v>ZAR 0.00</v>
          </cell>
          <cell r="J272" t="str">
            <v>ZAR</v>
          </cell>
          <cell r="K272">
            <v>0</v>
          </cell>
          <cell r="L272">
            <v>1</v>
          </cell>
          <cell r="M272">
            <v>0</v>
          </cell>
          <cell r="N272">
            <v>0</v>
          </cell>
          <cell r="O272">
            <v>0</v>
          </cell>
          <cell r="P272">
            <v>0</v>
          </cell>
          <cell r="Q272">
            <v>0</v>
          </cell>
          <cell r="R272">
            <v>0</v>
          </cell>
        </row>
        <row r="273">
          <cell r="B273" t="str">
            <v>599-0044</v>
          </cell>
          <cell r="C273">
            <v>0</v>
          </cell>
          <cell r="D273">
            <v>39258</v>
          </cell>
          <cell r="E273" t="str">
            <v>M035</v>
          </cell>
          <cell r="F273" t="str">
            <v>Donald Hamilton</v>
          </cell>
          <cell r="G273" t="str">
            <v>Fletcher Smith Ltd</v>
          </cell>
          <cell r="H273" t="str">
            <v>One A-massecuite continuos Vacuum pan (CVP), including engineering, control of fabrication and supervision of commissioning. (Duplicated See 599-40)</v>
          </cell>
          <cell r="I273" t="str">
            <v>EUR 0.00</v>
          </cell>
          <cell r="J273" t="str">
            <v>EUR</v>
          </cell>
          <cell r="K273">
            <v>0</v>
          </cell>
          <cell r="L273">
            <v>9.5500000000000007</v>
          </cell>
          <cell r="M273">
            <v>0</v>
          </cell>
          <cell r="N273">
            <v>0</v>
          </cell>
          <cell r="O273">
            <v>0</v>
          </cell>
          <cell r="P273">
            <v>0</v>
          </cell>
          <cell r="Q273">
            <v>0</v>
          </cell>
          <cell r="R273">
            <v>0</v>
          </cell>
          <cell r="V273">
            <v>39807</v>
          </cell>
        </row>
        <row r="274">
          <cell r="B274" t="str">
            <v>599-0044</v>
          </cell>
          <cell r="C274">
            <v>0</v>
          </cell>
          <cell r="D274">
            <v>39258</v>
          </cell>
          <cell r="E274" t="str">
            <v>M035</v>
          </cell>
          <cell r="F274" t="str">
            <v>Donald Hamilton</v>
          </cell>
          <cell r="G274" t="str">
            <v>Fletcher Smith Ltd</v>
          </cell>
          <cell r="H274" t="str">
            <v>One C-massecuite continuos Vacuum pan (CVP), including engineering, control of fabrication and supervision of commissioning. (Duplicated See 599-40)</v>
          </cell>
          <cell r="I274" t="str">
            <v>EUR 0.00</v>
          </cell>
          <cell r="J274" t="str">
            <v>EUR</v>
          </cell>
          <cell r="K274">
            <v>0</v>
          </cell>
          <cell r="L274">
            <v>9.5500000000000007</v>
          </cell>
          <cell r="M274">
            <v>0</v>
          </cell>
          <cell r="N274">
            <v>0</v>
          </cell>
          <cell r="O274">
            <v>0</v>
          </cell>
          <cell r="P274">
            <v>0</v>
          </cell>
          <cell r="Q274">
            <v>0</v>
          </cell>
          <cell r="R274">
            <v>0</v>
          </cell>
          <cell r="V274">
            <v>39807</v>
          </cell>
        </row>
        <row r="275">
          <cell r="B275" t="str">
            <v>599-0044</v>
          </cell>
          <cell r="C275">
            <v>0</v>
          </cell>
          <cell r="D275">
            <v>39258</v>
          </cell>
          <cell r="E275" t="str">
            <v>M035</v>
          </cell>
          <cell r="F275" t="str">
            <v>Donald Hamilton</v>
          </cell>
          <cell r="G275" t="str">
            <v>Fletcher Smith Ltd</v>
          </cell>
          <cell r="H275" t="str">
            <v>Sea Freight to Dar-es-salaam  (Duplicated See 599-40)</v>
          </cell>
          <cell r="I275" t="str">
            <v>EUR 0.00</v>
          </cell>
          <cell r="J275" t="str">
            <v>EUR</v>
          </cell>
          <cell r="K275">
            <v>0</v>
          </cell>
          <cell r="L275">
            <v>9.5500000000000007</v>
          </cell>
          <cell r="M275">
            <v>0</v>
          </cell>
          <cell r="N275">
            <v>0</v>
          </cell>
          <cell r="O275">
            <v>0</v>
          </cell>
          <cell r="P275">
            <v>0</v>
          </cell>
          <cell r="Q275">
            <v>0</v>
          </cell>
          <cell r="R275">
            <v>0</v>
          </cell>
          <cell r="V275">
            <v>39807</v>
          </cell>
        </row>
        <row r="276">
          <cell r="B276" t="str">
            <v>599-0044</v>
          </cell>
          <cell r="C276">
            <v>0</v>
          </cell>
          <cell r="D276">
            <v>39258</v>
          </cell>
          <cell r="E276" t="str">
            <v>M035</v>
          </cell>
          <cell r="F276" t="str">
            <v>Donald Hamilton</v>
          </cell>
          <cell r="G276" t="str">
            <v>Fletcher Smith Ltd</v>
          </cell>
          <cell r="H276" t="str">
            <v>Road Transport from Dar-es-salaam to Nakambala  (Duplicated See 599-40)</v>
          </cell>
          <cell r="I276" t="str">
            <v>EUR 0.00</v>
          </cell>
          <cell r="J276" t="str">
            <v>EUR</v>
          </cell>
          <cell r="K276">
            <v>0</v>
          </cell>
          <cell r="L276">
            <v>9.5500000000000007</v>
          </cell>
          <cell r="M276">
            <v>0</v>
          </cell>
          <cell r="N276">
            <v>0</v>
          </cell>
          <cell r="O276">
            <v>0</v>
          </cell>
          <cell r="P276">
            <v>0</v>
          </cell>
          <cell r="Q276">
            <v>0</v>
          </cell>
          <cell r="R276">
            <v>0</v>
          </cell>
          <cell r="V276">
            <v>39807</v>
          </cell>
        </row>
        <row r="277">
          <cell r="B277" t="str">
            <v>599-0045</v>
          </cell>
          <cell r="D277" t="e">
            <v>#N/A</v>
          </cell>
          <cell r="E277" t="str">
            <v>A015</v>
          </cell>
          <cell r="G277" t="str">
            <v>Rob Wooding and Assoc</v>
          </cell>
          <cell r="H277" t="str">
            <v>Mapping and Survey</v>
          </cell>
          <cell r="I277" t="str">
            <v>USD 72,460.00</v>
          </cell>
          <cell r="J277" t="str">
            <v>USD</v>
          </cell>
          <cell r="K277">
            <v>72460</v>
          </cell>
          <cell r="L277">
            <v>7.35</v>
          </cell>
          <cell r="M277">
            <v>532581</v>
          </cell>
          <cell r="N277">
            <v>0</v>
          </cell>
          <cell r="O277">
            <v>0</v>
          </cell>
          <cell r="P277">
            <v>0</v>
          </cell>
          <cell r="Q277">
            <v>72460</v>
          </cell>
          <cell r="R277">
            <v>0</v>
          </cell>
        </row>
        <row r="278">
          <cell r="B278" t="str">
            <v>599-0046</v>
          </cell>
          <cell r="D278" t="e">
            <v>#N/A</v>
          </cell>
          <cell r="E278" t="str">
            <v>A012</v>
          </cell>
          <cell r="G278" t="str">
            <v>CLM Positioning Solutions</v>
          </cell>
          <cell r="H278" t="str">
            <v>Survey Equipment</v>
          </cell>
          <cell r="I278" t="str">
            <v>ZAR 44,560</v>
          </cell>
          <cell r="J278" t="str">
            <v>ZAR</v>
          </cell>
          <cell r="K278">
            <v>44560</v>
          </cell>
          <cell r="L278">
            <v>1</v>
          </cell>
          <cell r="M278">
            <v>44560</v>
          </cell>
          <cell r="N278">
            <v>44560</v>
          </cell>
          <cell r="O278">
            <v>0</v>
          </cell>
          <cell r="P278">
            <v>0</v>
          </cell>
          <cell r="Q278">
            <v>0</v>
          </cell>
          <cell r="R278">
            <v>0</v>
          </cell>
        </row>
        <row r="279">
          <cell r="B279" t="str">
            <v>599-0047</v>
          </cell>
          <cell r="D279" t="e">
            <v>#N/A</v>
          </cell>
          <cell r="E279" t="str">
            <v>E018</v>
          </cell>
          <cell r="G279" t="str">
            <v>Siemens Limited</v>
          </cell>
          <cell r="H279" t="str">
            <v>Mill Drives and Motors</v>
          </cell>
          <cell r="I279" t="str">
            <v>ZAR 8,167,909.00</v>
          </cell>
          <cell r="J279" t="str">
            <v>ZAR</v>
          </cell>
          <cell r="K279">
            <v>8167909</v>
          </cell>
          <cell r="L279">
            <v>1</v>
          </cell>
          <cell r="M279">
            <v>8167909</v>
          </cell>
          <cell r="N279">
            <v>8167909</v>
          </cell>
          <cell r="O279">
            <v>0</v>
          </cell>
          <cell r="P279">
            <v>0</v>
          </cell>
          <cell r="Q279">
            <v>0</v>
          </cell>
          <cell r="R279">
            <v>0</v>
          </cell>
        </row>
        <row r="280">
          <cell r="B280" t="str">
            <v>599-0048</v>
          </cell>
          <cell r="C280">
            <v>0</v>
          </cell>
          <cell r="D280">
            <v>39225</v>
          </cell>
          <cell r="E280" t="str">
            <v>A013-2</v>
          </cell>
          <cell r="F280" t="str">
            <v>Barney Van Der Vyver</v>
          </cell>
          <cell r="G280" t="str">
            <v>Macsteel Exports (Pty) Ltd</v>
          </cell>
          <cell r="H280" t="str">
            <v>One lot of valves</v>
          </cell>
          <cell r="I280" t="str">
            <v>EUR 181,423.00</v>
          </cell>
          <cell r="J280" t="str">
            <v>EUR</v>
          </cell>
          <cell r="K280">
            <v>181423</v>
          </cell>
          <cell r="L280">
            <v>9.5500000000000007</v>
          </cell>
          <cell r="M280">
            <v>1732589.6500000001</v>
          </cell>
          <cell r="N280">
            <v>0</v>
          </cell>
          <cell r="O280">
            <v>181423</v>
          </cell>
          <cell r="P280">
            <v>0</v>
          </cell>
          <cell r="Q280">
            <v>0</v>
          </cell>
          <cell r="R280">
            <v>0</v>
          </cell>
          <cell r="V280">
            <v>39253</v>
          </cell>
        </row>
        <row r="281">
          <cell r="B281" t="str">
            <v>599-0049</v>
          </cell>
          <cell r="D281" t="e">
            <v>#N/A</v>
          </cell>
          <cell r="E281" t="str">
            <v>A016</v>
          </cell>
          <cell r="G281" t="str">
            <v>Agricane Limited</v>
          </cell>
          <cell r="H281" t="str">
            <v>Infield Drainage design and Survey</v>
          </cell>
          <cell r="I281" t="str">
            <v>USD 193,421</v>
          </cell>
          <cell r="J281" t="str">
            <v>USD</v>
          </cell>
          <cell r="K281">
            <v>193421</v>
          </cell>
          <cell r="L281">
            <v>7.35</v>
          </cell>
          <cell r="M281">
            <v>1421644.3499999999</v>
          </cell>
          <cell r="N281">
            <v>0</v>
          </cell>
          <cell r="O281">
            <v>0</v>
          </cell>
          <cell r="P281">
            <v>0</v>
          </cell>
          <cell r="Q281">
            <v>193421</v>
          </cell>
          <cell r="R281">
            <v>0</v>
          </cell>
        </row>
        <row r="282">
          <cell r="B282" t="str">
            <v>599-0050</v>
          </cell>
          <cell r="D282" t="e">
            <v>#N/A</v>
          </cell>
          <cell r="E282" t="str">
            <v>E004</v>
          </cell>
          <cell r="G282" t="str">
            <v>ABB South Africa Pty Ltd</v>
          </cell>
          <cell r="H282" t="str">
            <v>MV Switch gear and Cabling</v>
          </cell>
          <cell r="I282" t="str">
            <v>ZAR 17,028,526.52</v>
          </cell>
          <cell r="J282" t="str">
            <v>ZAR</v>
          </cell>
          <cell r="K282">
            <v>17028526.52</v>
          </cell>
          <cell r="L282">
            <v>1</v>
          </cell>
          <cell r="M282">
            <v>17028526.52</v>
          </cell>
          <cell r="N282">
            <v>17028526.52</v>
          </cell>
          <cell r="O282">
            <v>0</v>
          </cell>
          <cell r="P282">
            <v>0</v>
          </cell>
          <cell r="Q282">
            <v>0</v>
          </cell>
          <cell r="R282">
            <v>0</v>
          </cell>
        </row>
        <row r="283">
          <cell r="B283" t="str">
            <v>599-0051</v>
          </cell>
          <cell r="D283" t="e">
            <v>#N/A</v>
          </cell>
          <cell r="E283" t="str">
            <v>P005</v>
          </cell>
          <cell r="G283" t="e">
            <v>#N/A</v>
          </cell>
          <cell r="H283" t="str">
            <v>Car Hire DEAUTHORISED - Closed</v>
          </cell>
          <cell r="I283" t="str">
            <v>USD 0.00</v>
          </cell>
          <cell r="J283" t="str">
            <v>USD</v>
          </cell>
          <cell r="K283">
            <v>0</v>
          </cell>
          <cell r="L283">
            <v>7.35</v>
          </cell>
          <cell r="M283">
            <v>0</v>
          </cell>
          <cell r="N283">
            <v>0</v>
          </cell>
          <cell r="O283">
            <v>0</v>
          </cell>
          <cell r="P283">
            <v>0</v>
          </cell>
          <cell r="Q283">
            <v>0</v>
          </cell>
          <cell r="R283">
            <v>0</v>
          </cell>
        </row>
        <row r="284">
          <cell r="B284" t="str">
            <v>599-0052</v>
          </cell>
          <cell r="D284" t="e">
            <v>#N/A</v>
          </cell>
          <cell r="E284" t="str">
            <v>M030</v>
          </cell>
          <cell r="G284" t="str">
            <v>Emineo Ltd</v>
          </cell>
          <cell r="H284" t="str">
            <v>Factory Process Design Fees</v>
          </cell>
          <cell r="I284" t="str">
            <v>USD 1147400</v>
          </cell>
          <cell r="J284" t="str">
            <v>USD</v>
          </cell>
          <cell r="K284">
            <v>1147400</v>
          </cell>
          <cell r="L284">
            <v>7.35</v>
          </cell>
          <cell r="M284">
            <v>8433390</v>
          </cell>
          <cell r="N284">
            <v>0</v>
          </cell>
          <cell r="O284">
            <v>0</v>
          </cell>
          <cell r="P284">
            <v>0</v>
          </cell>
          <cell r="Q284">
            <v>1147400</v>
          </cell>
          <cell r="R284">
            <v>0</v>
          </cell>
        </row>
        <row r="285">
          <cell r="B285" t="str">
            <v>599-0052</v>
          </cell>
          <cell r="D285" t="e">
            <v>#N/A</v>
          </cell>
          <cell r="E285" t="str">
            <v>M030</v>
          </cell>
          <cell r="G285" t="str">
            <v>Emineo Ltd</v>
          </cell>
          <cell r="H285" t="str">
            <v>Factory Process Design Disbursements</v>
          </cell>
          <cell r="I285" t="str">
            <v>USD 144,300</v>
          </cell>
          <cell r="J285" t="str">
            <v>USD</v>
          </cell>
          <cell r="K285">
            <v>144300</v>
          </cell>
          <cell r="L285">
            <v>7.35</v>
          </cell>
          <cell r="M285">
            <v>1060605</v>
          </cell>
          <cell r="N285">
            <v>0</v>
          </cell>
          <cell r="O285">
            <v>0</v>
          </cell>
          <cell r="P285">
            <v>0</v>
          </cell>
          <cell r="Q285">
            <v>144300</v>
          </cell>
          <cell r="R285">
            <v>0</v>
          </cell>
        </row>
        <row r="286">
          <cell r="B286" t="str">
            <v>599-0053</v>
          </cell>
          <cell r="D286" t="e">
            <v>#N/A</v>
          </cell>
          <cell r="E286" t="str">
            <v>P005</v>
          </cell>
          <cell r="G286" t="e">
            <v>#N/A</v>
          </cell>
          <cell r="H286" t="str">
            <v>Four Motor Vehicles</v>
          </cell>
          <cell r="I286" t="str">
            <v>USD 36,620.68</v>
          </cell>
          <cell r="J286" t="str">
            <v>USD</v>
          </cell>
          <cell r="K286">
            <v>36620.68</v>
          </cell>
          <cell r="L286">
            <v>7.35</v>
          </cell>
          <cell r="M286">
            <v>269161.99799999996</v>
          </cell>
          <cell r="N286">
            <v>0</v>
          </cell>
          <cell r="O286">
            <v>0</v>
          </cell>
          <cell r="P286">
            <v>0</v>
          </cell>
          <cell r="Q286">
            <v>36620.68</v>
          </cell>
          <cell r="R286">
            <v>0</v>
          </cell>
        </row>
        <row r="287">
          <cell r="B287" t="str">
            <v>599-0054</v>
          </cell>
          <cell r="C287">
            <v>0</v>
          </cell>
          <cell r="D287">
            <v>39280</v>
          </cell>
          <cell r="E287" t="str">
            <v>M037</v>
          </cell>
          <cell r="F287" t="str">
            <v>Quetin Le Grange</v>
          </cell>
          <cell r="G287" t="str">
            <v>New Heights 579 (Pty) Ltd</v>
          </cell>
          <cell r="H287" t="str">
            <v>Support steelwork for the A-crystallisers</v>
          </cell>
          <cell r="I287" t="str">
            <v>ZAR 681,465.6</v>
          </cell>
          <cell r="J287" t="str">
            <v>ZAR</v>
          </cell>
          <cell r="K287">
            <v>681465.6</v>
          </cell>
          <cell r="L287">
            <v>1</v>
          </cell>
          <cell r="M287">
            <v>681465.6</v>
          </cell>
          <cell r="N287">
            <v>681465.6</v>
          </cell>
          <cell r="O287">
            <v>0</v>
          </cell>
          <cell r="P287">
            <v>0</v>
          </cell>
          <cell r="Q287">
            <v>0</v>
          </cell>
          <cell r="R287">
            <v>0</v>
          </cell>
          <cell r="U287">
            <v>39353</v>
          </cell>
        </row>
        <row r="288">
          <cell r="B288" t="str">
            <v>599-0054</v>
          </cell>
          <cell r="C288">
            <v>0</v>
          </cell>
          <cell r="D288">
            <v>39280</v>
          </cell>
          <cell r="E288" t="str">
            <v>M037</v>
          </cell>
          <cell r="F288" t="str">
            <v>Quetin Le Grange</v>
          </cell>
          <cell r="G288" t="str">
            <v>New Heights 579 (Pty) Ltd</v>
          </cell>
          <cell r="H288" t="str">
            <v>Support steelwork for the A-Continuos Vacuum Pan (CVP-A)</v>
          </cell>
          <cell r="I288" t="str">
            <v>ZAR 1,316,250.00</v>
          </cell>
          <cell r="J288" t="str">
            <v>ZAR</v>
          </cell>
          <cell r="K288">
            <v>1316250</v>
          </cell>
          <cell r="L288">
            <v>1</v>
          </cell>
          <cell r="M288">
            <v>1316250</v>
          </cell>
          <cell r="N288">
            <v>1316250</v>
          </cell>
          <cell r="O288">
            <v>0</v>
          </cell>
          <cell r="P288">
            <v>0</v>
          </cell>
          <cell r="Q288">
            <v>0</v>
          </cell>
          <cell r="R288">
            <v>0</v>
          </cell>
          <cell r="U288">
            <v>39353</v>
          </cell>
        </row>
        <row r="289">
          <cell r="B289" t="str">
            <v>599-0054</v>
          </cell>
          <cell r="C289">
            <v>0</v>
          </cell>
          <cell r="D289">
            <v>39280</v>
          </cell>
          <cell r="E289" t="str">
            <v>M037</v>
          </cell>
          <cell r="F289" t="str">
            <v>Quetin Le Grange</v>
          </cell>
          <cell r="G289" t="str">
            <v>New Heights 579 (Pty) Ltd</v>
          </cell>
          <cell r="H289" t="str">
            <v>Support steelwork for the C-continuos Vacuum Pan (CVP-C)</v>
          </cell>
          <cell r="I289" t="str">
            <v>ZAR 1,070,550.00</v>
          </cell>
          <cell r="J289" t="str">
            <v>ZAR</v>
          </cell>
          <cell r="K289">
            <v>1070550</v>
          </cell>
          <cell r="L289">
            <v>1</v>
          </cell>
          <cell r="M289">
            <v>1070550</v>
          </cell>
          <cell r="N289">
            <v>1070550</v>
          </cell>
          <cell r="O289">
            <v>0</v>
          </cell>
          <cell r="P289">
            <v>0</v>
          </cell>
          <cell r="Q289">
            <v>0</v>
          </cell>
          <cell r="R289">
            <v>0</v>
          </cell>
          <cell r="U289">
            <v>39353</v>
          </cell>
        </row>
        <row r="290">
          <cell r="B290" t="str">
            <v>599-0054</v>
          </cell>
          <cell r="C290">
            <v>0</v>
          </cell>
          <cell r="D290">
            <v>39280</v>
          </cell>
          <cell r="E290" t="str">
            <v>M037</v>
          </cell>
          <cell r="F290" t="str">
            <v>Quetin Le Grange</v>
          </cell>
          <cell r="G290" t="str">
            <v>New Heights 579 (Pty) Ltd</v>
          </cell>
          <cell r="H290" t="str">
            <v>Road-Transport for DDU delivery to site, Nakambala, Zambia</v>
          </cell>
          <cell r="I290" t="str">
            <v>ZAR 304,000.00</v>
          </cell>
          <cell r="J290" t="str">
            <v>ZAR</v>
          </cell>
          <cell r="K290">
            <v>304000</v>
          </cell>
          <cell r="L290">
            <v>1</v>
          </cell>
          <cell r="M290">
            <v>304000</v>
          </cell>
          <cell r="N290">
            <v>304000</v>
          </cell>
          <cell r="O290">
            <v>0</v>
          </cell>
          <cell r="P290">
            <v>0</v>
          </cell>
          <cell r="Q290">
            <v>0</v>
          </cell>
          <cell r="R290">
            <v>0</v>
          </cell>
          <cell r="U290">
            <v>39353</v>
          </cell>
        </row>
        <row r="291">
          <cell r="B291" t="str">
            <v>599-0054</v>
          </cell>
          <cell r="C291" t="str">
            <v>A1</v>
          </cell>
          <cell r="D291">
            <v>39379</v>
          </cell>
          <cell r="E291" t="str">
            <v>M037</v>
          </cell>
          <cell r="F291" t="str">
            <v>Quetin Le Grange</v>
          </cell>
          <cell r="G291" t="str">
            <v>New Heights 579 (Pty) Ltd</v>
          </cell>
          <cell r="H291" t="str">
            <v>Foundations bolts for the support structure of the A-Crystallisers</v>
          </cell>
          <cell r="I291" t="str">
            <v>ZAR 19,200.00</v>
          </cell>
          <cell r="J291" t="str">
            <v>ZAR</v>
          </cell>
          <cell r="K291">
            <v>19200</v>
          </cell>
          <cell r="L291">
            <v>1</v>
          </cell>
          <cell r="M291">
            <v>19200</v>
          </cell>
          <cell r="N291">
            <v>19200</v>
          </cell>
          <cell r="O291">
            <v>0</v>
          </cell>
          <cell r="P291">
            <v>0</v>
          </cell>
          <cell r="Q291">
            <v>0</v>
          </cell>
          <cell r="R291">
            <v>0</v>
          </cell>
          <cell r="U291">
            <v>39381</v>
          </cell>
        </row>
        <row r="292">
          <cell r="B292" t="str">
            <v>599-0054</v>
          </cell>
          <cell r="C292" t="str">
            <v>A1</v>
          </cell>
          <cell r="D292">
            <v>39379</v>
          </cell>
          <cell r="E292" t="str">
            <v>M037</v>
          </cell>
          <cell r="F292" t="str">
            <v>Quetin Le Grange</v>
          </cell>
          <cell r="G292" t="str">
            <v>New Heights 579 (Pty) Ltd</v>
          </cell>
          <cell r="H292" t="str">
            <v>Foundations bolts for the support structure of the CVP-A</v>
          </cell>
          <cell r="I292" t="str">
            <v>ZAR 45,360.00</v>
          </cell>
          <cell r="J292" t="str">
            <v>ZAR</v>
          </cell>
          <cell r="K292">
            <v>45360</v>
          </cell>
          <cell r="L292">
            <v>1</v>
          </cell>
          <cell r="M292">
            <v>45360</v>
          </cell>
          <cell r="N292">
            <v>45360</v>
          </cell>
          <cell r="O292">
            <v>0</v>
          </cell>
          <cell r="P292">
            <v>0</v>
          </cell>
          <cell r="Q292">
            <v>0</v>
          </cell>
          <cell r="R292">
            <v>0</v>
          </cell>
          <cell r="U292">
            <v>39381</v>
          </cell>
        </row>
        <row r="293">
          <cell r="B293" t="str">
            <v>599-0054</v>
          </cell>
          <cell r="C293" t="str">
            <v>A1</v>
          </cell>
          <cell r="D293">
            <v>39379</v>
          </cell>
          <cell r="E293" t="str">
            <v>M037</v>
          </cell>
          <cell r="F293" t="str">
            <v>Quetin Le Grange</v>
          </cell>
          <cell r="G293" t="str">
            <v>New Heights 579 (Pty) Ltd</v>
          </cell>
          <cell r="H293" t="str">
            <v>Foundations bolts for the support structure of the CVP-C</v>
          </cell>
          <cell r="I293" t="str">
            <v>ZAR 28,800.00</v>
          </cell>
          <cell r="J293" t="str">
            <v>ZAR</v>
          </cell>
          <cell r="K293">
            <v>28800</v>
          </cell>
          <cell r="L293">
            <v>1</v>
          </cell>
          <cell r="M293">
            <v>28800</v>
          </cell>
          <cell r="N293">
            <v>28800</v>
          </cell>
          <cell r="O293">
            <v>0</v>
          </cell>
          <cell r="P293">
            <v>0</v>
          </cell>
          <cell r="Q293">
            <v>0</v>
          </cell>
          <cell r="R293">
            <v>0</v>
          </cell>
          <cell r="U293">
            <v>39381</v>
          </cell>
        </row>
        <row r="294">
          <cell r="B294" t="str">
            <v>599-0054</v>
          </cell>
          <cell r="C294" t="str">
            <v>A1</v>
          </cell>
          <cell r="D294">
            <v>39379</v>
          </cell>
          <cell r="E294" t="str">
            <v>M037</v>
          </cell>
          <cell r="F294" t="str">
            <v>Quetin Le Grange</v>
          </cell>
          <cell r="G294" t="str">
            <v>New Heights 579 (Pty) Ltd</v>
          </cell>
          <cell r="H294" t="str">
            <v>Bolts, nuts and washers, cadium plated</v>
          </cell>
          <cell r="I294" t="str">
            <v>ZAR 85,654.40</v>
          </cell>
          <cell r="J294" t="str">
            <v>ZAR</v>
          </cell>
          <cell r="K294">
            <v>85654.399999999994</v>
          </cell>
          <cell r="L294">
            <v>1</v>
          </cell>
          <cell r="M294">
            <v>85654.399999999994</v>
          </cell>
          <cell r="N294">
            <v>85654.399999999994</v>
          </cell>
          <cell r="O294">
            <v>0</v>
          </cell>
          <cell r="P294">
            <v>0</v>
          </cell>
          <cell r="Q294">
            <v>0</v>
          </cell>
          <cell r="R294">
            <v>0</v>
          </cell>
          <cell r="U294">
            <v>39381</v>
          </cell>
        </row>
        <row r="295">
          <cell r="B295" t="str">
            <v>599-0054</v>
          </cell>
          <cell r="C295" t="str">
            <v>A1</v>
          </cell>
          <cell r="D295">
            <v>39379</v>
          </cell>
          <cell r="E295" t="str">
            <v>M037</v>
          </cell>
          <cell r="F295" t="str">
            <v>Quetin Le Grange</v>
          </cell>
          <cell r="G295" t="str">
            <v>New Heights 579 (Pty) Ltd</v>
          </cell>
          <cell r="H295" t="str">
            <v>Value of Amendment No.1</v>
          </cell>
          <cell r="I295" t="str">
            <v>ZAR 179,014.40</v>
          </cell>
          <cell r="J295" t="str">
            <v>ZAR</v>
          </cell>
          <cell r="K295">
            <v>179014.39999999999</v>
          </cell>
          <cell r="L295">
            <v>1</v>
          </cell>
          <cell r="M295">
            <v>179014.39999999999</v>
          </cell>
          <cell r="N295">
            <v>179014.39999999999</v>
          </cell>
          <cell r="O295">
            <v>0</v>
          </cell>
          <cell r="P295">
            <v>0</v>
          </cell>
          <cell r="Q295">
            <v>0</v>
          </cell>
          <cell r="R295">
            <v>0</v>
          </cell>
          <cell r="U295">
            <v>39381</v>
          </cell>
        </row>
        <row r="296">
          <cell r="B296" t="str">
            <v>599-0055</v>
          </cell>
          <cell r="C296">
            <v>0</v>
          </cell>
          <cell r="D296">
            <v>39293</v>
          </cell>
          <cell r="E296" t="str">
            <v>M036-1</v>
          </cell>
          <cell r="F296" t="str">
            <v>Mike Reynolds</v>
          </cell>
          <cell r="G296" t="str">
            <v>African Privity Investments (Pty) Ltd</v>
          </cell>
          <cell r="H296" t="str">
            <v>One continuous vacuum pan (CVP-A), as per the mechanical engineering design by fletcher smith</v>
          </cell>
          <cell r="I296" t="str">
            <v>ZAR 3,795,000.00</v>
          </cell>
          <cell r="J296" t="str">
            <v>ZAR</v>
          </cell>
          <cell r="K296">
            <v>3795000</v>
          </cell>
          <cell r="L296">
            <v>1</v>
          </cell>
          <cell r="M296">
            <v>3795000</v>
          </cell>
          <cell r="N296">
            <v>3795000</v>
          </cell>
          <cell r="O296">
            <v>0</v>
          </cell>
          <cell r="P296">
            <v>0</v>
          </cell>
          <cell r="Q296">
            <v>0</v>
          </cell>
          <cell r="R296">
            <v>0</v>
          </cell>
          <cell r="V296">
            <v>39386</v>
          </cell>
        </row>
        <row r="297">
          <cell r="B297" t="str">
            <v>599-0055</v>
          </cell>
          <cell r="C297">
            <v>0</v>
          </cell>
          <cell r="D297">
            <v>39293</v>
          </cell>
          <cell r="E297" t="str">
            <v>M036-1</v>
          </cell>
          <cell r="F297" t="str">
            <v>Mike Reynolds</v>
          </cell>
          <cell r="G297" t="str">
            <v>African Privity Investments (Pty) Ltd</v>
          </cell>
          <cell r="H297" t="str">
            <v xml:space="preserve">Road- Transport to Nakambala, Mazabuka , Zambia </v>
          </cell>
          <cell r="I297" t="str">
            <v>ZAR 514,000.00</v>
          </cell>
          <cell r="J297" t="str">
            <v>ZAR</v>
          </cell>
          <cell r="K297">
            <v>514000</v>
          </cell>
          <cell r="L297">
            <v>1</v>
          </cell>
          <cell r="M297">
            <v>514000</v>
          </cell>
          <cell r="N297">
            <v>514000</v>
          </cell>
          <cell r="O297">
            <v>0</v>
          </cell>
          <cell r="P297">
            <v>0</v>
          </cell>
          <cell r="Q297">
            <v>0</v>
          </cell>
          <cell r="R297">
            <v>0</v>
          </cell>
          <cell r="V297">
            <v>39386</v>
          </cell>
        </row>
        <row r="298">
          <cell r="B298" t="str">
            <v>599-0055</v>
          </cell>
          <cell r="C298">
            <v>0</v>
          </cell>
          <cell r="D298">
            <v>39293</v>
          </cell>
          <cell r="E298" t="str">
            <v>M036-1</v>
          </cell>
          <cell r="F298" t="str">
            <v>Mike Reynolds</v>
          </cell>
          <cell r="G298" t="str">
            <v>African Privity Investments (Pty) Ltd</v>
          </cell>
          <cell r="H298" t="str">
            <v>Drilling additional set of the tube-plates for one CVP-C see 599-440</v>
          </cell>
          <cell r="I298" t="str">
            <v>ZAR 0.00</v>
          </cell>
          <cell r="J298" t="str">
            <v>ZAR</v>
          </cell>
          <cell r="K298">
            <v>0</v>
          </cell>
          <cell r="L298">
            <v>1</v>
          </cell>
          <cell r="M298">
            <v>0</v>
          </cell>
          <cell r="N298">
            <v>0</v>
          </cell>
          <cell r="O298">
            <v>0</v>
          </cell>
          <cell r="P298">
            <v>0</v>
          </cell>
          <cell r="Q298">
            <v>0</v>
          </cell>
          <cell r="R298">
            <v>0</v>
          </cell>
          <cell r="V298">
            <v>39386</v>
          </cell>
        </row>
        <row r="299">
          <cell r="B299" t="str">
            <v>599-0056</v>
          </cell>
          <cell r="C299">
            <v>0</v>
          </cell>
          <cell r="D299">
            <v>39293</v>
          </cell>
          <cell r="E299" t="str">
            <v>M036-2</v>
          </cell>
          <cell r="F299" t="str">
            <v>Toni Torino</v>
          </cell>
          <cell r="G299" t="str">
            <v>Elma Engineering Services (Pty) Ltd</v>
          </cell>
          <cell r="H299" t="str">
            <v>One continuous vacuum pan (CVP-C), as per the mechanical engineering design by fletcher smith (Closed see 599-183)</v>
          </cell>
          <cell r="I299" t="str">
            <v>ZAR 1,665,916.02</v>
          </cell>
          <cell r="J299" t="str">
            <v>ZAR</v>
          </cell>
          <cell r="K299">
            <v>1665916.02</v>
          </cell>
          <cell r="L299">
            <v>1</v>
          </cell>
          <cell r="M299">
            <v>1665916.02</v>
          </cell>
          <cell r="N299">
            <v>1665916.02</v>
          </cell>
          <cell r="O299">
            <v>0</v>
          </cell>
          <cell r="P299">
            <v>0</v>
          </cell>
          <cell r="Q299">
            <v>0</v>
          </cell>
          <cell r="R299">
            <v>0</v>
          </cell>
          <cell r="V299">
            <v>39402</v>
          </cell>
        </row>
        <row r="300">
          <cell r="B300" t="str">
            <v>599-0057</v>
          </cell>
          <cell r="C300">
            <v>0</v>
          </cell>
          <cell r="D300">
            <v>39290</v>
          </cell>
          <cell r="E300" t="str">
            <v>M012-0</v>
          </cell>
          <cell r="F300" t="str">
            <v>Hubert Raffray</v>
          </cell>
          <cell r="G300" t="str">
            <v>Forges Tardieu Ltd</v>
          </cell>
          <cell r="H300" t="str">
            <v>Two third effect evaporators, reference A3 and B3</v>
          </cell>
          <cell r="I300" t="str">
            <v>USD 699,200.00</v>
          </cell>
          <cell r="J300" t="str">
            <v>USD</v>
          </cell>
          <cell r="K300">
            <v>699200</v>
          </cell>
          <cell r="L300">
            <v>7.35</v>
          </cell>
          <cell r="M300">
            <v>5139120</v>
          </cell>
          <cell r="N300">
            <v>0</v>
          </cell>
          <cell r="O300">
            <v>0</v>
          </cell>
          <cell r="P300">
            <v>0</v>
          </cell>
          <cell r="Q300">
            <v>699200</v>
          </cell>
          <cell r="R300">
            <v>0</v>
          </cell>
          <cell r="V300">
            <v>39393</v>
          </cell>
        </row>
        <row r="301">
          <cell r="B301" t="str">
            <v>599-0058</v>
          </cell>
          <cell r="D301" t="e">
            <v>#N/A</v>
          </cell>
          <cell r="E301" t="str">
            <v>P005</v>
          </cell>
          <cell r="G301" t="str">
            <v>Garlicke and Bousefield</v>
          </cell>
          <cell r="H301" t="str">
            <v xml:space="preserve">Legal Fees DEAUTHORISED </v>
          </cell>
          <cell r="I301" t="str">
            <v>ZAR 63,575</v>
          </cell>
          <cell r="J301" t="str">
            <v>ZAR</v>
          </cell>
          <cell r="K301">
            <v>63575</v>
          </cell>
          <cell r="L301">
            <v>1</v>
          </cell>
          <cell r="M301">
            <v>63575</v>
          </cell>
          <cell r="N301">
            <v>63575</v>
          </cell>
          <cell r="O301">
            <v>0</v>
          </cell>
          <cell r="P301">
            <v>0</v>
          </cell>
          <cell r="Q301">
            <v>0</v>
          </cell>
          <cell r="R301">
            <v>0</v>
          </cell>
        </row>
        <row r="302">
          <cell r="B302" t="str">
            <v>599-0059</v>
          </cell>
          <cell r="C302">
            <v>0</v>
          </cell>
          <cell r="D302">
            <v>39289</v>
          </cell>
          <cell r="E302" t="str">
            <v>I001</v>
          </cell>
          <cell r="F302" t="str">
            <v>Wayne Bursey</v>
          </cell>
          <cell r="G302" t="str">
            <v>Siemens Limited</v>
          </cell>
          <cell r="H302" t="str">
            <v>SIMATIC PCS7 OS SERVER</v>
          </cell>
          <cell r="I302" t="str">
            <v>ZAR 60,939.20</v>
          </cell>
          <cell r="J302" t="str">
            <v>ZAR</v>
          </cell>
          <cell r="K302">
            <v>60939.199999999997</v>
          </cell>
          <cell r="L302">
            <v>1</v>
          </cell>
          <cell r="M302">
            <v>60939.199999999997</v>
          </cell>
          <cell r="N302">
            <v>60939.199999999997</v>
          </cell>
          <cell r="O302">
            <v>0</v>
          </cell>
          <cell r="P302">
            <v>0</v>
          </cell>
          <cell r="Q302">
            <v>0</v>
          </cell>
          <cell r="R302">
            <v>0</v>
          </cell>
          <cell r="V302">
            <v>39332</v>
          </cell>
        </row>
        <row r="303">
          <cell r="B303" t="str">
            <v>599-0059</v>
          </cell>
          <cell r="C303">
            <v>0</v>
          </cell>
          <cell r="D303">
            <v>39289</v>
          </cell>
          <cell r="E303" t="str">
            <v>I001</v>
          </cell>
          <cell r="F303" t="str">
            <v>Wayne Bursey</v>
          </cell>
          <cell r="G303" t="str">
            <v>Siemens Limited</v>
          </cell>
          <cell r="H303" t="str">
            <v xml:space="preserve">SIMATIC PCS7, SOFTWARE CLIENT V7.0 FLOATING LICENSE </v>
          </cell>
          <cell r="I303" t="str">
            <v>ZAR 23,695.02</v>
          </cell>
          <cell r="J303" t="str">
            <v>ZAR</v>
          </cell>
          <cell r="K303">
            <v>23695.02</v>
          </cell>
          <cell r="L303">
            <v>1</v>
          </cell>
          <cell r="M303">
            <v>23695.02</v>
          </cell>
          <cell r="N303">
            <v>23695.02</v>
          </cell>
          <cell r="O303">
            <v>0</v>
          </cell>
          <cell r="P303">
            <v>0</v>
          </cell>
          <cell r="Q303">
            <v>0</v>
          </cell>
          <cell r="R303">
            <v>0</v>
          </cell>
          <cell r="V303">
            <v>39332</v>
          </cell>
        </row>
        <row r="304">
          <cell r="B304" t="str">
            <v>599-0059</v>
          </cell>
          <cell r="C304">
            <v>0</v>
          </cell>
          <cell r="D304">
            <v>39289</v>
          </cell>
          <cell r="E304" t="str">
            <v>I001</v>
          </cell>
          <cell r="F304" t="str">
            <v>Wayne Bursey</v>
          </cell>
          <cell r="G304" t="str">
            <v>Siemens Limited</v>
          </cell>
          <cell r="H304" t="str">
            <v xml:space="preserve">SIMATIC PCS7 REDUNDANT TERMINAL BUS ADAPTER PACKAGE 2 X INTEL PCI NETWORK CARD RJ 45 10/100/100 BIT </v>
          </cell>
          <cell r="I304" t="str">
            <v>ZAR 5,719.92</v>
          </cell>
          <cell r="J304" t="str">
            <v>ZAR</v>
          </cell>
          <cell r="K304">
            <v>5719.92</v>
          </cell>
          <cell r="L304">
            <v>1</v>
          </cell>
          <cell r="M304">
            <v>5719.92</v>
          </cell>
          <cell r="N304">
            <v>5719.92</v>
          </cell>
          <cell r="O304">
            <v>0</v>
          </cell>
          <cell r="P304">
            <v>0</v>
          </cell>
          <cell r="Q304">
            <v>0</v>
          </cell>
          <cell r="R304">
            <v>0</v>
          </cell>
          <cell r="V304">
            <v>39332</v>
          </cell>
        </row>
        <row r="305">
          <cell r="B305" t="str">
            <v>599-0059</v>
          </cell>
          <cell r="C305">
            <v>0</v>
          </cell>
          <cell r="D305">
            <v>39289</v>
          </cell>
          <cell r="E305" t="str">
            <v>I001</v>
          </cell>
          <cell r="F305" t="str">
            <v>Wayne Bursey</v>
          </cell>
          <cell r="G305" t="str">
            <v>Siemens Limited</v>
          </cell>
          <cell r="H305" t="str">
            <v>SIMATIC PC KEYBOARD GERMAN / INTERNATIONAL USB INTERFACE</v>
          </cell>
          <cell r="I305" t="str">
            <v>ZAR 738.85</v>
          </cell>
          <cell r="J305" t="str">
            <v>ZAR</v>
          </cell>
          <cell r="K305">
            <v>738.85</v>
          </cell>
          <cell r="L305">
            <v>1</v>
          </cell>
          <cell r="M305">
            <v>738.85</v>
          </cell>
          <cell r="N305">
            <v>738.85</v>
          </cell>
          <cell r="O305">
            <v>0</v>
          </cell>
          <cell r="P305">
            <v>0</v>
          </cell>
          <cell r="Q305">
            <v>0</v>
          </cell>
          <cell r="R305">
            <v>0</v>
          </cell>
          <cell r="V305">
            <v>39332</v>
          </cell>
        </row>
        <row r="306">
          <cell r="B306" t="str">
            <v>599-0059</v>
          </cell>
          <cell r="C306">
            <v>0</v>
          </cell>
          <cell r="D306">
            <v>39289</v>
          </cell>
          <cell r="E306" t="str">
            <v>I001</v>
          </cell>
          <cell r="F306" t="str">
            <v>Wayne Bursey</v>
          </cell>
          <cell r="G306" t="str">
            <v>Siemens Limited</v>
          </cell>
          <cell r="H306" t="str">
            <v>Monitor LCD 24'' SCENICVIEW P24-1W</v>
          </cell>
          <cell r="I306" t="str">
            <v>ZAR 0.00</v>
          </cell>
          <cell r="J306" t="str">
            <v>ZAR</v>
          </cell>
          <cell r="K306">
            <v>0</v>
          </cell>
          <cell r="L306">
            <v>1</v>
          </cell>
          <cell r="M306">
            <v>0</v>
          </cell>
          <cell r="N306">
            <v>0</v>
          </cell>
          <cell r="O306">
            <v>0</v>
          </cell>
          <cell r="P306">
            <v>0</v>
          </cell>
          <cell r="Q306">
            <v>0</v>
          </cell>
          <cell r="R306">
            <v>0</v>
          </cell>
          <cell r="V306">
            <v>39332</v>
          </cell>
        </row>
        <row r="307">
          <cell r="B307" t="str">
            <v>599-0059</v>
          </cell>
          <cell r="C307">
            <v>0</v>
          </cell>
          <cell r="D307">
            <v>39289</v>
          </cell>
          <cell r="E307" t="str">
            <v>I001</v>
          </cell>
          <cell r="F307" t="str">
            <v>Wayne Bursey</v>
          </cell>
          <cell r="G307" t="str">
            <v>Siemens Limited</v>
          </cell>
          <cell r="H307" t="str">
            <v>Monitor LCD 24'' SCENICVIEW P20-2 P</v>
          </cell>
          <cell r="I307" t="str">
            <v>ZAR 0.00</v>
          </cell>
          <cell r="J307" t="str">
            <v>ZAR</v>
          </cell>
          <cell r="K307">
            <v>0</v>
          </cell>
          <cell r="L307">
            <v>1</v>
          </cell>
          <cell r="M307">
            <v>0</v>
          </cell>
          <cell r="N307">
            <v>0</v>
          </cell>
          <cell r="O307">
            <v>0</v>
          </cell>
          <cell r="P307">
            <v>0</v>
          </cell>
          <cell r="Q307">
            <v>0</v>
          </cell>
          <cell r="R307">
            <v>0</v>
          </cell>
          <cell r="V307">
            <v>39332</v>
          </cell>
        </row>
        <row r="308">
          <cell r="B308" t="str">
            <v>599-0059</v>
          </cell>
          <cell r="C308">
            <v>0</v>
          </cell>
          <cell r="D308">
            <v>39289</v>
          </cell>
          <cell r="E308" t="str">
            <v>I001</v>
          </cell>
          <cell r="F308" t="str">
            <v>Wayne Bursey</v>
          </cell>
          <cell r="G308" t="str">
            <v>Siemens Limited</v>
          </cell>
          <cell r="H308" t="str">
            <v>Monitor LCD 24'' SCENICVIEW P17-2</v>
          </cell>
          <cell r="I308" t="str">
            <v>ZAR 2,939.47</v>
          </cell>
          <cell r="J308" t="str">
            <v>ZAR</v>
          </cell>
          <cell r="K308">
            <v>2939.47</v>
          </cell>
          <cell r="L308">
            <v>1</v>
          </cell>
          <cell r="M308">
            <v>2939.47</v>
          </cell>
          <cell r="N308">
            <v>2939.47</v>
          </cell>
          <cell r="O308">
            <v>0</v>
          </cell>
          <cell r="P308">
            <v>0</v>
          </cell>
          <cell r="Q308">
            <v>0</v>
          </cell>
          <cell r="R308">
            <v>0</v>
          </cell>
          <cell r="V308">
            <v>39289</v>
          </cell>
        </row>
        <row r="309">
          <cell r="B309" t="str">
            <v>599-0059</v>
          </cell>
          <cell r="C309">
            <v>0</v>
          </cell>
          <cell r="D309">
            <v>39289</v>
          </cell>
          <cell r="E309" t="str">
            <v>I001</v>
          </cell>
          <cell r="F309" t="str">
            <v>Wayne Bursey</v>
          </cell>
          <cell r="G309" t="str">
            <v>Siemens Limited</v>
          </cell>
          <cell r="H309" t="str">
            <v>SIMATIC PC, Spare PARTREMOVABLE DRIVE FRAME SATA; FOR RACK PC IL 43, FOR RACK PC 840 V2</v>
          </cell>
          <cell r="I309" t="str">
            <v>ZAR 2,216.00</v>
          </cell>
          <cell r="J309" t="str">
            <v>ZAR</v>
          </cell>
          <cell r="K309">
            <v>2216</v>
          </cell>
          <cell r="L309">
            <v>1</v>
          </cell>
          <cell r="M309">
            <v>2216</v>
          </cell>
          <cell r="N309">
            <v>2216</v>
          </cell>
          <cell r="O309">
            <v>0</v>
          </cell>
          <cell r="P309">
            <v>0</v>
          </cell>
          <cell r="Q309">
            <v>0</v>
          </cell>
          <cell r="R309">
            <v>0</v>
          </cell>
          <cell r="V309">
            <v>39289</v>
          </cell>
        </row>
        <row r="310">
          <cell r="B310" t="str">
            <v>599-0060</v>
          </cell>
          <cell r="D310" t="e">
            <v>#N/A</v>
          </cell>
          <cell r="E310" t="str">
            <v>M002</v>
          </cell>
          <cell r="G310" t="str">
            <v>Alstom John Thompson</v>
          </cell>
          <cell r="H310" t="str">
            <v>Boiler 5 Upgrade (Incl CVCO 14 and 22)</v>
          </cell>
          <cell r="I310" t="str">
            <v>ZAR 17,614,919</v>
          </cell>
          <cell r="J310" t="str">
            <v>ZAR</v>
          </cell>
          <cell r="K310">
            <v>17614919</v>
          </cell>
          <cell r="L310">
            <v>1</v>
          </cell>
          <cell r="M310">
            <v>17614919</v>
          </cell>
          <cell r="N310">
            <v>17614919</v>
          </cell>
          <cell r="O310">
            <v>0</v>
          </cell>
          <cell r="P310">
            <v>0</v>
          </cell>
          <cell r="Q310">
            <v>0</v>
          </cell>
          <cell r="R310">
            <v>0</v>
          </cell>
        </row>
        <row r="311">
          <cell r="B311" t="str">
            <v>599-0061</v>
          </cell>
          <cell r="C311">
            <v>0</v>
          </cell>
          <cell r="D311">
            <v>39274</v>
          </cell>
          <cell r="E311" t="str">
            <v>M020</v>
          </cell>
          <cell r="F311" t="str">
            <v>Bernard Couteaux</v>
          </cell>
          <cell r="G311" t="str">
            <v>N.V. De Smet S.A Engineers &amp; Contractors</v>
          </cell>
          <cell r="H311" t="str">
            <v>One De Smet Continous Diffusion Plant, Type TA80C, nominal capacity 350 MTCH/ 8,400 MTCD on an ex works basis.</v>
          </cell>
          <cell r="I311" t="str">
            <v>EUR 2,370,000.00</v>
          </cell>
          <cell r="J311" t="str">
            <v>EUR</v>
          </cell>
          <cell r="K311">
            <v>2370000</v>
          </cell>
          <cell r="L311">
            <v>9.5500000000000007</v>
          </cell>
          <cell r="M311">
            <v>22633500</v>
          </cell>
          <cell r="N311">
            <v>0</v>
          </cell>
          <cell r="O311">
            <v>2370000</v>
          </cell>
          <cell r="P311">
            <v>0</v>
          </cell>
          <cell r="Q311">
            <v>0</v>
          </cell>
          <cell r="R311">
            <v>0</v>
          </cell>
          <cell r="U311">
            <v>39569</v>
          </cell>
        </row>
        <row r="312">
          <cell r="B312" t="str">
            <v>599-0061</v>
          </cell>
          <cell r="C312">
            <v>0</v>
          </cell>
          <cell r="D312">
            <v>39274</v>
          </cell>
          <cell r="E312" t="str">
            <v>M020</v>
          </cell>
          <cell r="F312" t="str">
            <v>Bernard Couteaux</v>
          </cell>
          <cell r="G312" t="str">
            <v>N.V. De Smet S.A Engineers &amp; Contractors</v>
          </cell>
          <cell r="H312" t="str">
            <v>Shipment and overland transport to site, Nakambala, Zambia</v>
          </cell>
          <cell r="I312" t="str">
            <v>EUR 66,000.00</v>
          </cell>
          <cell r="J312" t="str">
            <v>EUR</v>
          </cell>
          <cell r="K312">
            <v>66000</v>
          </cell>
          <cell r="L312">
            <v>9.5500000000000007</v>
          </cell>
          <cell r="M312">
            <v>630300</v>
          </cell>
          <cell r="N312">
            <v>0</v>
          </cell>
          <cell r="O312">
            <v>66000</v>
          </cell>
          <cell r="P312">
            <v>0</v>
          </cell>
          <cell r="Q312">
            <v>0</v>
          </cell>
          <cell r="R312">
            <v>0</v>
          </cell>
          <cell r="U312">
            <v>39569</v>
          </cell>
        </row>
        <row r="313">
          <cell r="B313" t="str">
            <v>599-0061</v>
          </cell>
          <cell r="C313">
            <v>0</v>
          </cell>
          <cell r="D313">
            <v>39274</v>
          </cell>
          <cell r="E313" t="str">
            <v>M020</v>
          </cell>
          <cell r="F313" t="str">
            <v>Bernard Couteaux</v>
          </cell>
          <cell r="G313" t="str">
            <v>N.V. De Smet S.A Engineers &amp; Contractors</v>
          </cell>
          <cell r="H313" t="str">
            <v>Site erection labour and supervision, excluding accommodation</v>
          </cell>
          <cell r="I313" t="str">
            <v>EUR 30,000</v>
          </cell>
          <cell r="J313" t="str">
            <v>EUR</v>
          </cell>
          <cell r="K313">
            <v>30000</v>
          </cell>
          <cell r="L313">
            <v>9.5500000000000007</v>
          </cell>
          <cell r="M313">
            <v>286500</v>
          </cell>
          <cell r="N313">
            <v>0</v>
          </cell>
          <cell r="O313">
            <v>30000</v>
          </cell>
          <cell r="P313">
            <v>0</v>
          </cell>
          <cell r="Q313">
            <v>0</v>
          </cell>
          <cell r="R313">
            <v>0</v>
          </cell>
          <cell r="U313">
            <v>39569</v>
          </cell>
        </row>
        <row r="314">
          <cell r="B314" t="str">
            <v>599-0062</v>
          </cell>
          <cell r="D314" t="e">
            <v>#N/A</v>
          </cell>
          <cell r="E314" t="str">
            <v>M011</v>
          </cell>
          <cell r="F314" t="str">
            <v>Warren H. Hollingsworth</v>
          </cell>
          <cell r="G314" t="str">
            <v>Hi-Tech Pressure Engineering (Pty) Ltd.</v>
          </cell>
          <cell r="H314" t="str">
            <v>Hilo Unloaders - Replaced by 599-121</v>
          </cell>
          <cell r="I314" t="str">
            <v>ZAR 0.00</v>
          </cell>
          <cell r="J314" t="str">
            <v>ZAR</v>
          </cell>
          <cell r="K314">
            <v>0</v>
          </cell>
          <cell r="L314">
            <v>1</v>
          </cell>
          <cell r="M314">
            <v>0</v>
          </cell>
          <cell r="N314">
            <v>0</v>
          </cell>
          <cell r="O314">
            <v>0</v>
          </cell>
          <cell r="P314">
            <v>0</v>
          </cell>
          <cell r="Q314">
            <v>0</v>
          </cell>
          <cell r="R314">
            <v>0</v>
          </cell>
        </row>
        <row r="315">
          <cell r="B315" t="str">
            <v>599-0063</v>
          </cell>
          <cell r="C315">
            <v>0</v>
          </cell>
          <cell r="D315">
            <v>39281</v>
          </cell>
          <cell r="E315" t="str">
            <v>M032-1</v>
          </cell>
          <cell r="F315" t="str">
            <v>Joel Harel</v>
          </cell>
          <cell r="G315" t="str">
            <v>Emineo Ltd</v>
          </cell>
          <cell r="H315" t="str">
            <v>Four Welding machine, 400A</v>
          </cell>
          <cell r="I315" t="str">
            <v>ZAR 65,882.35</v>
          </cell>
          <cell r="J315" t="str">
            <v>ZAR</v>
          </cell>
          <cell r="K315">
            <v>65882.350000000006</v>
          </cell>
          <cell r="L315">
            <v>1</v>
          </cell>
          <cell r="M315">
            <v>65882.350000000006</v>
          </cell>
          <cell r="N315">
            <v>65882.350000000006</v>
          </cell>
          <cell r="O315">
            <v>0</v>
          </cell>
          <cell r="P315">
            <v>0</v>
          </cell>
          <cell r="Q315">
            <v>0</v>
          </cell>
          <cell r="R315">
            <v>0</v>
          </cell>
          <cell r="V315">
            <v>39353</v>
          </cell>
        </row>
        <row r="316">
          <cell r="B316" t="str">
            <v>599-0063</v>
          </cell>
          <cell r="C316">
            <v>0</v>
          </cell>
          <cell r="D316">
            <v>39281</v>
          </cell>
          <cell r="E316" t="str">
            <v>M032-1</v>
          </cell>
          <cell r="F316" t="str">
            <v>Joel Harel</v>
          </cell>
          <cell r="G316" t="str">
            <v>Emineo Ltd</v>
          </cell>
          <cell r="H316" t="str">
            <v>Two Welding machine, TIG type</v>
          </cell>
          <cell r="I316" t="str">
            <v>ZAR 122,941.18</v>
          </cell>
          <cell r="J316" t="str">
            <v>ZAR</v>
          </cell>
          <cell r="K316">
            <v>122941.18</v>
          </cell>
          <cell r="L316">
            <v>1</v>
          </cell>
          <cell r="M316">
            <v>122941.18</v>
          </cell>
          <cell r="N316">
            <v>122941.18</v>
          </cell>
          <cell r="O316">
            <v>0</v>
          </cell>
          <cell r="P316">
            <v>0</v>
          </cell>
          <cell r="Q316">
            <v>0</v>
          </cell>
          <cell r="R316">
            <v>0</v>
          </cell>
          <cell r="V316">
            <v>39353</v>
          </cell>
        </row>
        <row r="317">
          <cell r="B317" t="str">
            <v>599-0063</v>
          </cell>
          <cell r="C317">
            <v>0</v>
          </cell>
          <cell r="D317">
            <v>39281</v>
          </cell>
          <cell r="E317" t="str">
            <v>M032-1</v>
          </cell>
          <cell r="F317" t="str">
            <v>Joel Harel</v>
          </cell>
          <cell r="G317" t="str">
            <v>Emineo Ltd</v>
          </cell>
          <cell r="H317" t="str">
            <v>Four Welding machine, 290 A</v>
          </cell>
          <cell r="I317" t="str">
            <v>ZAR 44,235.29</v>
          </cell>
          <cell r="J317" t="str">
            <v>ZAR</v>
          </cell>
          <cell r="K317">
            <v>44235.29</v>
          </cell>
          <cell r="L317">
            <v>1</v>
          </cell>
          <cell r="M317">
            <v>44235.29</v>
          </cell>
          <cell r="N317">
            <v>44235.29</v>
          </cell>
          <cell r="O317">
            <v>0</v>
          </cell>
          <cell r="P317">
            <v>0</v>
          </cell>
          <cell r="Q317">
            <v>0</v>
          </cell>
          <cell r="R317">
            <v>0</v>
          </cell>
          <cell r="V317">
            <v>39353</v>
          </cell>
        </row>
        <row r="318">
          <cell r="B318" t="str">
            <v>599-0063</v>
          </cell>
          <cell r="C318">
            <v>0</v>
          </cell>
          <cell r="D318">
            <v>39281</v>
          </cell>
          <cell r="E318" t="str">
            <v>M032-1</v>
          </cell>
          <cell r="F318" t="str">
            <v>Joel Harel</v>
          </cell>
          <cell r="G318" t="str">
            <v>Emineo Ltd</v>
          </cell>
          <cell r="H318" t="str">
            <v>One lot Accessories and cables for items 1,2, and 3</v>
          </cell>
          <cell r="I318" t="str">
            <v>ZAR 17,647.06</v>
          </cell>
          <cell r="J318" t="str">
            <v>ZAR</v>
          </cell>
          <cell r="K318">
            <v>17647.060000000001</v>
          </cell>
          <cell r="L318">
            <v>1</v>
          </cell>
          <cell r="M318">
            <v>17647.060000000001</v>
          </cell>
          <cell r="N318">
            <v>17647.060000000001</v>
          </cell>
          <cell r="O318">
            <v>0</v>
          </cell>
          <cell r="P318">
            <v>0</v>
          </cell>
          <cell r="Q318">
            <v>0</v>
          </cell>
          <cell r="R318">
            <v>0</v>
          </cell>
          <cell r="V318">
            <v>39353</v>
          </cell>
        </row>
        <row r="319">
          <cell r="B319" t="str">
            <v>599-0063</v>
          </cell>
          <cell r="C319">
            <v>0</v>
          </cell>
          <cell r="D319">
            <v>39281</v>
          </cell>
          <cell r="E319" t="str">
            <v>M032-1</v>
          </cell>
          <cell r="F319" t="str">
            <v>Joel Harel</v>
          </cell>
          <cell r="G319" t="str">
            <v>Emineo Ltd</v>
          </cell>
          <cell r="H319" t="str">
            <v>Ten Angle-grinder, 9-inch</v>
          </cell>
          <cell r="I319" t="str">
            <v>ZAR 17,647.06</v>
          </cell>
          <cell r="J319" t="str">
            <v>ZAR</v>
          </cell>
          <cell r="K319">
            <v>17647.060000000001</v>
          </cell>
          <cell r="L319">
            <v>1</v>
          </cell>
          <cell r="M319">
            <v>17647.060000000001</v>
          </cell>
          <cell r="N319">
            <v>17647.060000000001</v>
          </cell>
          <cell r="O319">
            <v>0</v>
          </cell>
          <cell r="P319">
            <v>0</v>
          </cell>
          <cell r="Q319">
            <v>0</v>
          </cell>
          <cell r="R319">
            <v>0</v>
          </cell>
          <cell r="V319">
            <v>39353</v>
          </cell>
        </row>
        <row r="320">
          <cell r="B320" t="str">
            <v>599-0063</v>
          </cell>
          <cell r="C320">
            <v>0</v>
          </cell>
          <cell r="D320">
            <v>39281</v>
          </cell>
          <cell r="E320" t="str">
            <v>M032-1</v>
          </cell>
          <cell r="F320" t="str">
            <v>Joel Harel</v>
          </cell>
          <cell r="G320" t="str">
            <v>Emineo Ltd</v>
          </cell>
          <cell r="H320" t="str">
            <v>Fifteen Angle-grinder, 4.5-inch</v>
          </cell>
          <cell r="I320" t="str">
            <v>ZAR 15,882.35</v>
          </cell>
          <cell r="J320" t="str">
            <v>ZAR</v>
          </cell>
          <cell r="K320">
            <v>15882.35</v>
          </cell>
          <cell r="L320">
            <v>1</v>
          </cell>
          <cell r="M320">
            <v>15882.35</v>
          </cell>
          <cell r="N320">
            <v>15882.35</v>
          </cell>
          <cell r="O320">
            <v>0</v>
          </cell>
          <cell r="P320">
            <v>0</v>
          </cell>
          <cell r="Q320">
            <v>0</v>
          </cell>
          <cell r="R320">
            <v>0</v>
          </cell>
          <cell r="V320">
            <v>39353</v>
          </cell>
        </row>
        <row r="321">
          <cell r="B321" t="str">
            <v>599-0063</v>
          </cell>
          <cell r="C321">
            <v>0</v>
          </cell>
          <cell r="D321">
            <v>39281</v>
          </cell>
          <cell r="E321" t="str">
            <v>M032-1</v>
          </cell>
          <cell r="F321" t="str">
            <v>Joel Harel</v>
          </cell>
          <cell r="G321" t="str">
            <v>Emineo Ltd</v>
          </cell>
          <cell r="H321" t="str">
            <v>Three Straight-grinder</v>
          </cell>
          <cell r="I321" t="str">
            <v>ZAR 16,941.18</v>
          </cell>
          <cell r="J321" t="str">
            <v>ZAR</v>
          </cell>
          <cell r="K321">
            <v>16941.18</v>
          </cell>
          <cell r="L321">
            <v>1</v>
          </cell>
          <cell r="M321">
            <v>16941.18</v>
          </cell>
          <cell r="N321">
            <v>16941.18</v>
          </cell>
          <cell r="O321">
            <v>0</v>
          </cell>
          <cell r="P321">
            <v>0</v>
          </cell>
          <cell r="Q321">
            <v>0</v>
          </cell>
          <cell r="R321">
            <v>0</v>
          </cell>
          <cell r="V321">
            <v>39353</v>
          </cell>
        </row>
        <row r="322">
          <cell r="B322" t="str">
            <v>599-0063</v>
          </cell>
          <cell r="C322">
            <v>0</v>
          </cell>
          <cell r="D322">
            <v>39281</v>
          </cell>
          <cell r="E322" t="str">
            <v>M032-1</v>
          </cell>
          <cell r="F322" t="str">
            <v>Joel Harel</v>
          </cell>
          <cell r="G322" t="str">
            <v>Emineo Ltd</v>
          </cell>
          <cell r="H322" t="str">
            <v>One lot Shot-blasting equipment</v>
          </cell>
          <cell r="I322" t="str">
            <v>ZAR 175,000.00</v>
          </cell>
          <cell r="J322" t="str">
            <v>ZAR</v>
          </cell>
          <cell r="K322">
            <v>175000</v>
          </cell>
          <cell r="L322">
            <v>1</v>
          </cell>
          <cell r="M322">
            <v>175000</v>
          </cell>
          <cell r="N322">
            <v>175000</v>
          </cell>
          <cell r="O322">
            <v>0</v>
          </cell>
          <cell r="P322">
            <v>0</v>
          </cell>
          <cell r="Q322">
            <v>0</v>
          </cell>
          <cell r="R322">
            <v>0</v>
          </cell>
          <cell r="V322">
            <v>39353</v>
          </cell>
        </row>
        <row r="323">
          <cell r="B323" t="str">
            <v>599-0063</v>
          </cell>
          <cell r="C323">
            <v>0</v>
          </cell>
          <cell r="D323">
            <v>39281</v>
          </cell>
          <cell r="E323" t="str">
            <v>M032-1</v>
          </cell>
          <cell r="F323" t="str">
            <v>Joel Harel</v>
          </cell>
          <cell r="G323" t="str">
            <v>Emineo Ltd</v>
          </cell>
          <cell r="H323" t="str">
            <v>One Rolling machine</v>
          </cell>
          <cell r="I323" t="str">
            <v>ZAR 860,000.00</v>
          </cell>
          <cell r="J323" t="str">
            <v>ZAR</v>
          </cell>
          <cell r="K323">
            <v>860000</v>
          </cell>
          <cell r="L323">
            <v>1</v>
          </cell>
          <cell r="M323">
            <v>860000</v>
          </cell>
          <cell r="N323">
            <v>860000</v>
          </cell>
          <cell r="O323">
            <v>0</v>
          </cell>
          <cell r="P323">
            <v>0</v>
          </cell>
          <cell r="Q323">
            <v>0</v>
          </cell>
          <cell r="R323">
            <v>0</v>
          </cell>
          <cell r="V323">
            <v>39353</v>
          </cell>
        </row>
        <row r="324">
          <cell r="B324" t="str">
            <v>599-0063</v>
          </cell>
          <cell r="C324">
            <v>0</v>
          </cell>
          <cell r="D324">
            <v>39281</v>
          </cell>
          <cell r="E324" t="str">
            <v>M032-1</v>
          </cell>
          <cell r="F324" t="str">
            <v>Joel Harel</v>
          </cell>
          <cell r="G324" t="str">
            <v>Emineo Ltd</v>
          </cell>
          <cell r="H324" t="str">
            <v>One Torque wrench</v>
          </cell>
          <cell r="I324" t="str">
            <v>ZAR 30,588.24</v>
          </cell>
          <cell r="J324" t="str">
            <v>ZAR</v>
          </cell>
          <cell r="K324">
            <v>30588.240000000002</v>
          </cell>
          <cell r="L324">
            <v>1</v>
          </cell>
          <cell r="M324">
            <v>30588.240000000002</v>
          </cell>
          <cell r="N324">
            <v>30588.240000000002</v>
          </cell>
          <cell r="O324">
            <v>0</v>
          </cell>
          <cell r="P324">
            <v>0</v>
          </cell>
          <cell r="Q324">
            <v>0</v>
          </cell>
          <cell r="R324">
            <v>0</v>
          </cell>
          <cell r="V324">
            <v>39353</v>
          </cell>
        </row>
        <row r="325">
          <cell r="B325" t="str">
            <v>599-0063</v>
          </cell>
          <cell r="C325">
            <v>0</v>
          </cell>
          <cell r="D325">
            <v>39281</v>
          </cell>
          <cell r="E325" t="str">
            <v>M032-1</v>
          </cell>
          <cell r="F325" t="str">
            <v>Joel Harel</v>
          </cell>
          <cell r="G325" t="str">
            <v>Emineo Ltd</v>
          </cell>
          <cell r="H325" t="str">
            <v>One lot Hoist, Tirfort type</v>
          </cell>
          <cell r="I325" t="str">
            <v>ZAR 11,764.71</v>
          </cell>
          <cell r="J325" t="str">
            <v>ZAR</v>
          </cell>
          <cell r="K325">
            <v>11764.71</v>
          </cell>
          <cell r="L325">
            <v>1</v>
          </cell>
          <cell r="M325">
            <v>11764.71</v>
          </cell>
          <cell r="N325">
            <v>11764.71</v>
          </cell>
          <cell r="O325">
            <v>0</v>
          </cell>
          <cell r="P325">
            <v>0</v>
          </cell>
          <cell r="Q325">
            <v>0</v>
          </cell>
          <cell r="R325">
            <v>0</v>
          </cell>
          <cell r="V325">
            <v>39353</v>
          </cell>
        </row>
        <row r="326">
          <cell r="B326" t="str">
            <v>599-0063</v>
          </cell>
          <cell r="C326">
            <v>0</v>
          </cell>
          <cell r="D326">
            <v>39281</v>
          </cell>
          <cell r="E326" t="str">
            <v>M032-1</v>
          </cell>
          <cell r="F326" t="str">
            <v>Joel Harel</v>
          </cell>
          <cell r="G326" t="str">
            <v>Emineo Ltd</v>
          </cell>
          <cell r="H326" t="str">
            <v>One Plasma machine</v>
          </cell>
          <cell r="I326" t="str">
            <v>ZAR 30,000.00</v>
          </cell>
          <cell r="J326" t="str">
            <v>ZAR</v>
          </cell>
          <cell r="K326">
            <v>30000</v>
          </cell>
          <cell r="L326">
            <v>1</v>
          </cell>
          <cell r="M326">
            <v>30000</v>
          </cell>
          <cell r="N326">
            <v>30000</v>
          </cell>
          <cell r="O326">
            <v>0</v>
          </cell>
          <cell r="P326">
            <v>0</v>
          </cell>
          <cell r="Q326">
            <v>0</v>
          </cell>
          <cell r="R326">
            <v>0</v>
          </cell>
          <cell r="V326">
            <v>39353</v>
          </cell>
        </row>
        <row r="327">
          <cell r="B327" t="str">
            <v>599-0063</v>
          </cell>
          <cell r="C327">
            <v>0</v>
          </cell>
          <cell r="D327">
            <v>39281</v>
          </cell>
          <cell r="E327" t="str">
            <v>M032-1</v>
          </cell>
          <cell r="F327" t="str">
            <v>Joel Harel</v>
          </cell>
          <cell r="G327" t="str">
            <v>Emineo Ltd</v>
          </cell>
          <cell r="H327" t="str">
            <v>One lot Main electric panels</v>
          </cell>
          <cell r="I327" t="str">
            <v>ZAR 40,000.00</v>
          </cell>
          <cell r="J327" t="str">
            <v>ZAR</v>
          </cell>
          <cell r="K327">
            <v>40000</v>
          </cell>
          <cell r="L327">
            <v>1</v>
          </cell>
          <cell r="M327">
            <v>40000</v>
          </cell>
          <cell r="N327">
            <v>40000</v>
          </cell>
          <cell r="O327">
            <v>0</v>
          </cell>
          <cell r="P327">
            <v>0</v>
          </cell>
          <cell r="Q327">
            <v>0</v>
          </cell>
          <cell r="R327">
            <v>0</v>
          </cell>
          <cell r="V327">
            <v>39353</v>
          </cell>
        </row>
        <row r="328">
          <cell r="B328" t="str">
            <v>599-0063</v>
          </cell>
          <cell r="C328">
            <v>0</v>
          </cell>
          <cell r="D328">
            <v>39281</v>
          </cell>
          <cell r="E328" t="str">
            <v>M032-1</v>
          </cell>
          <cell r="F328" t="str">
            <v>Joel Harel</v>
          </cell>
          <cell r="G328" t="str">
            <v>Emineo Ltd</v>
          </cell>
          <cell r="H328" t="str">
            <v>Eight Electric panels</v>
          </cell>
          <cell r="I328" t="str">
            <v>ZAR 80,000.00</v>
          </cell>
          <cell r="J328" t="str">
            <v>ZAR</v>
          </cell>
          <cell r="K328">
            <v>80000</v>
          </cell>
          <cell r="L328">
            <v>1</v>
          </cell>
          <cell r="M328">
            <v>80000</v>
          </cell>
          <cell r="N328">
            <v>80000</v>
          </cell>
          <cell r="O328">
            <v>0</v>
          </cell>
          <cell r="P328">
            <v>0</v>
          </cell>
          <cell r="Q328">
            <v>0</v>
          </cell>
          <cell r="R328">
            <v>0</v>
          </cell>
          <cell r="V328">
            <v>39353</v>
          </cell>
        </row>
        <row r="329">
          <cell r="B329" t="str">
            <v>599-0063</v>
          </cell>
          <cell r="C329">
            <v>0</v>
          </cell>
          <cell r="D329">
            <v>39281</v>
          </cell>
          <cell r="E329" t="str">
            <v>M032-1</v>
          </cell>
          <cell r="F329" t="str">
            <v>Joel Harel</v>
          </cell>
          <cell r="G329" t="str">
            <v>Emineo Ltd</v>
          </cell>
          <cell r="H329" t="str">
            <v>Two Drilling machine with magnetic- base</v>
          </cell>
          <cell r="I329" t="str">
            <v>ZAR 32,941.18</v>
          </cell>
          <cell r="J329" t="str">
            <v>ZAR</v>
          </cell>
          <cell r="K329">
            <v>32941.18</v>
          </cell>
          <cell r="L329">
            <v>1</v>
          </cell>
          <cell r="M329">
            <v>32941.18</v>
          </cell>
          <cell r="N329">
            <v>32941.18</v>
          </cell>
          <cell r="O329">
            <v>0</v>
          </cell>
          <cell r="P329">
            <v>0</v>
          </cell>
          <cell r="Q329">
            <v>0</v>
          </cell>
          <cell r="R329">
            <v>0</v>
          </cell>
          <cell r="V329">
            <v>39353</v>
          </cell>
        </row>
        <row r="330">
          <cell r="B330" t="str">
            <v>599-0063</v>
          </cell>
          <cell r="C330">
            <v>0</v>
          </cell>
          <cell r="D330">
            <v>39281</v>
          </cell>
          <cell r="E330" t="str">
            <v>M032-1</v>
          </cell>
          <cell r="F330" t="str">
            <v>Joel Harel</v>
          </cell>
          <cell r="G330" t="str">
            <v>Emineo Ltd</v>
          </cell>
          <cell r="H330" t="str">
            <v>Eight Oven, for welding rods</v>
          </cell>
          <cell r="I330" t="str">
            <v>ZAR 11,764.71</v>
          </cell>
          <cell r="J330" t="str">
            <v>ZAR</v>
          </cell>
          <cell r="K330">
            <v>11764.71</v>
          </cell>
          <cell r="L330">
            <v>1</v>
          </cell>
          <cell r="M330">
            <v>11764.71</v>
          </cell>
          <cell r="N330">
            <v>11764.71</v>
          </cell>
          <cell r="O330">
            <v>0</v>
          </cell>
          <cell r="P330">
            <v>0</v>
          </cell>
          <cell r="Q330">
            <v>0</v>
          </cell>
          <cell r="R330">
            <v>0</v>
          </cell>
          <cell r="V330">
            <v>39353</v>
          </cell>
        </row>
        <row r="331">
          <cell r="B331" t="str">
            <v>599-0063</v>
          </cell>
          <cell r="C331">
            <v>0</v>
          </cell>
          <cell r="D331">
            <v>39281</v>
          </cell>
          <cell r="E331" t="str">
            <v>M032-1</v>
          </cell>
          <cell r="F331" t="str">
            <v>Joel Harel</v>
          </cell>
          <cell r="G331" t="str">
            <v>Emineo Ltd</v>
          </cell>
          <cell r="H331" t="str">
            <v>One Portable oven for welding rods</v>
          </cell>
          <cell r="I331" t="str">
            <v>ZAR 18,823.53</v>
          </cell>
          <cell r="J331" t="str">
            <v>ZAR</v>
          </cell>
          <cell r="K331">
            <v>18823.53</v>
          </cell>
          <cell r="L331">
            <v>1</v>
          </cell>
          <cell r="M331">
            <v>18823.53</v>
          </cell>
          <cell r="N331">
            <v>18823.53</v>
          </cell>
          <cell r="O331">
            <v>0</v>
          </cell>
          <cell r="P331">
            <v>0</v>
          </cell>
          <cell r="Q331">
            <v>0</v>
          </cell>
          <cell r="R331">
            <v>0</v>
          </cell>
          <cell r="V331">
            <v>39353</v>
          </cell>
        </row>
        <row r="332">
          <cell r="B332" t="str">
            <v>599-0063</v>
          </cell>
          <cell r="C332">
            <v>0</v>
          </cell>
          <cell r="D332">
            <v>39281</v>
          </cell>
          <cell r="E332" t="str">
            <v>M032-1</v>
          </cell>
          <cell r="F332" t="str">
            <v>Joel Harel</v>
          </cell>
          <cell r="G332" t="str">
            <v>Emineo Ltd</v>
          </cell>
          <cell r="H332" t="str">
            <v>One Drilling machine, on pedestal, for drill size up to 30mm in diameter</v>
          </cell>
          <cell r="I332" t="str">
            <v>ZAR 40,000.00</v>
          </cell>
          <cell r="J332" t="str">
            <v>ZAR</v>
          </cell>
          <cell r="K332">
            <v>40000</v>
          </cell>
          <cell r="L332">
            <v>1</v>
          </cell>
          <cell r="M332">
            <v>40000</v>
          </cell>
          <cell r="N332">
            <v>40000</v>
          </cell>
          <cell r="O332">
            <v>0</v>
          </cell>
          <cell r="P332">
            <v>0</v>
          </cell>
          <cell r="Q332">
            <v>0</v>
          </cell>
          <cell r="R332">
            <v>0</v>
          </cell>
          <cell r="V332">
            <v>39353</v>
          </cell>
        </row>
        <row r="333">
          <cell r="B333" t="str">
            <v>599-0063</v>
          </cell>
          <cell r="C333">
            <v>0</v>
          </cell>
          <cell r="D333">
            <v>39281</v>
          </cell>
          <cell r="E333" t="str">
            <v>M032-1</v>
          </cell>
          <cell r="F333" t="str">
            <v>Joel Harel</v>
          </cell>
          <cell r="G333" t="str">
            <v>Emineo Ltd</v>
          </cell>
          <cell r="H333" t="str">
            <v>Two Pallet-jack, lifting-capacity of 2 tonnes</v>
          </cell>
          <cell r="I333" t="str">
            <v>ZAR 1,270.59</v>
          </cell>
          <cell r="J333" t="str">
            <v>ZAR</v>
          </cell>
          <cell r="K333">
            <v>1270.5899999999999</v>
          </cell>
          <cell r="L333">
            <v>1</v>
          </cell>
          <cell r="M333">
            <v>1270.5899999999999</v>
          </cell>
          <cell r="N333">
            <v>1270.5899999999999</v>
          </cell>
          <cell r="O333">
            <v>0</v>
          </cell>
          <cell r="P333">
            <v>0</v>
          </cell>
          <cell r="Q333">
            <v>0</v>
          </cell>
          <cell r="R333">
            <v>0</v>
          </cell>
          <cell r="V333">
            <v>39353</v>
          </cell>
        </row>
        <row r="334">
          <cell r="B334" t="str">
            <v>599-0063</v>
          </cell>
          <cell r="C334">
            <v>0</v>
          </cell>
          <cell r="D334">
            <v>39281</v>
          </cell>
          <cell r="E334" t="str">
            <v>M032-1</v>
          </cell>
          <cell r="F334" t="str">
            <v>Joel Harel</v>
          </cell>
          <cell r="G334" t="str">
            <v>Emineo Ltd</v>
          </cell>
          <cell r="H334" t="str">
            <v>Three Transport of equipment and tools to site</v>
          </cell>
          <cell r="I334" t="str">
            <v>ZAR 150,000.00</v>
          </cell>
          <cell r="J334" t="str">
            <v>ZAR</v>
          </cell>
          <cell r="K334">
            <v>150000</v>
          </cell>
          <cell r="L334">
            <v>1</v>
          </cell>
          <cell r="M334">
            <v>150000</v>
          </cell>
          <cell r="N334">
            <v>150000</v>
          </cell>
          <cell r="O334">
            <v>0</v>
          </cell>
          <cell r="P334">
            <v>0</v>
          </cell>
          <cell r="Q334">
            <v>0</v>
          </cell>
          <cell r="R334">
            <v>0</v>
          </cell>
          <cell r="V334">
            <v>39353</v>
          </cell>
        </row>
        <row r="335">
          <cell r="B335" t="str">
            <v>599-0063</v>
          </cell>
          <cell r="C335">
            <v>0</v>
          </cell>
          <cell r="D335">
            <v>39281</v>
          </cell>
          <cell r="E335" t="str">
            <v>M032-1</v>
          </cell>
          <cell r="F335" t="str">
            <v>Joel Harel</v>
          </cell>
          <cell r="G335" t="str">
            <v>Emineo Ltd</v>
          </cell>
          <cell r="H335" t="str">
            <v>Freight</v>
          </cell>
          <cell r="I335" t="str">
            <v>ZAR 20,000.00</v>
          </cell>
          <cell r="J335" t="str">
            <v>ZAR</v>
          </cell>
          <cell r="K335">
            <v>20000</v>
          </cell>
          <cell r="L335">
            <v>1</v>
          </cell>
          <cell r="M335">
            <v>20000</v>
          </cell>
          <cell r="N335">
            <v>20000</v>
          </cell>
          <cell r="O335">
            <v>0</v>
          </cell>
          <cell r="P335">
            <v>0</v>
          </cell>
          <cell r="Q335">
            <v>0</v>
          </cell>
          <cell r="R335">
            <v>0</v>
          </cell>
          <cell r="V335">
            <v>39353</v>
          </cell>
        </row>
        <row r="336">
          <cell r="B336" t="str">
            <v>599-0063</v>
          </cell>
          <cell r="C336">
            <v>0</v>
          </cell>
          <cell r="D336">
            <v>39281</v>
          </cell>
          <cell r="E336" t="str">
            <v>M032-1</v>
          </cell>
          <cell r="F336" t="str">
            <v>Joel Harel</v>
          </cell>
          <cell r="G336" t="str">
            <v>Emineo Ltd</v>
          </cell>
          <cell r="H336" t="str">
            <v>Two Containers, to be used as shot-blasting shed</v>
          </cell>
          <cell r="I336" t="str">
            <v>ZAR 35,294.12</v>
          </cell>
          <cell r="J336" t="str">
            <v>ZAR</v>
          </cell>
          <cell r="K336">
            <v>35294.120000000003</v>
          </cell>
          <cell r="L336">
            <v>1</v>
          </cell>
          <cell r="M336">
            <v>35294.120000000003</v>
          </cell>
          <cell r="N336">
            <v>35294.120000000003</v>
          </cell>
          <cell r="O336">
            <v>0</v>
          </cell>
          <cell r="P336">
            <v>0</v>
          </cell>
          <cell r="Q336">
            <v>0</v>
          </cell>
          <cell r="R336">
            <v>0</v>
          </cell>
          <cell r="V336">
            <v>39353</v>
          </cell>
        </row>
        <row r="337">
          <cell r="B337" t="str">
            <v>599-0063</v>
          </cell>
          <cell r="C337">
            <v>0</v>
          </cell>
          <cell r="D337">
            <v>39281</v>
          </cell>
          <cell r="E337" t="str">
            <v>M032-1</v>
          </cell>
          <cell r="F337" t="str">
            <v>Joel Harel</v>
          </cell>
          <cell r="G337" t="str">
            <v>Emineo Ltd</v>
          </cell>
          <cell r="H337" t="str">
            <v>Contingency</v>
          </cell>
          <cell r="I337" t="str">
            <v>ZAR 200,000.00</v>
          </cell>
          <cell r="J337" t="str">
            <v>ZAR</v>
          </cell>
          <cell r="K337">
            <v>200000</v>
          </cell>
          <cell r="L337">
            <v>1</v>
          </cell>
          <cell r="M337">
            <v>200000</v>
          </cell>
          <cell r="N337">
            <v>200000</v>
          </cell>
          <cell r="O337">
            <v>0</v>
          </cell>
          <cell r="P337">
            <v>0</v>
          </cell>
          <cell r="Q337">
            <v>0</v>
          </cell>
          <cell r="R337">
            <v>0</v>
          </cell>
          <cell r="V337">
            <v>39353</v>
          </cell>
        </row>
        <row r="338">
          <cell r="B338" t="str">
            <v>599-0063</v>
          </cell>
          <cell r="C338">
            <v>0</v>
          </cell>
          <cell r="D338">
            <v>39281</v>
          </cell>
          <cell r="E338" t="str">
            <v>M032-1</v>
          </cell>
          <cell r="F338" t="str">
            <v>Joel Harel</v>
          </cell>
          <cell r="G338" t="str">
            <v>Emineo Ltd</v>
          </cell>
          <cell r="H338" t="str">
            <v>Handling fee of Markup 5%</v>
          </cell>
          <cell r="I338" t="str">
            <v>ZAR 101,931.18</v>
          </cell>
          <cell r="J338" t="str">
            <v>ZAR</v>
          </cell>
          <cell r="K338">
            <v>101931.18</v>
          </cell>
          <cell r="L338">
            <v>1</v>
          </cell>
          <cell r="M338">
            <v>101931.18</v>
          </cell>
          <cell r="N338">
            <v>101931.18</v>
          </cell>
          <cell r="O338">
            <v>0</v>
          </cell>
          <cell r="P338">
            <v>0</v>
          </cell>
          <cell r="Q338">
            <v>0</v>
          </cell>
          <cell r="R338">
            <v>0</v>
          </cell>
          <cell r="V338">
            <v>39353</v>
          </cell>
        </row>
        <row r="339">
          <cell r="B339" t="str">
            <v>599-0064</v>
          </cell>
          <cell r="D339" t="e">
            <v>#N/A</v>
          </cell>
          <cell r="E339" t="str">
            <v>M020</v>
          </cell>
          <cell r="F339" t="str">
            <v>Arun</v>
          </cell>
          <cell r="G339" t="str">
            <v>NHECL</v>
          </cell>
          <cell r="H339" t="str">
            <v>Diffuser Supply and Erection</v>
          </cell>
          <cell r="I339" t="str">
            <v>EUR 3,489,000.00</v>
          </cell>
          <cell r="J339" t="str">
            <v>EUR</v>
          </cell>
          <cell r="K339">
            <v>3489000</v>
          </cell>
          <cell r="L339">
            <v>9.5500000000000007</v>
          </cell>
          <cell r="M339">
            <v>33319950.000000004</v>
          </cell>
          <cell r="N339">
            <v>0</v>
          </cell>
          <cell r="O339">
            <v>3489000</v>
          </cell>
          <cell r="P339">
            <v>0</v>
          </cell>
          <cell r="Q339">
            <v>0</v>
          </cell>
          <cell r="R339">
            <v>0</v>
          </cell>
        </row>
        <row r="340">
          <cell r="B340" t="str">
            <v>599-0065</v>
          </cell>
          <cell r="C340">
            <v>0</v>
          </cell>
          <cell r="D340">
            <v>39290</v>
          </cell>
          <cell r="E340" t="str">
            <v>I001</v>
          </cell>
          <cell r="F340" t="str">
            <v>Dean Trattles</v>
          </cell>
          <cell r="G340" t="str">
            <v>OSIsoft</v>
          </cell>
          <cell r="H340" t="str">
            <v>3000DST Plant information system software for the factory</v>
          </cell>
          <cell r="I340" t="str">
            <v>USD 40,200.00</v>
          </cell>
          <cell r="J340" t="str">
            <v>USD</v>
          </cell>
          <cell r="K340">
            <v>40200</v>
          </cell>
          <cell r="L340">
            <v>7.35</v>
          </cell>
          <cell r="M340">
            <v>295470</v>
          </cell>
          <cell r="N340">
            <v>0</v>
          </cell>
          <cell r="O340">
            <v>0</v>
          </cell>
          <cell r="P340">
            <v>0</v>
          </cell>
          <cell r="Q340">
            <v>40200</v>
          </cell>
          <cell r="R340">
            <v>0</v>
          </cell>
          <cell r="V340">
            <v>39311</v>
          </cell>
        </row>
        <row r="341">
          <cell r="B341" t="str">
            <v>599-0065</v>
          </cell>
          <cell r="C341" t="str">
            <v>A1</v>
          </cell>
          <cell r="D341">
            <v>39314</v>
          </cell>
          <cell r="E341" t="str">
            <v>I001</v>
          </cell>
          <cell r="F341" t="str">
            <v>Dean Trattles</v>
          </cell>
          <cell r="G341" t="str">
            <v>OSIsoft</v>
          </cell>
          <cell r="H341" t="str">
            <v>Shipment cost</v>
          </cell>
          <cell r="I341" t="str">
            <v>USD 120.00</v>
          </cell>
          <cell r="J341" t="str">
            <v>USD</v>
          </cell>
          <cell r="K341">
            <v>120</v>
          </cell>
          <cell r="L341">
            <v>7.35</v>
          </cell>
          <cell r="M341">
            <v>882</v>
          </cell>
          <cell r="N341">
            <v>0</v>
          </cell>
          <cell r="O341">
            <v>0</v>
          </cell>
          <cell r="P341">
            <v>0</v>
          </cell>
          <cell r="Q341">
            <v>120</v>
          </cell>
          <cell r="R341">
            <v>0</v>
          </cell>
          <cell r="V341">
            <v>39316</v>
          </cell>
        </row>
        <row r="342">
          <cell r="B342" t="str">
            <v>599-0066</v>
          </cell>
          <cell r="C342">
            <v>0</v>
          </cell>
          <cell r="D342">
            <v>39290</v>
          </cell>
          <cell r="E342" t="str">
            <v>I001</v>
          </cell>
          <cell r="F342" t="str">
            <v>Michelle Bruce</v>
          </cell>
          <cell r="G342" t="str">
            <v>Bytes Systems Intergration Pty Ltd</v>
          </cell>
          <cell r="H342" t="str">
            <v>Modrac Cabinet</v>
          </cell>
          <cell r="I342" t="str">
            <v>ZAR 6,300</v>
          </cell>
          <cell r="J342" t="str">
            <v>ZAR</v>
          </cell>
          <cell r="K342">
            <v>6300</v>
          </cell>
          <cell r="L342">
            <v>1</v>
          </cell>
          <cell r="M342">
            <v>6300</v>
          </cell>
          <cell r="N342">
            <v>6300</v>
          </cell>
          <cell r="O342">
            <v>0</v>
          </cell>
          <cell r="P342">
            <v>0</v>
          </cell>
          <cell r="Q342">
            <v>0</v>
          </cell>
          <cell r="R342">
            <v>0</v>
          </cell>
          <cell r="V342">
            <v>39318</v>
          </cell>
        </row>
        <row r="343">
          <cell r="B343" t="str">
            <v>599-0066</v>
          </cell>
          <cell r="C343">
            <v>0</v>
          </cell>
          <cell r="D343">
            <v>39290</v>
          </cell>
          <cell r="E343" t="str">
            <v>I001</v>
          </cell>
          <cell r="F343" t="str">
            <v>Michelle Bruce</v>
          </cell>
          <cell r="G343" t="str">
            <v>Bytes Systems Intergration Pty Ltd</v>
          </cell>
          <cell r="H343" t="str">
            <v>Engineering time for process control intergration at Nakambala, Zambia</v>
          </cell>
          <cell r="I343" t="str">
            <v>ZAR 8,806.00</v>
          </cell>
          <cell r="J343" t="str">
            <v>ZAR</v>
          </cell>
          <cell r="K343">
            <v>8806</v>
          </cell>
          <cell r="L343">
            <v>1</v>
          </cell>
          <cell r="M343">
            <v>8806</v>
          </cell>
          <cell r="N343">
            <v>8806</v>
          </cell>
          <cell r="O343">
            <v>0</v>
          </cell>
          <cell r="P343">
            <v>0</v>
          </cell>
          <cell r="Q343">
            <v>0</v>
          </cell>
          <cell r="R343">
            <v>0</v>
          </cell>
          <cell r="V343">
            <v>39318</v>
          </cell>
        </row>
        <row r="344">
          <cell r="B344" t="str">
            <v>599-0067</v>
          </cell>
          <cell r="C344">
            <v>0</v>
          </cell>
          <cell r="D344">
            <v>39290</v>
          </cell>
          <cell r="E344" t="str">
            <v>I001</v>
          </cell>
          <cell r="F344" t="str">
            <v>Dean Trattles</v>
          </cell>
          <cell r="G344" t="str">
            <v>Computrat</v>
          </cell>
          <cell r="H344" t="str">
            <v>Installation and training services at Nakambala, Zambia for the plant information system supplied by OSLsoft inc.</v>
          </cell>
          <cell r="I344" t="str">
            <v>ZAR 114,550.00</v>
          </cell>
          <cell r="J344" t="str">
            <v>ZAR</v>
          </cell>
          <cell r="K344">
            <v>114550</v>
          </cell>
          <cell r="L344">
            <v>1</v>
          </cell>
          <cell r="M344">
            <v>114550</v>
          </cell>
          <cell r="N344">
            <v>114550</v>
          </cell>
          <cell r="O344">
            <v>0</v>
          </cell>
          <cell r="P344">
            <v>0</v>
          </cell>
          <cell r="Q344">
            <v>0</v>
          </cell>
          <cell r="R344">
            <v>0</v>
          </cell>
          <cell r="V344">
            <v>39386</v>
          </cell>
        </row>
        <row r="345">
          <cell r="B345" t="str">
            <v>599-0068</v>
          </cell>
          <cell r="D345" t="e">
            <v>#N/A</v>
          </cell>
          <cell r="E345" t="str">
            <v>P005</v>
          </cell>
          <cell r="G345" t="str">
            <v>Interorg Ltd</v>
          </cell>
          <cell r="H345" t="str">
            <v>P005</v>
          </cell>
          <cell r="I345" t="str">
            <v>USD 53,900</v>
          </cell>
          <cell r="J345" t="str">
            <v>USD</v>
          </cell>
          <cell r="K345">
            <v>53900</v>
          </cell>
          <cell r="L345">
            <v>7.35</v>
          </cell>
          <cell r="M345">
            <v>396165</v>
          </cell>
          <cell r="N345">
            <v>0</v>
          </cell>
          <cell r="O345">
            <v>0</v>
          </cell>
          <cell r="P345">
            <v>0</v>
          </cell>
          <cell r="Q345">
            <v>53900</v>
          </cell>
          <cell r="R345">
            <v>0</v>
          </cell>
        </row>
        <row r="346">
          <cell r="B346" t="str">
            <v>599-0069</v>
          </cell>
          <cell r="D346" t="e">
            <v>#N/A</v>
          </cell>
          <cell r="E346" t="str">
            <v>P005</v>
          </cell>
          <cell r="G346" t="str">
            <v>AGA Transport Company</v>
          </cell>
          <cell r="H346" t="str">
            <v>P005</v>
          </cell>
          <cell r="I346" t="str">
            <v>ZAR 892,500</v>
          </cell>
          <cell r="J346" t="str">
            <v>ZAR</v>
          </cell>
          <cell r="K346">
            <v>892500</v>
          </cell>
          <cell r="L346">
            <v>1</v>
          </cell>
          <cell r="M346">
            <v>892500</v>
          </cell>
          <cell r="N346">
            <v>892500</v>
          </cell>
          <cell r="O346">
            <v>0</v>
          </cell>
          <cell r="P346">
            <v>0</v>
          </cell>
          <cell r="Q346">
            <v>0</v>
          </cell>
          <cell r="R346">
            <v>0</v>
          </cell>
        </row>
        <row r="347">
          <cell r="B347" t="str">
            <v>599-0070</v>
          </cell>
          <cell r="D347" t="e">
            <v>#N/A</v>
          </cell>
          <cell r="E347" t="str">
            <v>M004</v>
          </cell>
          <cell r="F347" t="str">
            <v>Jonas Rolandson</v>
          </cell>
          <cell r="G347" t="str">
            <v>Silver Weibull</v>
          </cell>
          <cell r="H347" t="str">
            <v>A Centrifugals</v>
          </cell>
          <cell r="I347" t="str">
            <v>EUR 547,826</v>
          </cell>
          <cell r="J347" t="str">
            <v>EUR</v>
          </cell>
          <cell r="K347">
            <v>547826</v>
          </cell>
          <cell r="L347">
            <v>9.5500000000000007</v>
          </cell>
          <cell r="M347">
            <v>5231738.3000000007</v>
          </cell>
          <cell r="N347">
            <v>0</v>
          </cell>
          <cell r="O347">
            <v>547826</v>
          </cell>
          <cell r="P347">
            <v>0</v>
          </cell>
          <cell r="Q347">
            <v>0</v>
          </cell>
          <cell r="R347">
            <v>0</v>
          </cell>
        </row>
        <row r="348">
          <cell r="B348" t="str">
            <v>599-0071</v>
          </cell>
          <cell r="C348">
            <v>0</v>
          </cell>
          <cell r="D348">
            <v>39302</v>
          </cell>
          <cell r="E348" t="str">
            <v>M013-1</v>
          </cell>
          <cell r="F348" t="str">
            <v>Siven Reddy</v>
          </cell>
          <cell r="G348" t="str">
            <v>NATAL STAINLESS STEEL (BIZ AFRICA 1509 PTY LTD T/A)</v>
          </cell>
          <cell r="H348" t="str">
            <v>4,400 x SS-439 tube ASTM-A-268, OD 50.8mm, 1.2mm Wall thickness and 7,200mm long, Road Transport to Nakambala, Zambia</v>
          </cell>
          <cell r="I348" t="str">
            <v>ZAR 1,197,472.00</v>
          </cell>
          <cell r="J348" t="str">
            <v>ZAR</v>
          </cell>
          <cell r="K348">
            <v>1197472</v>
          </cell>
          <cell r="L348">
            <v>1</v>
          </cell>
          <cell r="M348">
            <v>1197472</v>
          </cell>
          <cell r="N348">
            <v>1197472</v>
          </cell>
          <cell r="O348">
            <v>0</v>
          </cell>
          <cell r="P348">
            <v>0</v>
          </cell>
          <cell r="Q348">
            <v>0</v>
          </cell>
          <cell r="R348">
            <v>0</v>
          </cell>
          <cell r="V348">
            <v>39462</v>
          </cell>
        </row>
        <row r="349">
          <cell r="B349" t="str">
            <v>599-0072</v>
          </cell>
          <cell r="D349" t="e">
            <v>#N/A</v>
          </cell>
          <cell r="E349" t="str">
            <v>M032-0</v>
          </cell>
          <cell r="G349" t="str">
            <v>Emineo Ltd</v>
          </cell>
          <cell r="H349" t="str">
            <v>Factory Equipment and Structures Erection</v>
          </cell>
          <cell r="I349" t="str">
            <v>EUR 6,030,663</v>
          </cell>
          <cell r="J349" t="str">
            <v>EUR</v>
          </cell>
          <cell r="K349">
            <v>6030663</v>
          </cell>
          <cell r="L349">
            <v>9.5500000000000007</v>
          </cell>
          <cell r="M349">
            <v>57592831.650000006</v>
          </cell>
          <cell r="N349">
            <v>0</v>
          </cell>
          <cell r="O349">
            <v>6030663</v>
          </cell>
          <cell r="P349">
            <v>0</v>
          </cell>
          <cell r="Q349">
            <v>0</v>
          </cell>
          <cell r="R349">
            <v>0</v>
          </cell>
        </row>
        <row r="350">
          <cell r="B350" t="str">
            <v>599-0073</v>
          </cell>
          <cell r="D350" t="e">
            <v>#N/A</v>
          </cell>
          <cell r="E350" t="str">
            <v>M038</v>
          </cell>
          <cell r="F350" t="str">
            <v>Gilbert Pernet</v>
          </cell>
          <cell r="G350" t="str">
            <v>Emineo Ltd</v>
          </cell>
          <cell r="H350" t="str">
            <v>Cane Prep Shredder Line Fixed Portion See 599-637</v>
          </cell>
          <cell r="I350" t="str">
            <v>USD 442,600</v>
          </cell>
          <cell r="J350" t="str">
            <v>USD</v>
          </cell>
          <cell r="K350">
            <v>442600</v>
          </cell>
          <cell r="L350">
            <v>7.35</v>
          </cell>
          <cell r="M350">
            <v>3253110</v>
          </cell>
          <cell r="N350">
            <v>0</v>
          </cell>
          <cell r="O350">
            <v>0</v>
          </cell>
          <cell r="P350">
            <v>0</v>
          </cell>
          <cell r="Q350">
            <v>442600</v>
          </cell>
          <cell r="R350">
            <v>0</v>
          </cell>
        </row>
        <row r="351">
          <cell r="B351" t="str">
            <v>599-0074</v>
          </cell>
          <cell r="D351" t="e">
            <v>#N/A</v>
          </cell>
          <cell r="E351" t="str">
            <v>C002</v>
          </cell>
          <cell r="F351" t="str">
            <v>Tap Nyemba</v>
          </cell>
          <cell r="G351" t="str">
            <v>Dura Soletanche Bachy</v>
          </cell>
          <cell r="H351" t="str">
            <v>Piling Contractor</v>
          </cell>
          <cell r="I351" t="str">
            <v>USD 623,531</v>
          </cell>
          <cell r="J351" t="str">
            <v>USD</v>
          </cell>
          <cell r="K351">
            <v>623531</v>
          </cell>
          <cell r="L351">
            <v>7.35</v>
          </cell>
          <cell r="M351">
            <v>4582952.8499999996</v>
          </cell>
          <cell r="N351">
            <v>0</v>
          </cell>
          <cell r="O351">
            <v>0</v>
          </cell>
          <cell r="P351">
            <v>0</v>
          </cell>
          <cell r="Q351">
            <v>623531</v>
          </cell>
          <cell r="R351">
            <v>0</v>
          </cell>
        </row>
        <row r="352">
          <cell r="B352" t="str">
            <v>599-0075</v>
          </cell>
          <cell r="C352">
            <v>0</v>
          </cell>
          <cell r="D352">
            <v>39310</v>
          </cell>
          <cell r="E352" t="str">
            <v>M023-3</v>
          </cell>
          <cell r="F352" t="str">
            <v>Peter Sheward</v>
          </cell>
          <cell r="G352" t="str">
            <v>Machinery Procurement &amp; Sales</v>
          </cell>
          <cell r="H352" t="str">
            <v>One x Rough-terrain crane year 1989, make tadano, model TR-350M-1-00101, maximum lift 35 tonnes</v>
          </cell>
          <cell r="I352" t="str">
            <v>ZAR 1,720,000.00</v>
          </cell>
          <cell r="J352" t="str">
            <v>ZAR</v>
          </cell>
          <cell r="K352">
            <v>1720000</v>
          </cell>
          <cell r="L352">
            <v>1</v>
          </cell>
          <cell r="M352">
            <v>1720000</v>
          </cell>
          <cell r="N352">
            <v>1720000</v>
          </cell>
          <cell r="O352">
            <v>0</v>
          </cell>
          <cell r="P352">
            <v>0</v>
          </cell>
          <cell r="Q352">
            <v>0</v>
          </cell>
          <cell r="R352">
            <v>0</v>
          </cell>
          <cell r="U352">
            <v>39318</v>
          </cell>
        </row>
        <row r="353">
          <cell r="B353" t="str">
            <v>599-0076</v>
          </cell>
          <cell r="C353">
            <v>0</v>
          </cell>
          <cell r="D353">
            <v>39310</v>
          </cell>
          <cell r="E353" t="str">
            <v>M023-3</v>
          </cell>
          <cell r="F353" t="str">
            <v>Peter Sheward</v>
          </cell>
          <cell r="G353" t="str">
            <v>Machinery Procurement &amp; Sales</v>
          </cell>
          <cell r="H353" t="str">
            <v>One x Rough-terrain crane, make Kobelco, model RK-250M, maximum lift 25 tonnes</v>
          </cell>
          <cell r="I353" t="str">
            <v>ZAR 1,000,000.00</v>
          </cell>
          <cell r="J353" t="str">
            <v>ZAR</v>
          </cell>
          <cell r="K353">
            <v>1000000</v>
          </cell>
          <cell r="L353">
            <v>1</v>
          </cell>
          <cell r="M353">
            <v>1000000</v>
          </cell>
          <cell r="N353">
            <v>1000000</v>
          </cell>
          <cell r="O353">
            <v>0</v>
          </cell>
          <cell r="P353">
            <v>0</v>
          </cell>
          <cell r="Q353">
            <v>0</v>
          </cell>
          <cell r="R353">
            <v>0</v>
          </cell>
          <cell r="U353">
            <v>39318</v>
          </cell>
        </row>
        <row r="354">
          <cell r="B354" t="str">
            <v>599-0077</v>
          </cell>
          <cell r="C354">
            <v>0</v>
          </cell>
          <cell r="D354">
            <v>39311</v>
          </cell>
          <cell r="E354" t="str">
            <v>I001</v>
          </cell>
          <cell r="F354" t="str">
            <v>Wayne Bursey</v>
          </cell>
          <cell r="G354" t="str">
            <v>Siemens Limited</v>
          </cell>
          <cell r="H354" t="str">
            <v>One lot of operator stations for automation, as per the 10-page schedule of the above mentioned qoutation</v>
          </cell>
          <cell r="I354" t="str">
            <v>ZAR 3,242,372.79</v>
          </cell>
          <cell r="J354" t="str">
            <v>ZAR</v>
          </cell>
          <cell r="K354">
            <v>3242372.79</v>
          </cell>
          <cell r="L354">
            <v>1</v>
          </cell>
          <cell r="M354">
            <v>3242372.79</v>
          </cell>
          <cell r="N354">
            <v>3242372.79</v>
          </cell>
          <cell r="O354">
            <v>0</v>
          </cell>
          <cell r="P354">
            <v>0</v>
          </cell>
          <cell r="Q354">
            <v>0</v>
          </cell>
          <cell r="R354">
            <v>0</v>
          </cell>
        </row>
        <row r="355">
          <cell r="B355" t="str">
            <v>599-0078</v>
          </cell>
          <cell r="C355">
            <v>0</v>
          </cell>
          <cell r="D355">
            <v>39310</v>
          </cell>
          <cell r="E355" t="str">
            <v>E012</v>
          </cell>
          <cell r="F355" t="str">
            <v>Trevor Naude</v>
          </cell>
          <cell r="G355" t="str">
            <v>Zest Electric Motors (Pty) Ltd</v>
          </cell>
          <cell r="H355" t="str">
            <v>One lot of variable speed drives and line/ load reactors as per the schedule and related technical data submitted with the said quotation</v>
          </cell>
          <cell r="I355" t="str">
            <v>USD 402,313.68</v>
          </cell>
          <cell r="J355" t="str">
            <v>USD</v>
          </cell>
          <cell r="K355">
            <v>402313.68</v>
          </cell>
          <cell r="L355">
            <v>7.35</v>
          </cell>
          <cell r="M355">
            <v>2957005.548</v>
          </cell>
          <cell r="N355">
            <v>0</v>
          </cell>
          <cell r="O355">
            <v>0</v>
          </cell>
          <cell r="P355">
            <v>0</v>
          </cell>
          <cell r="Q355">
            <v>402313.68</v>
          </cell>
          <cell r="R355">
            <v>0</v>
          </cell>
          <cell r="V355">
            <v>39980</v>
          </cell>
        </row>
        <row r="356">
          <cell r="B356" t="str">
            <v>599-0079</v>
          </cell>
          <cell r="D356" t="e">
            <v>#N/A</v>
          </cell>
          <cell r="E356" t="str">
            <v>M009</v>
          </cell>
          <cell r="F356" t="str">
            <v>Chris Tosio</v>
          </cell>
          <cell r="G356" t="str">
            <v>Eurogear</v>
          </cell>
          <cell r="H356" t="str">
            <v>Low Speed Mill Coupling</v>
          </cell>
          <cell r="I356" t="str">
            <v>ZAR 490,000.00</v>
          </cell>
          <cell r="J356" t="str">
            <v>ZAR</v>
          </cell>
          <cell r="K356">
            <v>490000</v>
          </cell>
          <cell r="L356">
            <v>1</v>
          </cell>
          <cell r="M356">
            <v>490000</v>
          </cell>
          <cell r="N356">
            <v>490000</v>
          </cell>
          <cell r="O356">
            <v>0</v>
          </cell>
          <cell r="P356">
            <v>0</v>
          </cell>
          <cell r="Q356">
            <v>0</v>
          </cell>
          <cell r="R356">
            <v>0</v>
          </cell>
        </row>
        <row r="357">
          <cell r="B357" t="str">
            <v>599-0080</v>
          </cell>
          <cell r="D357" t="e">
            <v>#N/A</v>
          </cell>
          <cell r="E357" t="str">
            <v>P005</v>
          </cell>
          <cell r="G357" t="str">
            <v>M Projects</v>
          </cell>
          <cell r="H357" t="str">
            <v>Residential Units</v>
          </cell>
          <cell r="I357" t="str">
            <v>ZAR 145,150</v>
          </cell>
          <cell r="J357" t="str">
            <v>ZAR</v>
          </cell>
          <cell r="K357">
            <v>145150</v>
          </cell>
          <cell r="L357">
            <v>1</v>
          </cell>
          <cell r="M357">
            <v>145150</v>
          </cell>
          <cell r="N357">
            <v>145150</v>
          </cell>
          <cell r="O357">
            <v>0</v>
          </cell>
          <cell r="P357">
            <v>0</v>
          </cell>
          <cell r="Q357">
            <v>0</v>
          </cell>
          <cell r="R357">
            <v>0</v>
          </cell>
        </row>
        <row r="358">
          <cell r="B358" t="str">
            <v>599-0081</v>
          </cell>
          <cell r="D358" t="e">
            <v>#N/A</v>
          </cell>
          <cell r="E358" t="str">
            <v>P005</v>
          </cell>
          <cell r="G358" t="str">
            <v>M Projects</v>
          </cell>
          <cell r="H358" t="str">
            <v>Gym</v>
          </cell>
          <cell r="I358" t="str">
            <v>ZAR 179,975</v>
          </cell>
          <cell r="J358" t="str">
            <v>ZAR</v>
          </cell>
          <cell r="K358">
            <v>179975</v>
          </cell>
          <cell r="L358">
            <v>1</v>
          </cell>
          <cell r="M358">
            <v>179975</v>
          </cell>
          <cell r="N358">
            <v>179975</v>
          </cell>
          <cell r="O358">
            <v>0</v>
          </cell>
          <cell r="P358">
            <v>0</v>
          </cell>
          <cell r="Q358">
            <v>0</v>
          </cell>
          <cell r="R358">
            <v>0</v>
          </cell>
        </row>
        <row r="359">
          <cell r="B359" t="str">
            <v>599-0082</v>
          </cell>
          <cell r="C359">
            <v>0</v>
          </cell>
          <cell r="D359">
            <v>39323</v>
          </cell>
          <cell r="E359" t="str">
            <v>I001</v>
          </cell>
          <cell r="F359" t="str">
            <v>John J. Field</v>
          </cell>
          <cell r="G359" t="str">
            <v>Turbine Generator Services (Pty) Ltd</v>
          </cell>
          <cell r="H359" t="str">
            <v>Return flexible economy ticket from Brisbane</v>
          </cell>
          <cell r="I359" t="str">
            <v>ZAR 26,255.00</v>
          </cell>
          <cell r="J359" t="str">
            <v>ZAR</v>
          </cell>
          <cell r="K359">
            <v>26255</v>
          </cell>
          <cell r="L359">
            <v>1</v>
          </cell>
          <cell r="M359">
            <v>26255</v>
          </cell>
          <cell r="N359">
            <v>26255</v>
          </cell>
          <cell r="O359">
            <v>0</v>
          </cell>
          <cell r="P359">
            <v>0</v>
          </cell>
          <cell r="Q359">
            <v>0</v>
          </cell>
          <cell r="R359">
            <v>0</v>
          </cell>
          <cell r="V359">
            <v>39332</v>
          </cell>
        </row>
        <row r="360">
          <cell r="B360" t="str">
            <v>599-0082</v>
          </cell>
          <cell r="C360">
            <v>0</v>
          </cell>
          <cell r="D360">
            <v>39323</v>
          </cell>
          <cell r="E360" t="str">
            <v>I001</v>
          </cell>
          <cell r="F360" t="str">
            <v>John J. Field</v>
          </cell>
          <cell r="G360" t="str">
            <v>Turbine Generator Services (Pty) Ltd</v>
          </cell>
          <cell r="H360" t="str">
            <v>Dawson Engineer travel time and 4 Days at R 5,320</v>
          </cell>
          <cell r="I360" t="str">
            <v>ZAR 21,280.00</v>
          </cell>
          <cell r="J360" t="str">
            <v>ZAR</v>
          </cell>
          <cell r="K360">
            <v>21280</v>
          </cell>
          <cell r="L360">
            <v>1</v>
          </cell>
          <cell r="M360">
            <v>21280</v>
          </cell>
          <cell r="N360">
            <v>21280</v>
          </cell>
          <cell r="O360">
            <v>0</v>
          </cell>
          <cell r="P360">
            <v>0</v>
          </cell>
          <cell r="Q360">
            <v>0</v>
          </cell>
          <cell r="R360">
            <v>0</v>
          </cell>
          <cell r="V360">
            <v>39332</v>
          </cell>
        </row>
        <row r="361">
          <cell r="B361" t="str">
            <v>599-0082</v>
          </cell>
          <cell r="C361">
            <v>0</v>
          </cell>
          <cell r="D361">
            <v>39323</v>
          </cell>
          <cell r="E361" t="str">
            <v>I001</v>
          </cell>
          <cell r="F361" t="str">
            <v>John J. Field</v>
          </cell>
          <cell r="G361" t="str">
            <v>Turbine Generator Services (Pty) Ltd</v>
          </cell>
          <cell r="H361" t="str">
            <v>Dawson Engineer site installation and commisioning 5 days @ R5,320</v>
          </cell>
          <cell r="I361" t="str">
            <v>ZAR 26,600.00</v>
          </cell>
          <cell r="J361" t="str">
            <v>ZAR</v>
          </cell>
          <cell r="K361">
            <v>26600</v>
          </cell>
          <cell r="L361">
            <v>1</v>
          </cell>
          <cell r="M361">
            <v>26600</v>
          </cell>
          <cell r="N361">
            <v>26600</v>
          </cell>
          <cell r="O361">
            <v>0</v>
          </cell>
          <cell r="P361">
            <v>0</v>
          </cell>
          <cell r="Q361">
            <v>0</v>
          </cell>
          <cell r="R361">
            <v>0</v>
          </cell>
          <cell r="V361">
            <v>39332</v>
          </cell>
        </row>
        <row r="362">
          <cell r="B362" t="str">
            <v>599-0082</v>
          </cell>
          <cell r="C362">
            <v>0</v>
          </cell>
          <cell r="D362">
            <v>39323</v>
          </cell>
          <cell r="E362" t="str">
            <v>I001</v>
          </cell>
          <cell r="F362" t="str">
            <v>John J. Field</v>
          </cell>
          <cell r="G362" t="str">
            <v>Turbine Generator Services (Pty) Ltd</v>
          </cell>
          <cell r="H362" t="str">
            <v>TGS Senior Engineer site installation and commisioning 5 days @ R5,320</v>
          </cell>
          <cell r="I362" t="str">
            <v>ZAR 29,750.00</v>
          </cell>
          <cell r="J362" t="str">
            <v>ZAR</v>
          </cell>
          <cell r="K362">
            <v>29750</v>
          </cell>
          <cell r="L362">
            <v>1</v>
          </cell>
          <cell r="M362">
            <v>29750</v>
          </cell>
          <cell r="N362">
            <v>29750</v>
          </cell>
          <cell r="O362">
            <v>0</v>
          </cell>
          <cell r="P362">
            <v>0</v>
          </cell>
          <cell r="Q362">
            <v>0</v>
          </cell>
          <cell r="R362">
            <v>0</v>
          </cell>
          <cell r="V362">
            <v>39332</v>
          </cell>
        </row>
        <row r="363">
          <cell r="B363" t="str">
            <v>599-0082</v>
          </cell>
          <cell r="C363">
            <v>0</v>
          </cell>
          <cell r="D363">
            <v>39323</v>
          </cell>
          <cell r="E363" t="str">
            <v>I001</v>
          </cell>
          <cell r="F363" t="str">
            <v>John J. Field</v>
          </cell>
          <cell r="G363" t="str">
            <v>Turbine Generator Services (Pty) Ltd</v>
          </cell>
          <cell r="H363" t="str">
            <v>Si-TEC CGC and control system interface drawings</v>
          </cell>
          <cell r="I363" t="str">
            <v>ZAR 14,355.00</v>
          </cell>
          <cell r="J363" t="str">
            <v>ZAR</v>
          </cell>
          <cell r="K363">
            <v>14355</v>
          </cell>
          <cell r="L363">
            <v>1</v>
          </cell>
          <cell r="M363">
            <v>14355</v>
          </cell>
          <cell r="N363">
            <v>14355</v>
          </cell>
          <cell r="O363">
            <v>0</v>
          </cell>
          <cell r="P363">
            <v>0</v>
          </cell>
          <cell r="Q363">
            <v>0</v>
          </cell>
          <cell r="R363">
            <v>0</v>
          </cell>
          <cell r="V363">
            <v>39332</v>
          </cell>
        </row>
        <row r="364">
          <cell r="B364" t="str">
            <v>599-0083</v>
          </cell>
          <cell r="D364" t="e">
            <v>#N/A</v>
          </cell>
          <cell r="E364" t="str">
            <v>M015</v>
          </cell>
          <cell r="F364" t="str">
            <v>Mike Potter</v>
          </cell>
          <cell r="G364" t="str">
            <v>FP Engineering</v>
          </cell>
          <cell r="H364" t="str">
            <v>Feeder Tables Cancelled replaced with 599-119</v>
          </cell>
          <cell r="I364" t="str">
            <v>ZAR 0.00</v>
          </cell>
          <cell r="J364" t="str">
            <v>ZAR</v>
          </cell>
          <cell r="K364">
            <v>0</v>
          </cell>
          <cell r="L364">
            <v>1</v>
          </cell>
          <cell r="M364">
            <v>0</v>
          </cell>
          <cell r="N364">
            <v>0</v>
          </cell>
          <cell r="O364">
            <v>0</v>
          </cell>
          <cell r="P364">
            <v>0</v>
          </cell>
          <cell r="Q364">
            <v>0</v>
          </cell>
          <cell r="R364">
            <v>0</v>
          </cell>
        </row>
        <row r="365">
          <cell r="B365" t="str">
            <v>599-0084</v>
          </cell>
          <cell r="C365">
            <v>0</v>
          </cell>
          <cell r="D365">
            <v>39316</v>
          </cell>
          <cell r="E365" t="str">
            <v>M014</v>
          </cell>
          <cell r="F365" t="str">
            <v>Pieter M. Duys</v>
          </cell>
          <cell r="G365" t="str">
            <v>Duys Component Manufacturers (Pty) Ltd</v>
          </cell>
          <cell r="H365" t="str">
            <v>8 x 90m3 Horizontal A-Crystallisers c/w Drive, gear box and electric motor</v>
          </cell>
          <cell r="I365" t="str">
            <v>ZAR 9,781,200.00</v>
          </cell>
          <cell r="J365" t="str">
            <v>ZAR</v>
          </cell>
          <cell r="K365">
            <v>9781200</v>
          </cell>
          <cell r="L365">
            <v>1</v>
          </cell>
          <cell r="M365">
            <v>9781200</v>
          </cell>
          <cell r="N365">
            <v>9781200</v>
          </cell>
          <cell r="O365">
            <v>0</v>
          </cell>
          <cell r="P365">
            <v>0</v>
          </cell>
          <cell r="Q365">
            <v>0</v>
          </cell>
          <cell r="R365">
            <v>0</v>
          </cell>
          <cell r="V365">
            <v>39478</v>
          </cell>
        </row>
        <row r="366">
          <cell r="B366" t="str">
            <v>599-0085</v>
          </cell>
          <cell r="D366" t="e">
            <v>#N/A</v>
          </cell>
          <cell r="E366" t="str">
            <v>A012</v>
          </cell>
          <cell r="G366" t="str">
            <v>Honda Zambia</v>
          </cell>
          <cell r="H366" t="str">
            <v>Quad Bike - Cancelled USD 15015</v>
          </cell>
          <cell r="I366" t="str">
            <v>USD 0.00</v>
          </cell>
          <cell r="J366" t="str">
            <v>USD</v>
          </cell>
          <cell r="K366">
            <v>0</v>
          </cell>
          <cell r="L366">
            <v>7.35</v>
          </cell>
          <cell r="M366">
            <v>0</v>
          </cell>
          <cell r="N366">
            <v>0</v>
          </cell>
          <cell r="O366">
            <v>0</v>
          </cell>
          <cell r="P366">
            <v>0</v>
          </cell>
          <cell r="Q366">
            <v>0</v>
          </cell>
          <cell r="R366">
            <v>0</v>
          </cell>
        </row>
        <row r="367">
          <cell r="B367" t="str">
            <v>599-0086</v>
          </cell>
          <cell r="D367" t="e">
            <v>#N/A</v>
          </cell>
          <cell r="E367" t="str">
            <v>A012</v>
          </cell>
          <cell r="G367" t="str">
            <v>Honda Zambia</v>
          </cell>
          <cell r="H367" t="str">
            <v>125 Motor Cycle (2No)</v>
          </cell>
          <cell r="I367" t="str">
            <v>USD 6,706</v>
          </cell>
          <cell r="J367" t="str">
            <v>USD</v>
          </cell>
          <cell r="K367">
            <v>6706</v>
          </cell>
          <cell r="L367">
            <v>7.35</v>
          </cell>
          <cell r="M367">
            <v>49289.1</v>
          </cell>
          <cell r="N367">
            <v>0</v>
          </cell>
          <cell r="O367">
            <v>0</v>
          </cell>
          <cell r="P367">
            <v>0</v>
          </cell>
          <cell r="Q367">
            <v>6706</v>
          </cell>
          <cell r="R367">
            <v>0</v>
          </cell>
        </row>
        <row r="368">
          <cell r="B368" t="str">
            <v>599-0087</v>
          </cell>
          <cell r="D368" t="e">
            <v>#N/A</v>
          </cell>
          <cell r="E368" t="str">
            <v>E006</v>
          </cell>
          <cell r="G368" t="str">
            <v>Zest Electric Motors (Pty) Ltd</v>
          </cell>
          <cell r="H368" t="str">
            <v>4 off 5MVA transformers (USD portion)</v>
          </cell>
          <cell r="I368" t="str">
            <v>USD 643,940</v>
          </cell>
          <cell r="J368" t="str">
            <v>USD</v>
          </cell>
          <cell r="K368">
            <v>643940</v>
          </cell>
          <cell r="L368">
            <v>7.35</v>
          </cell>
          <cell r="M368">
            <v>4732959</v>
          </cell>
          <cell r="N368">
            <v>0</v>
          </cell>
          <cell r="O368">
            <v>0</v>
          </cell>
          <cell r="P368">
            <v>0</v>
          </cell>
          <cell r="Q368">
            <v>643940</v>
          </cell>
          <cell r="R368">
            <v>0</v>
          </cell>
        </row>
        <row r="369">
          <cell r="B369" t="str">
            <v>599-0088</v>
          </cell>
          <cell r="C369">
            <v>0</v>
          </cell>
          <cell r="D369">
            <v>39258</v>
          </cell>
          <cell r="E369" t="str">
            <v>P005</v>
          </cell>
          <cell r="F369" t="str">
            <v>Nelize Nell</v>
          </cell>
          <cell r="G369" t="str">
            <v>East African Supply</v>
          </cell>
          <cell r="H369" t="str">
            <v xml:space="preserve">One lot of furnture fittings and equipment for the Nakambala house as per said quotation, road - freight for DDU delivery, Nakambala </v>
          </cell>
          <cell r="I369" t="str">
            <v>ZAR 1,432,938.48</v>
          </cell>
          <cell r="J369" t="str">
            <v>ZAR</v>
          </cell>
          <cell r="K369">
            <v>1432938.48</v>
          </cell>
          <cell r="L369">
            <v>1</v>
          </cell>
          <cell r="M369">
            <v>1432938.48</v>
          </cell>
          <cell r="N369">
            <v>1432938.48</v>
          </cell>
          <cell r="O369">
            <v>0</v>
          </cell>
          <cell r="P369">
            <v>0</v>
          </cell>
          <cell r="Q369">
            <v>0</v>
          </cell>
          <cell r="R369">
            <v>0</v>
          </cell>
        </row>
        <row r="370">
          <cell r="B370" t="str">
            <v>599-0089</v>
          </cell>
          <cell r="D370" t="e">
            <v>#N/A</v>
          </cell>
          <cell r="E370" t="str">
            <v>A001-1</v>
          </cell>
          <cell r="G370" t="str">
            <v>Valley Irrigation of Southern Africa (Pty) Ltd.</v>
          </cell>
          <cell r="H370" t="str">
            <v>Pivots (Closed) See 599-118</v>
          </cell>
          <cell r="I370" t="str">
            <v>USD 0.00</v>
          </cell>
          <cell r="J370" t="str">
            <v>USD</v>
          </cell>
          <cell r="K370">
            <v>0</v>
          </cell>
          <cell r="L370">
            <v>7.35</v>
          </cell>
          <cell r="M370">
            <v>0</v>
          </cell>
          <cell r="N370">
            <v>0</v>
          </cell>
          <cell r="O370">
            <v>0</v>
          </cell>
          <cell r="P370">
            <v>0</v>
          </cell>
          <cell r="Q370">
            <v>0</v>
          </cell>
          <cell r="R370">
            <v>0</v>
          </cell>
        </row>
        <row r="371">
          <cell r="B371" t="str">
            <v>599-0090</v>
          </cell>
          <cell r="D371" t="e">
            <v>#N/A</v>
          </cell>
          <cell r="E371" t="str">
            <v>P005</v>
          </cell>
          <cell r="G371" t="str">
            <v>East African Supply</v>
          </cell>
          <cell r="H371" t="str">
            <v>Plotter Paper</v>
          </cell>
          <cell r="I371" t="str">
            <v>ZAR 9,260.00</v>
          </cell>
          <cell r="J371" t="str">
            <v>ZAR</v>
          </cell>
          <cell r="K371">
            <v>9260</v>
          </cell>
          <cell r="L371">
            <v>1</v>
          </cell>
          <cell r="M371">
            <v>9260</v>
          </cell>
          <cell r="N371">
            <v>9260</v>
          </cell>
          <cell r="O371">
            <v>0</v>
          </cell>
          <cell r="P371">
            <v>0</v>
          </cell>
          <cell r="Q371">
            <v>0</v>
          </cell>
          <cell r="R371">
            <v>0</v>
          </cell>
        </row>
        <row r="372">
          <cell r="B372" t="str">
            <v>599-0091</v>
          </cell>
          <cell r="D372" t="e">
            <v>#N/A</v>
          </cell>
          <cell r="E372" t="str">
            <v>P005</v>
          </cell>
          <cell r="G372" t="str">
            <v>Ciltax</v>
          </cell>
          <cell r="H372" t="str">
            <v>Consulting</v>
          </cell>
          <cell r="I372" t="str">
            <v>ZMK 11,649,000</v>
          </cell>
          <cell r="J372" t="str">
            <v>ZMK</v>
          </cell>
          <cell r="K372">
            <v>11649000</v>
          </cell>
          <cell r="L372">
            <v>1.6750418760469012E-3</v>
          </cell>
          <cell r="M372">
            <v>19512.562814070352</v>
          </cell>
          <cell r="N372">
            <v>0</v>
          </cell>
          <cell r="O372">
            <v>0</v>
          </cell>
          <cell r="P372">
            <v>0</v>
          </cell>
          <cell r="Q372">
            <v>0</v>
          </cell>
          <cell r="R372">
            <v>11649000</v>
          </cell>
        </row>
        <row r="373">
          <cell r="B373" t="str">
            <v>599-0092</v>
          </cell>
          <cell r="D373" t="e">
            <v>#N/A</v>
          </cell>
          <cell r="E373" t="str">
            <v>P001</v>
          </cell>
          <cell r="G373" t="str">
            <v>SiVEST SA (Pty) Ltd</v>
          </cell>
          <cell r="H373" t="str">
            <v>EPCM See 599/128</v>
          </cell>
          <cell r="I373" t="str">
            <v>ZAR 0.00</v>
          </cell>
          <cell r="J373" t="str">
            <v>ZAR</v>
          </cell>
          <cell r="K373">
            <v>0</v>
          </cell>
          <cell r="L373">
            <v>1</v>
          </cell>
          <cell r="M373">
            <v>0</v>
          </cell>
          <cell r="N373">
            <v>0</v>
          </cell>
          <cell r="O373">
            <v>0</v>
          </cell>
          <cell r="P373">
            <v>0</v>
          </cell>
          <cell r="Q373">
            <v>0</v>
          </cell>
          <cell r="R373">
            <v>0</v>
          </cell>
        </row>
        <row r="374">
          <cell r="B374" t="str">
            <v>599-0093</v>
          </cell>
          <cell r="D374" t="e">
            <v>#N/A</v>
          </cell>
          <cell r="E374" t="str">
            <v>P001</v>
          </cell>
          <cell r="G374" t="str">
            <v>SiVEST SA (Pty) Ltd</v>
          </cell>
          <cell r="H374" t="str">
            <v>EPCM See 599/128</v>
          </cell>
          <cell r="I374" t="str">
            <v>ZAR 0.00</v>
          </cell>
          <cell r="J374" t="str">
            <v>ZAR</v>
          </cell>
          <cell r="K374">
            <v>0</v>
          </cell>
          <cell r="L374">
            <v>1</v>
          </cell>
          <cell r="M374">
            <v>0</v>
          </cell>
          <cell r="N374">
            <v>0</v>
          </cell>
          <cell r="O374">
            <v>0</v>
          </cell>
          <cell r="P374">
            <v>0</v>
          </cell>
          <cell r="Q374">
            <v>0</v>
          </cell>
          <cell r="R374">
            <v>0</v>
          </cell>
        </row>
        <row r="375">
          <cell r="B375" t="str">
            <v>599-0094</v>
          </cell>
          <cell r="D375" t="e">
            <v>#N/A</v>
          </cell>
          <cell r="E375" t="str">
            <v>P002</v>
          </cell>
          <cell r="G375" t="str">
            <v>Iyanda Power Technologies</v>
          </cell>
          <cell r="H375" t="str">
            <v>Electrical Consulting See 599-159</v>
          </cell>
          <cell r="I375" t="str">
            <v>ZAR 0.00</v>
          </cell>
          <cell r="J375" t="str">
            <v>ZAR</v>
          </cell>
          <cell r="K375">
            <v>0</v>
          </cell>
          <cell r="L375">
            <v>1</v>
          </cell>
          <cell r="M375">
            <v>0</v>
          </cell>
          <cell r="N375">
            <v>0</v>
          </cell>
          <cell r="O375">
            <v>0</v>
          </cell>
          <cell r="P375">
            <v>0</v>
          </cell>
          <cell r="Q375">
            <v>0</v>
          </cell>
          <cell r="R375">
            <v>0</v>
          </cell>
        </row>
        <row r="376">
          <cell r="B376" t="str">
            <v>599-0095</v>
          </cell>
          <cell r="D376" t="e">
            <v>#N/A</v>
          </cell>
          <cell r="E376" t="str">
            <v>E004</v>
          </cell>
          <cell r="G376" t="str">
            <v>Laatu Company Limited</v>
          </cell>
          <cell r="H376" t="str">
            <v>Civil Constuction for Substation See 599-483</v>
          </cell>
          <cell r="I376" t="str">
            <v>ZMK 0.00</v>
          </cell>
          <cell r="J376" t="str">
            <v>ZMK</v>
          </cell>
          <cell r="K376">
            <v>0</v>
          </cell>
          <cell r="L376">
            <v>1.6750418760469012E-3</v>
          </cell>
          <cell r="M376">
            <v>0</v>
          </cell>
          <cell r="N376">
            <v>0</v>
          </cell>
          <cell r="O376">
            <v>0</v>
          </cell>
          <cell r="P376">
            <v>0</v>
          </cell>
          <cell r="Q376">
            <v>0</v>
          </cell>
          <cell r="R376">
            <v>0</v>
          </cell>
        </row>
        <row r="377">
          <cell r="B377" t="str">
            <v>599-0096</v>
          </cell>
          <cell r="D377" t="e">
            <v>#N/A</v>
          </cell>
          <cell r="E377" t="str">
            <v>M023-3</v>
          </cell>
          <cell r="G377" t="str">
            <v>Car Towing Services</v>
          </cell>
          <cell r="H377" t="str">
            <v>Transport for Crane</v>
          </cell>
          <cell r="I377" t="str">
            <v>ZAR 253,000</v>
          </cell>
          <cell r="J377" t="str">
            <v>ZAR</v>
          </cell>
          <cell r="K377">
            <v>253000</v>
          </cell>
          <cell r="L377">
            <v>1</v>
          </cell>
          <cell r="M377">
            <v>253000</v>
          </cell>
          <cell r="N377">
            <v>253000</v>
          </cell>
          <cell r="O377">
            <v>0</v>
          </cell>
          <cell r="P377">
            <v>0</v>
          </cell>
          <cell r="Q377">
            <v>0</v>
          </cell>
          <cell r="R377">
            <v>0</v>
          </cell>
        </row>
        <row r="378">
          <cell r="B378" t="str">
            <v>599-0097</v>
          </cell>
          <cell r="C378">
            <v>0</v>
          </cell>
          <cell r="D378">
            <v>39339</v>
          </cell>
          <cell r="E378" t="str">
            <v>A001-1</v>
          </cell>
          <cell r="F378" t="str">
            <v>Tobie du Toit</v>
          </cell>
          <cell r="G378" t="str">
            <v>Valley Irrigation of Southern Africa (Pty) Ltd.</v>
          </cell>
          <cell r="H378" t="str">
            <v>One lot of pivots (Cancelled See 116, 117, 118)</v>
          </cell>
          <cell r="I378" t="str">
            <v>USD 0.00</v>
          </cell>
          <cell r="J378" t="str">
            <v>USD</v>
          </cell>
          <cell r="K378">
            <v>0</v>
          </cell>
          <cell r="L378">
            <v>7.35</v>
          </cell>
          <cell r="M378">
            <v>0</v>
          </cell>
          <cell r="N378">
            <v>0</v>
          </cell>
          <cell r="O378">
            <v>0</v>
          </cell>
          <cell r="P378">
            <v>0</v>
          </cell>
          <cell r="Q378">
            <v>0</v>
          </cell>
          <cell r="R378">
            <v>0</v>
          </cell>
        </row>
        <row r="379">
          <cell r="B379" t="str">
            <v>599-0098</v>
          </cell>
          <cell r="C379">
            <v>0</v>
          </cell>
          <cell r="D379">
            <v>39339</v>
          </cell>
          <cell r="E379" t="str">
            <v>A001-1</v>
          </cell>
          <cell r="F379" t="str">
            <v>John Ferreira</v>
          </cell>
          <cell r="G379" t="str">
            <v>Zambian Irritech Limited</v>
          </cell>
          <cell r="H379" t="str">
            <v>One lot of pivots (Cancelled See 116, 117, 118)</v>
          </cell>
          <cell r="I379" t="str">
            <v>ZMK 0.00</v>
          </cell>
          <cell r="J379" t="str">
            <v>ZMK</v>
          </cell>
          <cell r="K379">
            <v>0</v>
          </cell>
          <cell r="L379">
            <v>1.6750418760469012E-3</v>
          </cell>
          <cell r="M379">
            <v>0</v>
          </cell>
          <cell r="N379">
            <v>0</v>
          </cell>
          <cell r="O379">
            <v>0</v>
          </cell>
          <cell r="P379">
            <v>0</v>
          </cell>
          <cell r="Q379">
            <v>0</v>
          </cell>
          <cell r="R379">
            <v>0</v>
          </cell>
        </row>
        <row r="380">
          <cell r="B380" t="str">
            <v>599-0099</v>
          </cell>
          <cell r="D380" t="e">
            <v>#N/A</v>
          </cell>
          <cell r="E380" t="str">
            <v>M043-0</v>
          </cell>
          <cell r="G380" t="str">
            <v>East African Supply</v>
          </cell>
          <cell r="H380" t="str">
            <v>Hydraulic Pump on Mud Bin that Teichmann damaged - Transport/Freight charges</v>
          </cell>
          <cell r="I380" t="str">
            <v>ZAR 694</v>
          </cell>
          <cell r="J380" t="str">
            <v>ZAR</v>
          </cell>
          <cell r="K380">
            <v>694</v>
          </cell>
          <cell r="L380">
            <v>1</v>
          </cell>
          <cell r="M380">
            <v>694</v>
          </cell>
          <cell r="N380">
            <v>694</v>
          </cell>
          <cell r="O380">
            <v>0</v>
          </cell>
          <cell r="P380">
            <v>0</v>
          </cell>
          <cell r="Q380">
            <v>0</v>
          </cell>
          <cell r="R380">
            <v>0</v>
          </cell>
        </row>
        <row r="381">
          <cell r="B381" t="str">
            <v>599-0099</v>
          </cell>
          <cell r="D381" t="e">
            <v>#N/A</v>
          </cell>
          <cell r="E381" t="str">
            <v>M043-0</v>
          </cell>
          <cell r="G381" t="str">
            <v>East African Supply</v>
          </cell>
          <cell r="H381" t="str">
            <v>Hydraulic Pump on Mud Bin that Teichmann damaged</v>
          </cell>
          <cell r="I381" t="str">
            <v>ZAR 17,699.04</v>
          </cell>
          <cell r="J381" t="str">
            <v>ZAR</v>
          </cell>
          <cell r="K381">
            <v>17699.04</v>
          </cell>
          <cell r="L381">
            <v>1</v>
          </cell>
          <cell r="M381">
            <v>17699.04</v>
          </cell>
          <cell r="N381">
            <v>17699.04</v>
          </cell>
          <cell r="O381">
            <v>0</v>
          </cell>
          <cell r="P381">
            <v>0</v>
          </cell>
          <cell r="Q381">
            <v>0</v>
          </cell>
          <cell r="R381">
            <v>0</v>
          </cell>
        </row>
        <row r="382">
          <cell r="B382" t="str">
            <v>599-0100</v>
          </cell>
          <cell r="D382">
            <v>39344</v>
          </cell>
          <cell r="E382" t="str">
            <v>E011</v>
          </cell>
          <cell r="G382" t="str">
            <v>L.M.V Switchgear cc</v>
          </cell>
          <cell r="H382" t="str">
            <v>Supply &amp; install Panels for Irritech and Landspray pivot pump stations</v>
          </cell>
          <cell r="I382" t="str">
            <v>ZAR 2,436,487.70</v>
          </cell>
          <cell r="J382" t="str">
            <v>ZAR</v>
          </cell>
          <cell r="K382">
            <v>2436487.7000000002</v>
          </cell>
          <cell r="L382">
            <v>1</v>
          </cell>
          <cell r="M382">
            <v>2436487.7000000002</v>
          </cell>
          <cell r="N382">
            <v>2436487.7000000002</v>
          </cell>
          <cell r="O382">
            <v>0</v>
          </cell>
          <cell r="P382">
            <v>0</v>
          </cell>
          <cell r="Q382">
            <v>0</v>
          </cell>
          <cell r="R382">
            <v>0</v>
          </cell>
        </row>
        <row r="383">
          <cell r="B383" t="str">
            <v>599-0101</v>
          </cell>
          <cell r="C383">
            <v>0</v>
          </cell>
          <cell r="D383">
            <v>39258</v>
          </cell>
          <cell r="E383" t="str">
            <v>P005</v>
          </cell>
          <cell r="F383" t="str">
            <v>Nelize Nell</v>
          </cell>
          <cell r="G383" t="str">
            <v>East African Supply</v>
          </cell>
          <cell r="H383" t="str">
            <v>One lot of furniture fittings and equipment for pioneer camp as per the said quotation, road-freight for DDU delivery, Nakambala , Mazabuka Zambia</v>
          </cell>
          <cell r="I383" t="str">
            <v>ZAR 151,848.95</v>
          </cell>
          <cell r="J383" t="str">
            <v>ZAR</v>
          </cell>
          <cell r="K383">
            <v>151848.95000000001</v>
          </cell>
          <cell r="L383">
            <v>1</v>
          </cell>
          <cell r="M383">
            <v>151848.95000000001</v>
          </cell>
          <cell r="N383">
            <v>151848.95000000001</v>
          </cell>
          <cell r="O383">
            <v>0</v>
          </cell>
          <cell r="P383">
            <v>0</v>
          </cell>
          <cell r="Q383">
            <v>0</v>
          </cell>
          <cell r="R383">
            <v>0</v>
          </cell>
          <cell r="V383">
            <v>39288</v>
          </cell>
        </row>
        <row r="384">
          <cell r="B384" t="str">
            <v>599-0102</v>
          </cell>
          <cell r="D384" t="e">
            <v>#N/A</v>
          </cell>
          <cell r="E384" t="str">
            <v>E008</v>
          </cell>
          <cell r="G384" t="str">
            <v>Laatu Company Limited</v>
          </cell>
          <cell r="H384" t="str">
            <v>Civil Constuction for Substation See 174-165</v>
          </cell>
          <cell r="I384" t="str">
            <v>ZMK 0.00</v>
          </cell>
          <cell r="J384" t="str">
            <v>ZMK</v>
          </cell>
          <cell r="K384">
            <v>0</v>
          </cell>
          <cell r="L384">
            <v>1.6750418760469012E-3</v>
          </cell>
          <cell r="M384">
            <v>0</v>
          </cell>
          <cell r="N384">
            <v>0</v>
          </cell>
          <cell r="O384">
            <v>0</v>
          </cell>
          <cell r="P384">
            <v>0</v>
          </cell>
          <cell r="Q384">
            <v>0</v>
          </cell>
          <cell r="R384">
            <v>0</v>
          </cell>
        </row>
        <row r="385">
          <cell r="B385" t="str">
            <v>599-0103</v>
          </cell>
          <cell r="D385" t="e">
            <v>#N/A</v>
          </cell>
          <cell r="E385" t="e">
            <v>#N/A</v>
          </cell>
          <cell r="G385" t="e">
            <v>#N/A</v>
          </cell>
          <cell r="H385" t="str">
            <v>Vacant</v>
          </cell>
          <cell r="I385" t="str">
            <v>ZAR 0.00</v>
          </cell>
          <cell r="J385" t="str">
            <v>ZAR</v>
          </cell>
          <cell r="K385">
            <v>0</v>
          </cell>
          <cell r="L385">
            <v>1</v>
          </cell>
          <cell r="M385">
            <v>0</v>
          </cell>
          <cell r="N385">
            <v>0</v>
          </cell>
          <cell r="O385">
            <v>0</v>
          </cell>
          <cell r="P385">
            <v>0</v>
          </cell>
          <cell r="Q385">
            <v>0</v>
          </cell>
          <cell r="R385">
            <v>0</v>
          </cell>
        </row>
        <row r="386">
          <cell r="B386" t="str">
            <v>599-0104</v>
          </cell>
          <cell r="C386">
            <v>0</v>
          </cell>
          <cell r="D386">
            <v>39356</v>
          </cell>
          <cell r="E386" t="str">
            <v>M023-3</v>
          </cell>
          <cell r="F386" t="str">
            <v>Oliver Dalais</v>
          </cell>
          <cell r="G386" t="str">
            <v>Marlboro Crane Hire (Pty) Ltd</v>
          </cell>
          <cell r="H386" t="str">
            <v>Mobile Crane make: Krup, model: KMK-5120, lifting capacity 140</v>
          </cell>
          <cell r="I386" t="str">
            <v>ZAR 5,800,000.00</v>
          </cell>
          <cell r="J386" t="str">
            <v>ZAR</v>
          </cell>
          <cell r="K386">
            <v>5800000</v>
          </cell>
          <cell r="L386">
            <v>1</v>
          </cell>
          <cell r="M386">
            <v>5800000</v>
          </cell>
          <cell r="N386">
            <v>5800000</v>
          </cell>
          <cell r="O386">
            <v>0</v>
          </cell>
          <cell r="P386">
            <v>0</v>
          </cell>
          <cell r="Q386">
            <v>0</v>
          </cell>
          <cell r="R386">
            <v>0</v>
          </cell>
          <cell r="U386">
            <v>39367</v>
          </cell>
        </row>
        <row r="387">
          <cell r="B387" t="str">
            <v>599-0105</v>
          </cell>
          <cell r="C387">
            <v>0</v>
          </cell>
          <cell r="D387">
            <v>39357</v>
          </cell>
          <cell r="E387" t="str">
            <v>E006</v>
          </cell>
          <cell r="F387" t="str">
            <v>Trevor Naude</v>
          </cell>
          <cell r="G387" t="str">
            <v>Zest Electric Motors (Pty) Ltd</v>
          </cell>
          <cell r="H387" t="str">
            <v>25 MVA transformer</v>
          </cell>
          <cell r="I387" t="str">
            <v>USD 579312</v>
          </cell>
          <cell r="J387" t="str">
            <v>USD</v>
          </cell>
          <cell r="K387">
            <v>579312</v>
          </cell>
          <cell r="L387">
            <v>7.35</v>
          </cell>
          <cell r="M387">
            <v>4257943.2</v>
          </cell>
          <cell r="N387">
            <v>0</v>
          </cell>
          <cell r="O387">
            <v>0</v>
          </cell>
          <cell r="P387">
            <v>0</v>
          </cell>
          <cell r="Q387">
            <v>579312</v>
          </cell>
          <cell r="R387">
            <v>0</v>
          </cell>
          <cell r="V387">
            <v>39480</v>
          </cell>
        </row>
        <row r="388">
          <cell r="B388" t="str">
            <v>599-0106</v>
          </cell>
          <cell r="C388">
            <v>0</v>
          </cell>
          <cell r="D388">
            <v>39357</v>
          </cell>
          <cell r="E388" t="str">
            <v>M013-0</v>
          </cell>
          <cell r="F388" t="str">
            <v>Warren H. Hollingsworth</v>
          </cell>
          <cell r="G388" t="str">
            <v>Hi-Tech Pressure Engineering (Pty) Ltd.</v>
          </cell>
          <cell r="H388" t="str">
            <v>Eight mixed - juice heaters, Including the hydraulic system, Installation of hydraulic system, road transport to Mazabuka.</v>
          </cell>
          <cell r="I388" t="str">
            <v>ZAR 6,161,300.00</v>
          </cell>
          <cell r="J388" t="str">
            <v>ZAR</v>
          </cell>
          <cell r="K388">
            <v>6161300</v>
          </cell>
          <cell r="L388">
            <v>1</v>
          </cell>
          <cell r="M388">
            <v>6161300</v>
          </cell>
          <cell r="N388">
            <v>6161300</v>
          </cell>
          <cell r="O388">
            <v>0</v>
          </cell>
          <cell r="P388">
            <v>0</v>
          </cell>
          <cell r="Q388">
            <v>0</v>
          </cell>
          <cell r="R388">
            <v>0</v>
          </cell>
          <cell r="V388">
            <v>39480</v>
          </cell>
        </row>
        <row r="389">
          <cell r="B389" t="str">
            <v>599-0107</v>
          </cell>
          <cell r="C389">
            <v>0</v>
          </cell>
          <cell r="D389">
            <v>39356</v>
          </cell>
          <cell r="E389" t="str">
            <v>M029</v>
          </cell>
          <cell r="F389" t="str">
            <v>Pieter M. Duys</v>
          </cell>
          <cell r="G389" t="str">
            <v>Duys Component Manufacturers (Pty) Ltd</v>
          </cell>
          <cell r="H389" t="str">
            <v>One seed reciever</v>
          </cell>
          <cell r="I389" t="str">
            <v>ZAR 1,046,946.00</v>
          </cell>
          <cell r="J389" t="str">
            <v>ZAR</v>
          </cell>
          <cell r="K389">
            <v>1046946</v>
          </cell>
          <cell r="L389">
            <v>1</v>
          </cell>
          <cell r="M389">
            <v>1046946</v>
          </cell>
          <cell r="N389">
            <v>1046946</v>
          </cell>
          <cell r="O389">
            <v>0</v>
          </cell>
          <cell r="P389">
            <v>0</v>
          </cell>
          <cell r="Q389">
            <v>0</v>
          </cell>
          <cell r="R389">
            <v>0</v>
          </cell>
          <cell r="U389">
            <v>39480</v>
          </cell>
        </row>
        <row r="390">
          <cell r="B390" t="str">
            <v>599-0108</v>
          </cell>
          <cell r="C390">
            <v>0</v>
          </cell>
          <cell r="D390">
            <v>39358</v>
          </cell>
          <cell r="E390" t="str">
            <v>M023-3</v>
          </cell>
          <cell r="F390" t="str">
            <v>Rudi Nortje</v>
          </cell>
          <cell r="G390" t="str">
            <v>Crosstate Auctioneers</v>
          </cell>
          <cell r="H390" t="str">
            <v xml:space="preserve">Mobile crane, make: Tedano, Model TR-250-M, lifting capacity 25 tonnes </v>
          </cell>
          <cell r="I390" t="str">
            <v>ZAR 1,150,000.00</v>
          </cell>
          <cell r="J390" t="str">
            <v>ZAR</v>
          </cell>
          <cell r="K390">
            <v>1150000</v>
          </cell>
          <cell r="L390">
            <v>1</v>
          </cell>
          <cell r="M390">
            <v>1150000</v>
          </cell>
          <cell r="N390">
            <v>1150000</v>
          </cell>
          <cell r="O390">
            <v>0</v>
          </cell>
          <cell r="P390">
            <v>0</v>
          </cell>
          <cell r="Q390">
            <v>0</v>
          </cell>
          <cell r="R390">
            <v>0</v>
          </cell>
          <cell r="U390">
            <v>39480</v>
          </cell>
        </row>
        <row r="391">
          <cell r="B391" t="str">
            <v>599-0108</v>
          </cell>
          <cell r="C391">
            <v>0</v>
          </cell>
          <cell r="D391">
            <v>39358</v>
          </cell>
          <cell r="E391" t="str">
            <v>M023-3</v>
          </cell>
          <cell r="F391" t="str">
            <v>Rudi Nortje</v>
          </cell>
          <cell r="G391" t="str">
            <v>Crosstate Auctioneers</v>
          </cell>
          <cell r="H391" t="str">
            <v>Road transport to nakambala mazabuka</v>
          </cell>
          <cell r="I391" t="str">
            <v>ZAR 60,000</v>
          </cell>
          <cell r="J391" t="str">
            <v>ZAR</v>
          </cell>
          <cell r="K391">
            <v>60000</v>
          </cell>
          <cell r="L391">
            <v>1</v>
          </cell>
          <cell r="M391">
            <v>60000</v>
          </cell>
          <cell r="N391">
            <v>60000</v>
          </cell>
          <cell r="O391">
            <v>0</v>
          </cell>
          <cell r="P391">
            <v>0</v>
          </cell>
          <cell r="Q391">
            <v>0</v>
          </cell>
          <cell r="R391">
            <v>0</v>
          </cell>
          <cell r="U391">
            <v>39480</v>
          </cell>
        </row>
        <row r="392">
          <cell r="B392" t="str">
            <v>599-0108</v>
          </cell>
          <cell r="C392">
            <v>0</v>
          </cell>
          <cell r="D392">
            <v>39358</v>
          </cell>
          <cell r="E392" t="str">
            <v>M023-3</v>
          </cell>
          <cell r="F392" t="str">
            <v>Rudi Nortje</v>
          </cell>
          <cell r="G392" t="str">
            <v>Crosstate Auctioneers</v>
          </cell>
          <cell r="H392" t="str">
            <v xml:space="preserve">Mobile crane, make: Tedano, Model TR-250-M, lifting capacity 25 tonnes </v>
          </cell>
          <cell r="I392" t="str">
            <v>ZAR 2,500,000.00</v>
          </cell>
          <cell r="J392" t="str">
            <v>ZAR</v>
          </cell>
          <cell r="K392">
            <v>2500000</v>
          </cell>
          <cell r="L392">
            <v>1</v>
          </cell>
          <cell r="M392">
            <v>2500000</v>
          </cell>
          <cell r="N392">
            <v>2500000</v>
          </cell>
          <cell r="O392">
            <v>0</v>
          </cell>
          <cell r="P392">
            <v>0</v>
          </cell>
          <cell r="Q392">
            <v>0</v>
          </cell>
          <cell r="R392">
            <v>0</v>
          </cell>
          <cell r="U392">
            <v>39480</v>
          </cell>
        </row>
        <row r="393">
          <cell r="B393" t="str">
            <v>599-0108</v>
          </cell>
          <cell r="C393">
            <v>0</v>
          </cell>
          <cell r="D393">
            <v>39358</v>
          </cell>
          <cell r="E393" t="str">
            <v>M023-3</v>
          </cell>
          <cell r="F393" t="str">
            <v>Rudi Nortje</v>
          </cell>
          <cell r="G393" t="str">
            <v>Crosstate Auctioneers</v>
          </cell>
          <cell r="H393" t="str">
            <v>Road transport to nakambala mazabuka</v>
          </cell>
          <cell r="I393" t="str">
            <v>ZAR 195,000.00</v>
          </cell>
          <cell r="J393" t="str">
            <v>ZAR</v>
          </cell>
          <cell r="K393">
            <v>195000</v>
          </cell>
          <cell r="L393">
            <v>1</v>
          </cell>
          <cell r="M393">
            <v>195000</v>
          </cell>
          <cell r="N393">
            <v>195000</v>
          </cell>
          <cell r="O393">
            <v>0</v>
          </cell>
          <cell r="P393">
            <v>0</v>
          </cell>
          <cell r="Q393">
            <v>0</v>
          </cell>
          <cell r="R393">
            <v>0</v>
          </cell>
          <cell r="U393">
            <v>39480</v>
          </cell>
        </row>
        <row r="394">
          <cell r="B394" t="str">
            <v>599-0109</v>
          </cell>
          <cell r="C394">
            <v>0</v>
          </cell>
          <cell r="D394">
            <v>39358</v>
          </cell>
          <cell r="E394" t="str">
            <v>M019</v>
          </cell>
          <cell r="F394" t="str">
            <v>Ray McMaster</v>
          </cell>
          <cell r="G394" t="str">
            <v>Techserve</v>
          </cell>
          <cell r="H394" t="str">
            <v>1 x Reaction Tank c/w stirrers, 1 x Syrup Clarifier rated at 110 tph (91m3/h of syrup) 1x set of piping and valves for the equipment supplied.</v>
          </cell>
          <cell r="I394" t="str">
            <v>ZAR 1,395,356.00</v>
          </cell>
          <cell r="J394" t="str">
            <v>ZAR</v>
          </cell>
          <cell r="K394">
            <v>1395356</v>
          </cell>
          <cell r="L394">
            <v>1</v>
          </cell>
          <cell r="M394">
            <v>1395356</v>
          </cell>
          <cell r="N394">
            <v>1395356</v>
          </cell>
          <cell r="O394">
            <v>0</v>
          </cell>
          <cell r="P394">
            <v>0</v>
          </cell>
          <cell r="Q394">
            <v>0</v>
          </cell>
          <cell r="R394">
            <v>0</v>
          </cell>
          <cell r="V394">
            <v>39480</v>
          </cell>
        </row>
        <row r="395">
          <cell r="B395" t="str">
            <v>599-0109</v>
          </cell>
          <cell r="C395" t="str">
            <v>A1</v>
          </cell>
          <cell r="D395">
            <v>39385</v>
          </cell>
          <cell r="E395" t="str">
            <v>M019</v>
          </cell>
          <cell r="F395" t="str">
            <v>Ray McMaster</v>
          </cell>
          <cell r="G395" t="str">
            <v>Techserve</v>
          </cell>
          <cell r="H395" t="str">
            <v>Correction of an error</v>
          </cell>
          <cell r="I395" t="str">
            <v>ZAR 48,000.00</v>
          </cell>
          <cell r="J395" t="str">
            <v>ZAR</v>
          </cell>
          <cell r="K395">
            <v>48000</v>
          </cell>
          <cell r="L395">
            <v>1</v>
          </cell>
          <cell r="M395">
            <v>48000</v>
          </cell>
          <cell r="N395">
            <v>48000</v>
          </cell>
          <cell r="O395">
            <v>0</v>
          </cell>
          <cell r="P395">
            <v>0</v>
          </cell>
          <cell r="Q395">
            <v>0</v>
          </cell>
          <cell r="R395">
            <v>0</v>
          </cell>
          <cell r="V395">
            <v>39480</v>
          </cell>
        </row>
        <row r="396">
          <cell r="B396" t="str">
            <v>599-0110</v>
          </cell>
          <cell r="C396">
            <v>0</v>
          </cell>
          <cell r="D396">
            <v>39358</v>
          </cell>
          <cell r="E396" t="str">
            <v>M031</v>
          </cell>
          <cell r="F396" t="str">
            <v>Marthie Burger</v>
          </cell>
          <cell r="G396" t="str">
            <v>East African Supply</v>
          </cell>
          <cell r="H396" t="str">
            <v>One lot of steel material</v>
          </cell>
          <cell r="I396" t="str">
            <v>ZAR 508,541.47</v>
          </cell>
          <cell r="J396" t="str">
            <v>ZAR</v>
          </cell>
          <cell r="K396">
            <v>508541.47</v>
          </cell>
          <cell r="L396">
            <v>1</v>
          </cell>
          <cell r="M396">
            <v>508541.47</v>
          </cell>
          <cell r="N396">
            <v>508541.47</v>
          </cell>
          <cell r="O396">
            <v>0</v>
          </cell>
          <cell r="P396">
            <v>0</v>
          </cell>
          <cell r="Q396">
            <v>0</v>
          </cell>
          <cell r="R396">
            <v>0</v>
          </cell>
        </row>
        <row r="397">
          <cell r="B397" t="str">
            <v>599-0111</v>
          </cell>
          <cell r="C397">
            <v>0</v>
          </cell>
          <cell r="D397">
            <v>39359</v>
          </cell>
          <cell r="E397" t="str">
            <v>P005</v>
          </cell>
          <cell r="F397" t="str">
            <v>Marthie Burger</v>
          </cell>
          <cell r="G397" t="str">
            <v>East African Supply</v>
          </cell>
          <cell r="H397" t="str">
            <v>One lot of GYM equipment</v>
          </cell>
          <cell r="I397" t="str">
            <v>ZAR 166,279.35</v>
          </cell>
          <cell r="J397" t="str">
            <v>ZAR</v>
          </cell>
          <cell r="K397">
            <v>166279.35</v>
          </cell>
          <cell r="L397">
            <v>1</v>
          </cell>
          <cell r="M397">
            <v>166279.35</v>
          </cell>
          <cell r="N397">
            <v>166279.35</v>
          </cell>
          <cell r="O397">
            <v>0</v>
          </cell>
          <cell r="P397">
            <v>0</v>
          </cell>
          <cell r="Q397">
            <v>0</v>
          </cell>
          <cell r="R397">
            <v>0</v>
          </cell>
        </row>
        <row r="398">
          <cell r="B398" t="str">
            <v>599-0112</v>
          </cell>
          <cell r="D398" t="e">
            <v>#N/A</v>
          </cell>
          <cell r="E398" t="str">
            <v>A001-1</v>
          </cell>
          <cell r="G398" t="str">
            <v>Irritech Agencies</v>
          </cell>
          <cell r="H398" t="str">
            <v>See 599-116</v>
          </cell>
          <cell r="I398" t="str">
            <v>ZMK 0.00</v>
          </cell>
          <cell r="J398" t="str">
            <v>ZMK</v>
          </cell>
          <cell r="K398">
            <v>0</v>
          </cell>
          <cell r="L398">
            <v>1.6750418760469012E-3</v>
          </cell>
          <cell r="M398">
            <v>0</v>
          </cell>
          <cell r="N398">
            <v>0</v>
          </cell>
          <cell r="O398">
            <v>0</v>
          </cell>
          <cell r="P398">
            <v>0</v>
          </cell>
          <cell r="Q398">
            <v>0</v>
          </cell>
          <cell r="R398">
            <v>0</v>
          </cell>
        </row>
        <row r="399">
          <cell r="B399" t="str">
            <v>599-0113</v>
          </cell>
          <cell r="D399" t="e">
            <v>#N/A</v>
          </cell>
          <cell r="E399" t="str">
            <v>C004</v>
          </cell>
          <cell r="G399" t="str">
            <v>SiVEST SA (Pty) Ltd</v>
          </cell>
          <cell r="H399" t="str">
            <v>Civil Design Engineer</v>
          </cell>
          <cell r="I399" t="str">
            <v>ZAR 4,883,993.87</v>
          </cell>
          <cell r="J399" t="str">
            <v>ZAR</v>
          </cell>
          <cell r="K399">
            <v>4883993.87</v>
          </cell>
          <cell r="L399">
            <v>1</v>
          </cell>
          <cell r="M399">
            <v>4883993.87</v>
          </cell>
          <cell r="N399">
            <v>4883993.87</v>
          </cell>
          <cell r="O399">
            <v>0</v>
          </cell>
          <cell r="P399">
            <v>0</v>
          </cell>
          <cell r="Q399">
            <v>0</v>
          </cell>
          <cell r="R399">
            <v>0</v>
          </cell>
        </row>
        <row r="400">
          <cell r="B400" t="str">
            <v>599-0114</v>
          </cell>
          <cell r="D400" t="e">
            <v>#N/A</v>
          </cell>
          <cell r="E400" t="str">
            <v>P005</v>
          </cell>
          <cell r="G400" t="str">
            <v xml:space="preserve">Hard Hats Supplies </v>
          </cell>
          <cell r="H400" t="str">
            <v>Hard Hats</v>
          </cell>
          <cell r="I400" t="str">
            <v>ZAR 2,750</v>
          </cell>
          <cell r="J400" t="str">
            <v>ZAR</v>
          </cell>
          <cell r="K400">
            <v>2750</v>
          </cell>
          <cell r="L400">
            <v>1</v>
          </cell>
          <cell r="M400">
            <v>2750</v>
          </cell>
          <cell r="N400">
            <v>2750</v>
          </cell>
          <cell r="O400">
            <v>0</v>
          </cell>
          <cell r="P400">
            <v>0</v>
          </cell>
          <cell r="Q400">
            <v>0</v>
          </cell>
          <cell r="R400">
            <v>0</v>
          </cell>
        </row>
        <row r="401">
          <cell r="B401" t="str">
            <v>599-0115</v>
          </cell>
          <cell r="C401">
            <v>0</v>
          </cell>
          <cell r="D401">
            <v>39364</v>
          </cell>
          <cell r="E401" t="str">
            <v xml:space="preserve">E019 </v>
          </cell>
          <cell r="F401" t="str">
            <v>Richard Baxter</v>
          </cell>
          <cell r="G401" t="str">
            <v>Diesel Electric Services (Pty) Ltd</v>
          </cell>
          <cell r="H401" t="str">
            <v>Diesel generator 1,850 kVA 525 V, 630 kVA 525 V</v>
          </cell>
          <cell r="I401" t="str">
            <v>ZAR 3,959,791.00</v>
          </cell>
          <cell r="J401" t="str">
            <v>ZAR</v>
          </cell>
          <cell r="K401">
            <v>3959791</v>
          </cell>
          <cell r="L401">
            <v>1</v>
          </cell>
          <cell r="M401">
            <v>3959791</v>
          </cell>
          <cell r="N401">
            <v>3959791</v>
          </cell>
          <cell r="O401">
            <v>0</v>
          </cell>
          <cell r="P401">
            <v>0</v>
          </cell>
          <cell r="Q401">
            <v>0</v>
          </cell>
          <cell r="R401">
            <v>0</v>
          </cell>
          <cell r="V401">
            <v>39495</v>
          </cell>
        </row>
        <row r="402">
          <cell r="B402" t="str">
            <v>599-0116</v>
          </cell>
          <cell r="D402" t="e">
            <v>#N/A</v>
          </cell>
          <cell r="E402" t="str">
            <v>A001-1</v>
          </cell>
          <cell r="G402" t="str">
            <v>Irritech Agencies</v>
          </cell>
          <cell r="H402" t="str">
            <v>Pivots</v>
          </cell>
          <cell r="I402" t="str">
            <v>ZAR 10,864,234.50</v>
          </cell>
          <cell r="J402" t="str">
            <v>ZAR</v>
          </cell>
          <cell r="K402">
            <v>10864234.5</v>
          </cell>
          <cell r="L402">
            <v>1</v>
          </cell>
          <cell r="M402">
            <v>10864234.5</v>
          </cell>
          <cell r="N402">
            <v>10864234.5</v>
          </cell>
          <cell r="O402">
            <v>0</v>
          </cell>
          <cell r="P402">
            <v>0</v>
          </cell>
          <cell r="Q402">
            <v>0</v>
          </cell>
          <cell r="R402">
            <v>0</v>
          </cell>
        </row>
        <row r="403">
          <cell r="B403" t="str">
            <v>599-0117</v>
          </cell>
          <cell r="D403" t="e">
            <v>#N/A</v>
          </cell>
          <cell r="E403" t="str">
            <v>A001-1</v>
          </cell>
          <cell r="G403" t="str">
            <v>Zambian Irritech Limited</v>
          </cell>
          <cell r="H403" t="str">
            <v>Pivots</v>
          </cell>
          <cell r="I403" t="str">
            <v>ZMK 3,143,499,984.00</v>
          </cell>
          <cell r="J403" t="str">
            <v>ZMK</v>
          </cell>
          <cell r="K403">
            <v>3143499984</v>
          </cell>
          <cell r="L403">
            <v>1.6750418760469012E-3</v>
          </cell>
          <cell r="M403">
            <v>5265494.1105527636</v>
          </cell>
          <cell r="N403">
            <v>0</v>
          </cell>
          <cell r="O403">
            <v>0</v>
          </cell>
          <cell r="P403">
            <v>0</v>
          </cell>
          <cell r="Q403">
            <v>0</v>
          </cell>
          <cell r="R403">
            <v>3143499984</v>
          </cell>
        </row>
        <row r="404">
          <cell r="B404" t="str">
            <v>599-0118</v>
          </cell>
          <cell r="D404" t="e">
            <v>#N/A</v>
          </cell>
          <cell r="E404" t="str">
            <v>A001-1</v>
          </cell>
          <cell r="G404" t="str">
            <v>Valley Irrigation of Southern Africa (Pty) Ltd.</v>
          </cell>
          <cell r="H404" t="str">
            <v>Pivots</v>
          </cell>
          <cell r="I404" t="str">
            <v>USD 1,644,742.64</v>
          </cell>
          <cell r="J404" t="str">
            <v>USD</v>
          </cell>
          <cell r="K404">
            <v>1644742.64</v>
          </cell>
          <cell r="L404">
            <v>7.35</v>
          </cell>
          <cell r="M404">
            <v>12088858.403999999</v>
          </cell>
          <cell r="N404">
            <v>0</v>
          </cell>
          <cell r="O404">
            <v>0</v>
          </cell>
          <cell r="P404">
            <v>0</v>
          </cell>
          <cell r="Q404">
            <v>1644742.64</v>
          </cell>
          <cell r="R404">
            <v>0</v>
          </cell>
        </row>
        <row r="405">
          <cell r="B405" t="str">
            <v>599-0119</v>
          </cell>
          <cell r="D405" t="e">
            <v>#N/A</v>
          </cell>
          <cell r="E405" t="str">
            <v>M015</v>
          </cell>
          <cell r="F405" t="str">
            <v>Mike Potter</v>
          </cell>
          <cell r="G405" t="str">
            <v>FP Engineering</v>
          </cell>
          <cell r="H405" t="str">
            <v>Feeder Tables (includes CVCO 005)</v>
          </cell>
          <cell r="I405" t="str">
            <v>ZAR 21,192441</v>
          </cell>
          <cell r="J405" t="str">
            <v>ZAR</v>
          </cell>
          <cell r="K405">
            <v>21192441</v>
          </cell>
          <cell r="L405">
            <v>1</v>
          </cell>
          <cell r="M405">
            <v>21192441</v>
          </cell>
          <cell r="N405">
            <v>21192441</v>
          </cell>
          <cell r="O405">
            <v>0</v>
          </cell>
          <cell r="P405">
            <v>0</v>
          </cell>
          <cell r="Q405">
            <v>0</v>
          </cell>
          <cell r="R405">
            <v>0</v>
          </cell>
        </row>
        <row r="406">
          <cell r="B406" t="str">
            <v>599-0120</v>
          </cell>
          <cell r="C406">
            <v>0</v>
          </cell>
          <cell r="D406">
            <v>39365</v>
          </cell>
          <cell r="E406" t="str">
            <v>P005</v>
          </cell>
          <cell r="F406" t="str">
            <v>Marthie Burger</v>
          </cell>
          <cell r="G406" t="str">
            <v>East African Supply</v>
          </cell>
          <cell r="H406" t="str">
            <v xml:space="preserve">One lot of medical equipment and supplies </v>
          </cell>
          <cell r="I406" t="str">
            <v>ZAR 82,636.13</v>
          </cell>
          <cell r="J406" t="str">
            <v>ZAR</v>
          </cell>
          <cell r="K406">
            <v>82636.13</v>
          </cell>
          <cell r="L406">
            <v>1</v>
          </cell>
          <cell r="M406">
            <v>82636.13</v>
          </cell>
          <cell r="N406">
            <v>82636.13</v>
          </cell>
          <cell r="O406">
            <v>0</v>
          </cell>
          <cell r="P406">
            <v>0</v>
          </cell>
          <cell r="Q406">
            <v>0</v>
          </cell>
          <cell r="R406">
            <v>0</v>
          </cell>
        </row>
        <row r="407">
          <cell r="B407" t="str">
            <v>599-0120</v>
          </cell>
          <cell r="C407" t="str">
            <v>A1</v>
          </cell>
          <cell r="D407">
            <v>39388</v>
          </cell>
          <cell r="E407" t="str">
            <v>P005</v>
          </cell>
          <cell r="F407" t="str">
            <v>Marthie Burger</v>
          </cell>
          <cell r="G407" t="str">
            <v>East African Supply</v>
          </cell>
          <cell r="H407" t="str">
            <v>Omission  by EAS</v>
          </cell>
          <cell r="I407" t="str">
            <v>ZAR 27,300.00</v>
          </cell>
          <cell r="J407" t="str">
            <v>ZAR</v>
          </cell>
          <cell r="K407">
            <v>27300</v>
          </cell>
          <cell r="L407">
            <v>1</v>
          </cell>
          <cell r="M407">
            <v>27300</v>
          </cell>
          <cell r="N407">
            <v>27300</v>
          </cell>
          <cell r="O407">
            <v>0</v>
          </cell>
          <cell r="P407">
            <v>0</v>
          </cell>
          <cell r="Q407">
            <v>0</v>
          </cell>
          <cell r="R407">
            <v>0</v>
          </cell>
        </row>
        <row r="408">
          <cell r="B408" t="str">
            <v>599-0121</v>
          </cell>
          <cell r="C408">
            <v>0</v>
          </cell>
          <cell r="D408">
            <v>39367</v>
          </cell>
          <cell r="E408" t="str">
            <v>M011</v>
          </cell>
          <cell r="F408" t="str">
            <v>Warren H. Hollingsworth</v>
          </cell>
          <cell r="G408" t="str">
            <v>Hi-Tech Pressure Engineering (Pty) Ltd.</v>
          </cell>
          <cell r="H408" t="str">
            <v>Hi-Lo Unloaders</v>
          </cell>
          <cell r="I408" t="str">
            <v>ZAR 4,765,861.60</v>
          </cell>
          <cell r="J408" t="str">
            <v>ZAR</v>
          </cell>
          <cell r="K408">
            <v>4765861.5999999996</v>
          </cell>
          <cell r="L408">
            <v>1</v>
          </cell>
          <cell r="M408">
            <v>4765861.5999999996</v>
          </cell>
          <cell r="N408">
            <v>4765861.5999999996</v>
          </cell>
          <cell r="O408">
            <v>0</v>
          </cell>
          <cell r="P408">
            <v>0</v>
          </cell>
          <cell r="Q408">
            <v>0</v>
          </cell>
          <cell r="R408">
            <v>0</v>
          </cell>
          <cell r="V408">
            <v>39437</v>
          </cell>
        </row>
        <row r="409">
          <cell r="B409" t="str">
            <v>599-0121</v>
          </cell>
          <cell r="C409">
            <v>0</v>
          </cell>
          <cell r="D409">
            <v>39367</v>
          </cell>
          <cell r="E409" t="str">
            <v>M011</v>
          </cell>
          <cell r="F409" t="str">
            <v>Warren H. Hollingsworth</v>
          </cell>
          <cell r="G409" t="str">
            <v>Hi-Tech Pressure Engineering (Pty) Ltd.</v>
          </cell>
          <cell r="H409" t="str">
            <v>Road-Transport delivery DDU Nakambala</v>
          </cell>
          <cell r="I409" t="str">
            <v>ZAR 250,000</v>
          </cell>
          <cell r="J409" t="str">
            <v>ZAR</v>
          </cell>
          <cell r="K409">
            <v>250000</v>
          </cell>
          <cell r="L409">
            <v>1</v>
          </cell>
          <cell r="M409">
            <v>250000</v>
          </cell>
          <cell r="N409">
            <v>250000</v>
          </cell>
          <cell r="O409">
            <v>0</v>
          </cell>
          <cell r="P409">
            <v>0</v>
          </cell>
          <cell r="Q409">
            <v>0</v>
          </cell>
          <cell r="R409">
            <v>0</v>
          </cell>
          <cell r="V409">
            <v>39437</v>
          </cell>
        </row>
        <row r="410">
          <cell r="B410" t="str">
            <v>599-0122</v>
          </cell>
          <cell r="C410">
            <v>0</v>
          </cell>
          <cell r="D410">
            <v>39367</v>
          </cell>
          <cell r="E410" t="str">
            <v>P005</v>
          </cell>
          <cell r="F410" t="str">
            <v>Ansy Paroni</v>
          </cell>
          <cell r="G410" t="str">
            <v xml:space="preserve">Hard Hats Supplies </v>
          </cell>
          <cell r="H410" t="str">
            <v xml:space="preserve">To source and procure furniture and accessories for the kenton cottages at Nak house and the Log Cabins at the Cantlay farm including two trips to Zambia </v>
          </cell>
          <cell r="I410" t="str">
            <v>ZAR 60,510.00</v>
          </cell>
          <cell r="J410" t="str">
            <v>ZAR</v>
          </cell>
          <cell r="K410">
            <v>60510</v>
          </cell>
          <cell r="L410">
            <v>1</v>
          </cell>
          <cell r="M410">
            <v>60510</v>
          </cell>
          <cell r="N410">
            <v>60510</v>
          </cell>
          <cell r="O410">
            <v>0</v>
          </cell>
          <cell r="P410">
            <v>0</v>
          </cell>
          <cell r="Q410">
            <v>0</v>
          </cell>
          <cell r="R410">
            <v>0</v>
          </cell>
        </row>
        <row r="411">
          <cell r="B411" t="str">
            <v>599-0122</v>
          </cell>
          <cell r="C411">
            <v>0</v>
          </cell>
          <cell r="D411">
            <v>39367</v>
          </cell>
          <cell r="E411" t="str">
            <v>P005</v>
          </cell>
          <cell r="F411" t="str">
            <v>Ansy Paroni</v>
          </cell>
          <cell r="G411" t="str">
            <v xml:space="preserve">Hard Hats Supplies </v>
          </cell>
          <cell r="H411" t="str">
            <v>To source and procure four defy 250-litre refrigerators for the offices at the mill project site</v>
          </cell>
          <cell r="I411" t="str">
            <v>ZAR 7,800.00</v>
          </cell>
          <cell r="J411" t="str">
            <v>ZAR</v>
          </cell>
          <cell r="K411">
            <v>7800</v>
          </cell>
          <cell r="L411">
            <v>1</v>
          </cell>
          <cell r="M411">
            <v>7800</v>
          </cell>
          <cell r="N411">
            <v>7800</v>
          </cell>
          <cell r="O411">
            <v>0</v>
          </cell>
          <cell r="P411">
            <v>0</v>
          </cell>
          <cell r="Q411">
            <v>0</v>
          </cell>
          <cell r="R411">
            <v>0</v>
          </cell>
        </row>
        <row r="412">
          <cell r="B412" t="str">
            <v>599-0123</v>
          </cell>
          <cell r="C412">
            <v>0</v>
          </cell>
          <cell r="D412">
            <v>39367</v>
          </cell>
          <cell r="E412" t="str">
            <v>M029</v>
          </cell>
          <cell r="F412" t="str">
            <v>Kevin Coull</v>
          </cell>
          <cell r="G412" t="str">
            <v>Bonfiglioli Power Transmissions (Pty) Ltd</v>
          </cell>
          <cell r="H412" t="str">
            <v>Bonfiglioli Gearbox model A-602-UH-12.7:1-160 c/w 11kW electric motor 4-pole 525 V B5 P160 flange mounted</v>
          </cell>
          <cell r="I412" t="str">
            <v>ZAR 170,985.00</v>
          </cell>
          <cell r="J412" t="str">
            <v>ZAR</v>
          </cell>
          <cell r="K412">
            <v>170985</v>
          </cell>
          <cell r="L412">
            <v>1</v>
          </cell>
          <cell r="M412">
            <v>170985</v>
          </cell>
          <cell r="N412">
            <v>170985</v>
          </cell>
          <cell r="O412">
            <v>0</v>
          </cell>
          <cell r="P412">
            <v>0</v>
          </cell>
          <cell r="Q412">
            <v>0</v>
          </cell>
          <cell r="R412">
            <v>0</v>
          </cell>
          <cell r="V412">
            <v>39388</v>
          </cell>
        </row>
        <row r="413">
          <cell r="B413" t="str">
            <v>599-0124</v>
          </cell>
          <cell r="C413">
            <v>0</v>
          </cell>
          <cell r="D413">
            <v>39367</v>
          </cell>
          <cell r="E413" t="str">
            <v>M031</v>
          </cell>
          <cell r="F413" t="str">
            <v>Steven van Rooyen</v>
          </cell>
          <cell r="G413" t="str">
            <v>Blastech</v>
          </cell>
          <cell r="H413" t="str">
            <v>Recyclable grit for sand-blasting, type GH-18, Expandable grit for sand-blasting, type B-125, Road Transport to Zambia SA Export border clearance, Exchange control regulation documentation.</v>
          </cell>
          <cell r="I413" t="str">
            <v>ZAR 92,525.00</v>
          </cell>
          <cell r="J413" t="str">
            <v>ZAR</v>
          </cell>
          <cell r="K413">
            <v>92525</v>
          </cell>
          <cell r="L413">
            <v>1</v>
          </cell>
          <cell r="M413">
            <v>92525</v>
          </cell>
          <cell r="N413">
            <v>92525</v>
          </cell>
          <cell r="O413">
            <v>0</v>
          </cell>
          <cell r="P413">
            <v>0</v>
          </cell>
          <cell r="Q413">
            <v>0</v>
          </cell>
          <cell r="R413">
            <v>0</v>
          </cell>
          <cell r="V413">
            <v>39381</v>
          </cell>
        </row>
        <row r="414">
          <cell r="B414" t="str">
            <v>599-0125</v>
          </cell>
          <cell r="C414">
            <v>0</v>
          </cell>
          <cell r="D414">
            <v>39370</v>
          </cell>
          <cell r="E414" t="str">
            <v>M012-3</v>
          </cell>
          <cell r="F414" t="str">
            <v>Marthie Burger</v>
          </cell>
          <cell r="G414" t="str">
            <v>East African Supply</v>
          </cell>
          <cell r="H414" t="str">
            <v>Tube, grade SQ-28, 3.5m long, diameter 50.8 by 1.2 thick wall + Delivery via road - freight</v>
          </cell>
          <cell r="I414" t="str">
            <v>ZAR 2,062,200.00</v>
          </cell>
          <cell r="J414" t="str">
            <v>ZAR</v>
          </cell>
          <cell r="K414">
            <v>2062200</v>
          </cell>
          <cell r="L414">
            <v>1</v>
          </cell>
          <cell r="M414">
            <v>2062200</v>
          </cell>
          <cell r="N414">
            <v>2062200</v>
          </cell>
          <cell r="O414">
            <v>0</v>
          </cell>
          <cell r="P414">
            <v>0</v>
          </cell>
          <cell r="Q414">
            <v>0</v>
          </cell>
          <cell r="R414">
            <v>0</v>
          </cell>
          <cell r="V414">
            <v>39422</v>
          </cell>
        </row>
        <row r="415">
          <cell r="B415" t="str">
            <v>599-0126</v>
          </cell>
          <cell r="C415">
            <v>0</v>
          </cell>
          <cell r="D415">
            <v>39370</v>
          </cell>
          <cell r="E415" t="str">
            <v>M047</v>
          </cell>
          <cell r="F415" t="str">
            <v>Marthie Burger</v>
          </cell>
          <cell r="G415" t="str">
            <v>East African Supply</v>
          </cell>
          <cell r="H415" t="str">
            <v>15,000-litre tank, heavy duty type+delivery to Nakambala</v>
          </cell>
          <cell r="I415" t="str">
            <v>ZAR 55,114.50</v>
          </cell>
          <cell r="J415" t="str">
            <v>ZAR</v>
          </cell>
          <cell r="K415">
            <v>55114.5</v>
          </cell>
          <cell r="L415">
            <v>1</v>
          </cell>
          <cell r="M415">
            <v>55114.5</v>
          </cell>
          <cell r="N415">
            <v>55114.5</v>
          </cell>
          <cell r="O415">
            <v>0</v>
          </cell>
          <cell r="P415">
            <v>0</v>
          </cell>
          <cell r="Q415">
            <v>0</v>
          </cell>
          <cell r="R415">
            <v>0</v>
          </cell>
          <cell r="V415">
            <v>39395</v>
          </cell>
        </row>
        <row r="416">
          <cell r="B416" t="str">
            <v>599-0127</v>
          </cell>
          <cell r="C416">
            <v>0</v>
          </cell>
          <cell r="D416">
            <v>39402</v>
          </cell>
          <cell r="E416" t="str">
            <v>M031</v>
          </cell>
          <cell r="F416" t="str">
            <v>Marthie Burger</v>
          </cell>
          <cell r="G416" t="str">
            <v>East African Supply</v>
          </cell>
          <cell r="H416" t="str">
            <v>Steel material, including road transport DDU delivery to Nakambala, Zambia</v>
          </cell>
          <cell r="I416" t="str">
            <v>ZAR 603,124.75</v>
          </cell>
          <cell r="J416" t="str">
            <v>ZAR</v>
          </cell>
          <cell r="K416">
            <v>603124.75</v>
          </cell>
          <cell r="L416">
            <v>1</v>
          </cell>
          <cell r="M416">
            <v>603124.75</v>
          </cell>
          <cell r="N416">
            <v>603124.75</v>
          </cell>
          <cell r="O416">
            <v>0</v>
          </cell>
          <cell r="P416">
            <v>0</v>
          </cell>
          <cell r="Q416">
            <v>0</v>
          </cell>
          <cell r="R416">
            <v>0</v>
          </cell>
          <cell r="V416">
            <v>39377</v>
          </cell>
        </row>
        <row r="417">
          <cell r="B417" t="str">
            <v>599-0128</v>
          </cell>
          <cell r="D417" t="e">
            <v>#N/A</v>
          </cell>
          <cell r="E417" t="str">
            <v>P001</v>
          </cell>
          <cell r="G417" t="str">
            <v>SiVEST SA (Pty) Ltd</v>
          </cell>
          <cell r="H417" t="str">
            <v>EPCM</v>
          </cell>
          <cell r="I417" t="str">
            <v>ZAR 29,469,290</v>
          </cell>
          <cell r="J417" t="str">
            <v>ZAR</v>
          </cell>
          <cell r="K417">
            <v>29469290</v>
          </cell>
          <cell r="L417">
            <v>1</v>
          </cell>
          <cell r="M417">
            <v>29469290</v>
          </cell>
          <cell r="N417">
            <v>29469290</v>
          </cell>
          <cell r="O417">
            <v>0</v>
          </cell>
          <cell r="P417">
            <v>0</v>
          </cell>
          <cell r="Q417">
            <v>0</v>
          </cell>
          <cell r="R417">
            <v>0</v>
          </cell>
        </row>
        <row r="418">
          <cell r="B418" t="str">
            <v>599-0129</v>
          </cell>
          <cell r="C418">
            <v>0</v>
          </cell>
          <cell r="D418">
            <v>39377</v>
          </cell>
          <cell r="E418" t="str">
            <v>E009</v>
          </cell>
          <cell r="F418" t="str">
            <v>Neville Palmer</v>
          </cell>
          <cell r="G418" t="str">
            <v>L.M.V Switchgear cc</v>
          </cell>
          <cell r="H418" t="str">
            <v>One lot of lighting for pump stations 3A and 4A</v>
          </cell>
          <cell r="I418" t="str">
            <v>ZAR 505,850.53</v>
          </cell>
          <cell r="J418" t="str">
            <v>ZAR</v>
          </cell>
          <cell r="K418">
            <v>505850.53</v>
          </cell>
          <cell r="L418">
            <v>1</v>
          </cell>
          <cell r="M418">
            <v>505850.53</v>
          </cell>
          <cell r="N418">
            <v>505850.53</v>
          </cell>
          <cell r="O418">
            <v>0</v>
          </cell>
          <cell r="P418">
            <v>0</v>
          </cell>
          <cell r="Q418">
            <v>0</v>
          </cell>
          <cell r="R418">
            <v>0</v>
          </cell>
        </row>
        <row r="419">
          <cell r="B419" t="str">
            <v>599-0130</v>
          </cell>
          <cell r="D419" t="e">
            <v>#N/A</v>
          </cell>
          <cell r="E419" t="str">
            <v>E011</v>
          </cell>
          <cell r="G419" t="str">
            <v>L.M.V Switchgear cc</v>
          </cell>
          <cell r="H419" t="str">
            <v>See 599-136</v>
          </cell>
          <cell r="I419" t="str">
            <v>ZAR 0.00</v>
          </cell>
          <cell r="J419" t="str">
            <v>ZAR</v>
          </cell>
          <cell r="K419">
            <v>0</v>
          </cell>
          <cell r="L419">
            <v>1</v>
          </cell>
          <cell r="M419">
            <v>0</v>
          </cell>
          <cell r="N419">
            <v>0</v>
          </cell>
          <cell r="O419">
            <v>0</v>
          </cell>
          <cell r="P419">
            <v>0</v>
          </cell>
          <cell r="Q419">
            <v>0</v>
          </cell>
          <cell r="R419">
            <v>0</v>
          </cell>
        </row>
        <row r="420">
          <cell r="B420" t="str">
            <v>599-0131</v>
          </cell>
          <cell r="C420">
            <v>0</v>
          </cell>
          <cell r="D420">
            <v>39377</v>
          </cell>
          <cell r="E420" t="str">
            <v>E012</v>
          </cell>
          <cell r="F420" t="str">
            <v>B.S Reid</v>
          </cell>
          <cell r="G420" t="str">
            <v>Panel Technique (Pty) Ltd</v>
          </cell>
          <cell r="H420" t="str">
            <v>One lot of general LV motor control centres</v>
          </cell>
          <cell r="I420" t="str">
            <v>ZAR 3,732,250.00</v>
          </cell>
          <cell r="J420" t="str">
            <v>ZAR</v>
          </cell>
          <cell r="K420">
            <v>3732250</v>
          </cell>
          <cell r="L420">
            <v>1</v>
          </cell>
          <cell r="M420">
            <v>3732250</v>
          </cell>
          <cell r="N420">
            <v>3732250</v>
          </cell>
          <cell r="O420">
            <v>0</v>
          </cell>
          <cell r="P420">
            <v>0</v>
          </cell>
          <cell r="Q420">
            <v>0</v>
          </cell>
          <cell r="R420">
            <v>0</v>
          </cell>
          <cell r="U420">
            <v>39423</v>
          </cell>
        </row>
        <row r="421">
          <cell r="B421" t="str">
            <v>599-0132</v>
          </cell>
          <cell r="D421" t="e">
            <v>#N/A</v>
          </cell>
          <cell r="E421" t="str">
            <v>E011</v>
          </cell>
          <cell r="G421" t="str">
            <v>L.M.V Switchgear cc</v>
          </cell>
          <cell r="H421" t="str">
            <v>See 599-136</v>
          </cell>
          <cell r="I421" t="str">
            <v>ZAR 0.00</v>
          </cell>
          <cell r="J421" t="str">
            <v>ZAR</v>
          </cell>
          <cell r="K421">
            <v>0</v>
          </cell>
          <cell r="L421">
            <v>1</v>
          </cell>
          <cell r="M421">
            <v>0</v>
          </cell>
          <cell r="N421">
            <v>0</v>
          </cell>
          <cell r="O421">
            <v>0</v>
          </cell>
          <cell r="P421">
            <v>0</v>
          </cell>
          <cell r="Q421">
            <v>0</v>
          </cell>
          <cell r="R421">
            <v>0</v>
          </cell>
        </row>
        <row r="422">
          <cell r="B422" t="str">
            <v>599-0133</v>
          </cell>
          <cell r="C422">
            <v>0</v>
          </cell>
          <cell r="D422">
            <v>39377</v>
          </cell>
          <cell r="E422" t="str">
            <v>M031</v>
          </cell>
          <cell r="F422" t="str">
            <v>Grant Walton</v>
          </cell>
          <cell r="G422" t="str">
            <v>Elephant Lifting equipment (Pty) Ltd.</v>
          </cell>
          <cell r="H422" t="str">
            <v>Four Chain sling 20mm x 12.5m</v>
          </cell>
          <cell r="I422" t="str">
            <v>ZAR 48,560.00</v>
          </cell>
          <cell r="J422" t="str">
            <v>ZAR</v>
          </cell>
          <cell r="K422">
            <v>48560</v>
          </cell>
          <cell r="L422">
            <v>1</v>
          </cell>
          <cell r="M422">
            <v>48560</v>
          </cell>
          <cell r="N422">
            <v>48560</v>
          </cell>
          <cell r="O422">
            <v>0</v>
          </cell>
          <cell r="P422">
            <v>0</v>
          </cell>
          <cell r="Q422">
            <v>0</v>
          </cell>
          <cell r="R422">
            <v>0</v>
          </cell>
          <cell r="S422" t="str">
            <v>Tools Recovery</v>
          </cell>
          <cell r="U422">
            <v>39754</v>
          </cell>
        </row>
        <row r="423">
          <cell r="B423" t="str">
            <v>599-0133</v>
          </cell>
          <cell r="C423">
            <v>0</v>
          </cell>
          <cell r="D423">
            <v>39377</v>
          </cell>
          <cell r="E423" t="str">
            <v>M031</v>
          </cell>
          <cell r="F423" t="str">
            <v>Grant Walton</v>
          </cell>
          <cell r="G423" t="str">
            <v>Elephant Lifting equipment (Pty) Ltd.</v>
          </cell>
          <cell r="H423" t="str">
            <v>Two Chain sling 26mm x 12.5m</v>
          </cell>
          <cell r="I423" t="str">
            <v>ZAR 69,750.00</v>
          </cell>
          <cell r="J423" t="str">
            <v>ZAR</v>
          </cell>
          <cell r="K423">
            <v>69750</v>
          </cell>
          <cell r="L423">
            <v>1</v>
          </cell>
          <cell r="M423">
            <v>69750</v>
          </cell>
          <cell r="N423">
            <v>69750</v>
          </cell>
          <cell r="O423">
            <v>0</v>
          </cell>
          <cell r="P423">
            <v>0</v>
          </cell>
          <cell r="Q423">
            <v>0</v>
          </cell>
          <cell r="R423">
            <v>0</v>
          </cell>
          <cell r="S423" t="str">
            <v>Tools Recovery</v>
          </cell>
          <cell r="U423">
            <v>39754</v>
          </cell>
        </row>
        <row r="424">
          <cell r="B424" t="str">
            <v>599-0133</v>
          </cell>
          <cell r="C424">
            <v>0</v>
          </cell>
          <cell r="D424">
            <v>39377</v>
          </cell>
          <cell r="E424" t="str">
            <v>M031</v>
          </cell>
          <cell r="F424" t="str">
            <v>Grant Walton</v>
          </cell>
          <cell r="G424" t="str">
            <v>Elephant Lifting equipment (Pty) Ltd.</v>
          </cell>
          <cell r="H424" t="str">
            <v>Two polyester sling</v>
          </cell>
          <cell r="I424" t="str">
            <v>ZAR 49,700.00</v>
          </cell>
          <cell r="J424" t="str">
            <v>ZAR</v>
          </cell>
          <cell r="K424">
            <v>49700</v>
          </cell>
          <cell r="L424">
            <v>1</v>
          </cell>
          <cell r="M424">
            <v>49700</v>
          </cell>
          <cell r="N424">
            <v>49700</v>
          </cell>
          <cell r="O424">
            <v>0</v>
          </cell>
          <cell r="P424">
            <v>0</v>
          </cell>
          <cell r="Q424">
            <v>0</v>
          </cell>
          <cell r="R424">
            <v>0</v>
          </cell>
          <cell r="S424" t="str">
            <v>Tools Recovery</v>
          </cell>
          <cell r="U424">
            <v>39754</v>
          </cell>
        </row>
        <row r="425">
          <cell r="B425" t="str">
            <v>599-0133</v>
          </cell>
          <cell r="C425">
            <v>0</v>
          </cell>
          <cell r="D425">
            <v>39377</v>
          </cell>
          <cell r="E425" t="str">
            <v>M031</v>
          </cell>
          <cell r="F425" t="str">
            <v>Grant Walton</v>
          </cell>
          <cell r="G425" t="str">
            <v>Elephant Lifting equipment (Pty) Ltd.</v>
          </cell>
          <cell r="H425" t="str">
            <v>Four sling wire rope 26mm x 6m</v>
          </cell>
          <cell r="I425" t="str">
            <v>ZAR 13,000.00</v>
          </cell>
          <cell r="J425" t="str">
            <v>ZAR</v>
          </cell>
          <cell r="K425">
            <v>13000</v>
          </cell>
          <cell r="L425">
            <v>1</v>
          </cell>
          <cell r="M425">
            <v>13000</v>
          </cell>
          <cell r="N425">
            <v>13000</v>
          </cell>
          <cell r="O425">
            <v>0</v>
          </cell>
          <cell r="P425">
            <v>0</v>
          </cell>
          <cell r="Q425">
            <v>0</v>
          </cell>
          <cell r="R425">
            <v>0</v>
          </cell>
          <cell r="S425" t="str">
            <v>Tools Recovery</v>
          </cell>
          <cell r="U425">
            <v>39754</v>
          </cell>
        </row>
        <row r="426">
          <cell r="B426" t="str">
            <v>599-0133</v>
          </cell>
          <cell r="C426">
            <v>0</v>
          </cell>
          <cell r="D426">
            <v>39377</v>
          </cell>
          <cell r="E426" t="str">
            <v>M031</v>
          </cell>
          <cell r="F426" t="str">
            <v>Grant Walton</v>
          </cell>
          <cell r="G426" t="str">
            <v>Elephant Lifting equipment (Pty) Ltd.</v>
          </cell>
          <cell r="H426" t="str">
            <v>Four chain sling 32mm x 12.5m</v>
          </cell>
          <cell r="I426" t="str">
            <v>ZAR 209,048.00</v>
          </cell>
          <cell r="J426" t="str">
            <v>ZAR</v>
          </cell>
          <cell r="K426">
            <v>209048</v>
          </cell>
          <cell r="L426">
            <v>1</v>
          </cell>
          <cell r="M426">
            <v>209048</v>
          </cell>
          <cell r="N426">
            <v>209048</v>
          </cell>
          <cell r="O426">
            <v>0</v>
          </cell>
          <cell r="P426">
            <v>0</v>
          </cell>
          <cell r="Q426">
            <v>0</v>
          </cell>
          <cell r="R426">
            <v>0</v>
          </cell>
          <cell r="S426" t="str">
            <v>Tools Recovery</v>
          </cell>
          <cell r="U426">
            <v>39754</v>
          </cell>
        </row>
        <row r="427">
          <cell r="B427" t="str">
            <v>599-0134</v>
          </cell>
          <cell r="C427">
            <v>0</v>
          </cell>
          <cell r="D427">
            <v>39385</v>
          </cell>
          <cell r="E427" t="str">
            <v>M016-0</v>
          </cell>
          <cell r="F427" t="str">
            <v>Mike Church</v>
          </cell>
          <cell r="G427" t="str">
            <v>Mthiyane Engineering</v>
          </cell>
          <cell r="H427" t="str">
            <v>2 x Pump 14-10-550 CVP-A Seed Pump</v>
          </cell>
          <cell r="I427" t="str">
            <v>ZAR 282,750.00</v>
          </cell>
          <cell r="J427" t="str">
            <v>ZAR</v>
          </cell>
          <cell r="K427">
            <v>282750</v>
          </cell>
          <cell r="L427">
            <v>1</v>
          </cell>
          <cell r="M427">
            <v>282750</v>
          </cell>
          <cell r="N427">
            <v>282750</v>
          </cell>
          <cell r="O427">
            <v>0</v>
          </cell>
          <cell r="P427">
            <v>0</v>
          </cell>
          <cell r="Q427">
            <v>0</v>
          </cell>
          <cell r="R427">
            <v>0</v>
          </cell>
          <cell r="V427">
            <v>39479</v>
          </cell>
        </row>
        <row r="428">
          <cell r="B428" t="str">
            <v>599-0134</v>
          </cell>
          <cell r="C428">
            <v>0</v>
          </cell>
          <cell r="D428">
            <v>39385</v>
          </cell>
          <cell r="E428" t="str">
            <v>M016-0</v>
          </cell>
          <cell r="F428" t="str">
            <v>Mike Church</v>
          </cell>
          <cell r="G428" t="str">
            <v>Mthiyane Engineering</v>
          </cell>
          <cell r="H428" t="str">
            <v>2 x Pump 14-10-560, CVP-A massecuite pump</v>
          </cell>
          <cell r="I428" t="str">
            <v>ZAR 561,950.00</v>
          </cell>
          <cell r="J428" t="str">
            <v>ZAR</v>
          </cell>
          <cell r="K428">
            <v>561950</v>
          </cell>
          <cell r="L428">
            <v>1</v>
          </cell>
          <cell r="M428">
            <v>561950</v>
          </cell>
          <cell r="N428">
            <v>561950</v>
          </cell>
          <cell r="O428">
            <v>0</v>
          </cell>
          <cell r="P428">
            <v>0</v>
          </cell>
          <cell r="Q428">
            <v>0</v>
          </cell>
          <cell r="R428">
            <v>0</v>
          </cell>
          <cell r="V428">
            <v>39479</v>
          </cell>
        </row>
        <row r="429">
          <cell r="B429" t="str">
            <v>599-0134</v>
          </cell>
          <cell r="C429">
            <v>0</v>
          </cell>
          <cell r="D429">
            <v>39385</v>
          </cell>
          <cell r="E429" t="str">
            <v>M016-0</v>
          </cell>
          <cell r="F429" t="str">
            <v>Mike Church</v>
          </cell>
          <cell r="G429" t="str">
            <v>Mthiyane Engineering</v>
          </cell>
          <cell r="H429" t="str">
            <v>2 x Pump 14-35-060, CVP-B Massecuite pump,</v>
          </cell>
          <cell r="I429" t="str">
            <v>ZAR 381,106.00</v>
          </cell>
          <cell r="J429" t="str">
            <v>ZAR</v>
          </cell>
          <cell r="K429">
            <v>381106</v>
          </cell>
          <cell r="L429">
            <v>1</v>
          </cell>
          <cell r="M429">
            <v>381106</v>
          </cell>
          <cell r="N429">
            <v>381106</v>
          </cell>
          <cell r="O429">
            <v>0</v>
          </cell>
          <cell r="P429">
            <v>0</v>
          </cell>
          <cell r="Q429">
            <v>0</v>
          </cell>
          <cell r="R429">
            <v>0</v>
          </cell>
          <cell r="V429">
            <v>39479</v>
          </cell>
        </row>
        <row r="430">
          <cell r="B430" t="str">
            <v>599-0134</v>
          </cell>
          <cell r="C430">
            <v>0</v>
          </cell>
          <cell r="D430">
            <v>39385</v>
          </cell>
          <cell r="E430" t="str">
            <v>M016-0</v>
          </cell>
          <cell r="F430" t="str">
            <v>Mike Church</v>
          </cell>
          <cell r="G430" t="str">
            <v>Mthiyane Engineering</v>
          </cell>
          <cell r="H430" t="str">
            <v>2 x Pump 14-50-200, CVP-C Seed pump</v>
          </cell>
          <cell r="I430" t="str">
            <v>ZAR 231,100.00</v>
          </cell>
          <cell r="J430" t="str">
            <v>ZAR</v>
          </cell>
          <cell r="K430">
            <v>231100</v>
          </cell>
          <cell r="L430">
            <v>1</v>
          </cell>
          <cell r="M430">
            <v>231100</v>
          </cell>
          <cell r="N430">
            <v>231100</v>
          </cell>
          <cell r="O430">
            <v>0</v>
          </cell>
          <cell r="P430">
            <v>0</v>
          </cell>
          <cell r="Q430">
            <v>0</v>
          </cell>
          <cell r="R430">
            <v>0</v>
          </cell>
          <cell r="V430">
            <v>39479</v>
          </cell>
        </row>
        <row r="431">
          <cell r="B431" t="str">
            <v>599-0134</v>
          </cell>
          <cell r="C431">
            <v>0</v>
          </cell>
          <cell r="D431">
            <v>39385</v>
          </cell>
          <cell r="E431" t="str">
            <v>M016-0</v>
          </cell>
          <cell r="F431" t="str">
            <v>Mike Church</v>
          </cell>
          <cell r="G431" t="str">
            <v>Mthiyane Engineering</v>
          </cell>
          <cell r="H431" t="str">
            <v>2 x Pump 14-55-040, CVP-Massecuite pump</v>
          </cell>
          <cell r="I431" t="str">
            <v>ZAR 282,750.00</v>
          </cell>
          <cell r="J431" t="str">
            <v>ZAR</v>
          </cell>
          <cell r="K431">
            <v>282750</v>
          </cell>
          <cell r="L431">
            <v>1</v>
          </cell>
          <cell r="M431">
            <v>282750</v>
          </cell>
          <cell r="N431">
            <v>282750</v>
          </cell>
          <cell r="O431">
            <v>0</v>
          </cell>
          <cell r="P431">
            <v>0</v>
          </cell>
          <cell r="Q431">
            <v>0</v>
          </cell>
          <cell r="R431">
            <v>0</v>
          </cell>
          <cell r="V431">
            <v>39479</v>
          </cell>
        </row>
        <row r="432">
          <cell r="B432" t="str">
            <v>599-0134</v>
          </cell>
          <cell r="C432">
            <v>0</v>
          </cell>
          <cell r="D432">
            <v>39385</v>
          </cell>
          <cell r="E432" t="str">
            <v>M016-0</v>
          </cell>
          <cell r="F432" t="str">
            <v>Mike Church</v>
          </cell>
          <cell r="G432" t="str">
            <v>Mthiyane Engineering</v>
          </cell>
          <cell r="H432" t="str">
            <v>2 x Pump 14-40-760, B-Magma pump</v>
          </cell>
          <cell r="I432" t="str">
            <v>ZAR 381,106.00</v>
          </cell>
          <cell r="J432" t="str">
            <v>ZAR</v>
          </cell>
          <cell r="K432">
            <v>381106</v>
          </cell>
          <cell r="L432">
            <v>1</v>
          </cell>
          <cell r="M432">
            <v>381106</v>
          </cell>
          <cell r="N432">
            <v>381106</v>
          </cell>
          <cell r="O432">
            <v>0</v>
          </cell>
          <cell r="P432">
            <v>0</v>
          </cell>
          <cell r="Q432">
            <v>0</v>
          </cell>
          <cell r="R432">
            <v>0</v>
          </cell>
          <cell r="V432">
            <v>39479</v>
          </cell>
        </row>
        <row r="433">
          <cell r="B433" t="str">
            <v>599-0134</v>
          </cell>
          <cell r="C433">
            <v>0</v>
          </cell>
          <cell r="D433">
            <v>39385</v>
          </cell>
          <cell r="E433" t="str">
            <v>M016-0</v>
          </cell>
          <cell r="F433" t="str">
            <v>Mike Church</v>
          </cell>
          <cell r="G433" t="str">
            <v>Mthiyane Engineering</v>
          </cell>
          <cell r="H433" t="str">
            <v>1 x Pump 14-55-040, CVP-C Liquidation pump</v>
          </cell>
          <cell r="I433" t="str">
            <v>ZAR 141,375.00</v>
          </cell>
          <cell r="J433" t="str">
            <v>ZAR</v>
          </cell>
          <cell r="K433">
            <v>141375</v>
          </cell>
          <cell r="L433">
            <v>1</v>
          </cell>
          <cell r="M433">
            <v>141375</v>
          </cell>
          <cell r="N433">
            <v>141375</v>
          </cell>
          <cell r="O433">
            <v>0</v>
          </cell>
          <cell r="P433">
            <v>0</v>
          </cell>
          <cell r="Q433">
            <v>0</v>
          </cell>
          <cell r="R433">
            <v>0</v>
          </cell>
          <cell r="V433">
            <v>39479</v>
          </cell>
        </row>
        <row r="434">
          <cell r="B434" t="str">
            <v>599-0135</v>
          </cell>
          <cell r="C434">
            <v>0</v>
          </cell>
          <cell r="D434">
            <v>39382</v>
          </cell>
          <cell r="E434" t="str">
            <v>P005</v>
          </cell>
          <cell r="G434" t="str">
            <v>Manica Africa (Pty) Ltd</v>
          </cell>
          <cell r="H434" t="str">
            <v>Freight, road transport, SA to Zambia</v>
          </cell>
          <cell r="I434" t="str">
            <v>ZAR 36,375.00</v>
          </cell>
          <cell r="J434" t="str">
            <v>ZAR</v>
          </cell>
          <cell r="K434">
            <v>36375</v>
          </cell>
          <cell r="L434">
            <v>1</v>
          </cell>
          <cell r="M434">
            <v>36375</v>
          </cell>
          <cell r="N434">
            <v>36375</v>
          </cell>
          <cell r="O434">
            <v>0</v>
          </cell>
          <cell r="P434">
            <v>0</v>
          </cell>
          <cell r="Q434">
            <v>0</v>
          </cell>
          <cell r="R434">
            <v>0</v>
          </cell>
        </row>
        <row r="435">
          <cell r="B435" t="str">
            <v>599-0136</v>
          </cell>
          <cell r="C435">
            <v>0</v>
          </cell>
          <cell r="D435">
            <v>39377</v>
          </cell>
          <cell r="E435" t="str">
            <v>E011</v>
          </cell>
          <cell r="F435" t="str">
            <v>Neville Palmer</v>
          </cell>
          <cell r="G435" t="str">
            <v>L.M.V Switchgear cc</v>
          </cell>
          <cell r="H435" t="str">
            <v>One lot of indoor switchgear and cabling, for pump stations 1 and 11</v>
          </cell>
          <cell r="I435" t="str">
            <v>ZAR 927,568.62</v>
          </cell>
          <cell r="J435" t="str">
            <v>ZAR</v>
          </cell>
          <cell r="K435">
            <v>927568.62</v>
          </cell>
          <cell r="L435">
            <v>1</v>
          </cell>
          <cell r="M435">
            <v>927568.62</v>
          </cell>
          <cell r="N435">
            <v>927568.62</v>
          </cell>
          <cell r="O435">
            <v>0</v>
          </cell>
          <cell r="P435">
            <v>0</v>
          </cell>
          <cell r="Q435">
            <v>0</v>
          </cell>
          <cell r="R435">
            <v>0</v>
          </cell>
        </row>
        <row r="436">
          <cell r="B436" t="str">
            <v>599-0137</v>
          </cell>
          <cell r="C436">
            <v>0</v>
          </cell>
          <cell r="D436">
            <v>39382</v>
          </cell>
          <cell r="E436" t="str">
            <v>M016-0</v>
          </cell>
          <cell r="F436" t="str">
            <v>Tony Stipcich</v>
          </cell>
          <cell r="G436" t="str">
            <v>Lakeside Equipment</v>
          </cell>
          <cell r="H436" t="str">
            <v>2 x A-Molasses storage tank pump, 14-20-450</v>
          </cell>
          <cell r="I436" t="str">
            <v>ZAR 160,766.00</v>
          </cell>
          <cell r="J436" t="str">
            <v>ZAR</v>
          </cell>
          <cell r="K436">
            <v>160766</v>
          </cell>
          <cell r="L436">
            <v>1</v>
          </cell>
          <cell r="M436">
            <v>160766</v>
          </cell>
          <cell r="N436">
            <v>160766</v>
          </cell>
          <cell r="O436">
            <v>0</v>
          </cell>
          <cell r="P436">
            <v>0</v>
          </cell>
          <cell r="Q436">
            <v>0</v>
          </cell>
          <cell r="R436">
            <v>0</v>
          </cell>
          <cell r="V436">
            <v>39492</v>
          </cell>
        </row>
        <row r="437">
          <cell r="B437" t="str">
            <v>599-0137</v>
          </cell>
          <cell r="C437">
            <v>0</v>
          </cell>
          <cell r="D437">
            <v>39382</v>
          </cell>
          <cell r="E437" t="str">
            <v>M016-0</v>
          </cell>
          <cell r="F437" t="str">
            <v>Tony Stipcich</v>
          </cell>
          <cell r="G437" t="str">
            <v>Lakeside Equipment</v>
          </cell>
          <cell r="H437" t="str">
            <v>2 x HSL2-A-Molasses pump, 14-20-750</v>
          </cell>
          <cell r="I437" t="str">
            <v>ZAR 99,938.00</v>
          </cell>
          <cell r="J437" t="str">
            <v>ZAR</v>
          </cell>
          <cell r="K437">
            <v>99938</v>
          </cell>
          <cell r="L437">
            <v>1</v>
          </cell>
          <cell r="M437">
            <v>99938</v>
          </cell>
          <cell r="N437">
            <v>99938</v>
          </cell>
          <cell r="O437">
            <v>0</v>
          </cell>
          <cell r="P437">
            <v>0</v>
          </cell>
          <cell r="Q437">
            <v>0</v>
          </cell>
          <cell r="R437">
            <v>0</v>
          </cell>
          <cell r="V437">
            <v>39492</v>
          </cell>
        </row>
        <row r="438">
          <cell r="B438" t="str">
            <v>599-0137</v>
          </cell>
          <cell r="C438">
            <v>0</v>
          </cell>
          <cell r="D438">
            <v>39382</v>
          </cell>
          <cell r="E438" t="str">
            <v>M016-0</v>
          </cell>
          <cell r="F438" t="str">
            <v>Tony Stipcich</v>
          </cell>
          <cell r="G438" t="str">
            <v>Lakeside Equipment</v>
          </cell>
          <cell r="H438" t="str">
            <v>2 x B-Molasses pump, 14-45-100</v>
          </cell>
          <cell r="I438" t="str">
            <v>ZAR 97,824.00</v>
          </cell>
          <cell r="J438" t="str">
            <v>ZAR</v>
          </cell>
          <cell r="K438">
            <v>97824</v>
          </cell>
          <cell r="L438">
            <v>1</v>
          </cell>
          <cell r="M438">
            <v>97824</v>
          </cell>
          <cell r="N438">
            <v>97824</v>
          </cell>
          <cell r="O438">
            <v>0</v>
          </cell>
          <cell r="P438">
            <v>0</v>
          </cell>
          <cell r="Q438">
            <v>0</v>
          </cell>
          <cell r="R438">
            <v>0</v>
          </cell>
          <cell r="V438">
            <v>39492</v>
          </cell>
        </row>
        <row r="439">
          <cell r="B439" t="str">
            <v>599-0137</v>
          </cell>
          <cell r="C439">
            <v>0</v>
          </cell>
          <cell r="D439">
            <v>39382</v>
          </cell>
          <cell r="E439" t="str">
            <v>M016-0</v>
          </cell>
          <cell r="F439" t="str">
            <v>Tony Stipcich</v>
          </cell>
          <cell r="G439" t="str">
            <v>Lakeside Equipment</v>
          </cell>
          <cell r="H439" t="str">
            <v>2 x B-Molasses storage pump, 14-45-300</v>
          </cell>
          <cell r="I439" t="str">
            <v>ZAR 99,938.00</v>
          </cell>
          <cell r="J439" t="str">
            <v>ZAR</v>
          </cell>
          <cell r="K439">
            <v>99938</v>
          </cell>
          <cell r="L439">
            <v>1</v>
          </cell>
          <cell r="M439">
            <v>99938</v>
          </cell>
          <cell r="N439">
            <v>99938</v>
          </cell>
          <cell r="O439">
            <v>0</v>
          </cell>
          <cell r="P439">
            <v>0</v>
          </cell>
          <cell r="Q439">
            <v>0</v>
          </cell>
          <cell r="R439">
            <v>0</v>
          </cell>
          <cell r="V439">
            <v>39492</v>
          </cell>
        </row>
        <row r="440">
          <cell r="B440" t="str">
            <v>599-0137</v>
          </cell>
          <cell r="C440">
            <v>0</v>
          </cell>
          <cell r="D440">
            <v>39382</v>
          </cell>
          <cell r="E440" t="str">
            <v>M016-0</v>
          </cell>
          <cell r="F440" t="str">
            <v>Tony Stipcich</v>
          </cell>
          <cell r="G440" t="str">
            <v>Lakeside Equipment</v>
          </cell>
          <cell r="H440" t="str">
            <v>2 x Melt pump, 14-60-840</v>
          </cell>
          <cell r="I440" t="str">
            <v>ZAR 97,824.00</v>
          </cell>
          <cell r="J440" t="str">
            <v>ZAR</v>
          </cell>
          <cell r="K440">
            <v>97824</v>
          </cell>
          <cell r="L440">
            <v>1</v>
          </cell>
          <cell r="M440">
            <v>97824</v>
          </cell>
          <cell r="N440">
            <v>97824</v>
          </cell>
          <cell r="O440">
            <v>0</v>
          </cell>
          <cell r="P440">
            <v>0</v>
          </cell>
          <cell r="Q440">
            <v>0</v>
          </cell>
          <cell r="R440">
            <v>0</v>
          </cell>
          <cell r="V440">
            <v>39492</v>
          </cell>
        </row>
        <row r="441">
          <cell r="B441" t="str">
            <v>599-0137</v>
          </cell>
          <cell r="C441">
            <v>0</v>
          </cell>
          <cell r="D441">
            <v>39382</v>
          </cell>
          <cell r="E441" t="str">
            <v>M016-0</v>
          </cell>
          <cell r="F441" t="str">
            <v>Tony Stipcich</v>
          </cell>
          <cell r="G441" t="str">
            <v>Lakeside Equipment</v>
          </cell>
          <cell r="H441" t="str">
            <v>2 x Fine liming dosing pump, 12-10-210</v>
          </cell>
          <cell r="I441" t="str">
            <v>ZAR 109,374.00</v>
          </cell>
          <cell r="J441" t="str">
            <v>ZAR</v>
          </cell>
          <cell r="K441">
            <v>109374</v>
          </cell>
          <cell r="L441">
            <v>1</v>
          </cell>
          <cell r="M441">
            <v>109374</v>
          </cell>
          <cell r="N441">
            <v>109374</v>
          </cell>
          <cell r="O441">
            <v>0</v>
          </cell>
          <cell r="P441">
            <v>0</v>
          </cell>
          <cell r="Q441">
            <v>0</v>
          </cell>
          <cell r="R441">
            <v>0</v>
          </cell>
          <cell r="V441">
            <v>39492</v>
          </cell>
        </row>
        <row r="442">
          <cell r="B442" t="str">
            <v>599-0138</v>
          </cell>
          <cell r="C442">
            <v>0</v>
          </cell>
          <cell r="D442">
            <v>39382</v>
          </cell>
          <cell r="E442" t="str">
            <v>P005</v>
          </cell>
          <cell r="G442" t="str">
            <v>Manica Africa (Pty) Ltd</v>
          </cell>
          <cell r="H442" t="str">
            <v>Freight, road transport, SA to Zambia</v>
          </cell>
          <cell r="I442" t="str">
            <v>ZAR 36,375.00</v>
          </cell>
          <cell r="J442" t="str">
            <v>ZAR</v>
          </cell>
          <cell r="K442">
            <v>36375</v>
          </cell>
          <cell r="L442">
            <v>1</v>
          </cell>
          <cell r="M442">
            <v>36375</v>
          </cell>
          <cell r="N442">
            <v>36375</v>
          </cell>
          <cell r="O442">
            <v>0</v>
          </cell>
          <cell r="P442">
            <v>0</v>
          </cell>
          <cell r="Q442">
            <v>0</v>
          </cell>
          <cell r="R442">
            <v>0</v>
          </cell>
        </row>
        <row r="443">
          <cell r="B443" t="str">
            <v>599-0139</v>
          </cell>
          <cell r="C443">
            <v>0</v>
          </cell>
          <cell r="D443">
            <v>39382</v>
          </cell>
          <cell r="E443" t="str">
            <v>A002</v>
          </cell>
          <cell r="G443" t="str">
            <v>Flowtite Vectus (Pty) Ltd</v>
          </cell>
          <cell r="H443" t="str">
            <v>One lot of pipelines</v>
          </cell>
          <cell r="I443" t="str">
            <v>ZAR 23,627,520.00</v>
          </cell>
          <cell r="J443" t="str">
            <v>ZAR</v>
          </cell>
          <cell r="K443">
            <v>23627520</v>
          </cell>
          <cell r="L443">
            <v>1</v>
          </cell>
          <cell r="M443">
            <v>23627520</v>
          </cell>
          <cell r="N443">
            <v>23627520</v>
          </cell>
          <cell r="O443">
            <v>0</v>
          </cell>
          <cell r="P443">
            <v>0</v>
          </cell>
          <cell r="Q443">
            <v>0</v>
          </cell>
          <cell r="R443">
            <v>0</v>
          </cell>
        </row>
        <row r="444">
          <cell r="B444" t="str">
            <v>599-0140</v>
          </cell>
          <cell r="D444">
            <v>39386</v>
          </cell>
          <cell r="E444" t="str">
            <v>M016-0</v>
          </cell>
          <cell r="F444" t="str">
            <v>Andre Rabie</v>
          </cell>
          <cell r="G444" t="str">
            <v>Amalgamated Pumping supplies(SA) (Pty) Ltd</v>
          </cell>
          <cell r="H444" t="str">
            <v>Schedule-A T2 Unscreened Juice Pump</v>
          </cell>
          <cell r="I444" t="str">
            <v>ZAR 130,729.00</v>
          </cell>
          <cell r="J444" t="str">
            <v>ZAR</v>
          </cell>
          <cell r="K444">
            <v>130729</v>
          </cell>
          <cell r="L444">
            <v>1</v>
          </cell>
          <cell r="M444">
            <v>130729</v>
          </cell>
          <cell r="N444">
            <v>130729</v>
          </cell>
          <cell r="O444">
            <v>0</v>
          </cell>
          <cell r="P444">
            <v>0</v>
          </cell>
          <cell r="Q444">
            <v>0</v>
          </cell>
          <cell r="R444">
            <v>0</v>
          </cell>
          <cell r="V444">
            <v>39493</v>
          </cell>
        </row>
        <row r="445">
          <cell r="B445" t="str">
            <v>599-0140</v>
          </cell>
          <cell r="D445">
            <v>39386</v>
          </cell>
          <cell r="E445" t="str">
            <v>M016-0</v>
          </cell>
          <cell r="F445" t="str">
            <v>Andre Rabie</v>
          </cell>
          <cell r="G445" t="str">
            <v>Amalgamated Pumping supplies(SA) (Pty) Ltd</v>
          </cell>
          <cell r="H445" t="str">
            <v>Schedule-A T2 Maceration Pump</v>
          </cell>
          <cell r="I445" t="str">
            <v>ZAR 258,138.00</v>
          </cell>
          <cell r="J445" t="str">
            <v>ZAR</v>
          </cell>
          <cell r="K445">
            <v>258138</v>
          </cell>
          <cell r="L445">
            <v>1</v>
          </cell>
          <cell r="M445">
            <v>258138</v>
          </cell>
          <cell r="N445">
            <v>258138</v>
          </cell>
          <cell r="O445">
            <v>0</v>
          </cell>
          <cell r="P445">
            <v>0</v>
          </cell>
          <cell r="Q445">
            <v>0</v>
          </cell>
          <cell r="R445">
            <v>0</v>
          </cell>
          <cell r="V445">
            <v>39493</v>
          </cell>
        </row>
        <row r="446">
          <cell r="B446" t="str">
            <v>599-0140</v>
          </cell>
          <cell r="D446">
            <v>39386</v>
          </cell>
          <cell r="E446" t="str">
            <v>M016-0</v>
          </cell>
          <cell r="F446" t="str">
            <v>Andre Rabie</v>
          </cell>
          <cell r="G446" t="str">
            <v>Amalgamated Pumping supplies(SA) (Pty) Ltd</v>
          </cell>
          <cell r="H446" t="str">
            <v>Schedule-A T2 Screened Juice Pumps</v>
          </cell>
          <cell r="I446" t="str">
            <v>ZAR 243,404.00</v>
          </cell>
          <cell r="J446" t="str">
            <v>ZAR</v>
          </cell>
          <cell r="K446">
            <v>243404</v>
          </cell>
          <cell r="L446">
            <v>1</v>
          </cell>
          <cell r="M446">
            <v>243404</v>
          </cell>
          <cell r="N446">
            <v>243404</v>
          </cell>
          <cell r="O446">
            <v>0</v>
          </cell>
          <cell r="P446">
            <v>0</v>
          </cell>
          <cell r="Q446">
            <v>0</v>
          </cell>
          <cell r="R446">
            <v>0</v>
          </cell>
          <cell r="V446">
            <v>39493</v>
          </cell>
        </row>
        <row r="447">
          <cell r="B447" t="str">
            <v>599-0140</v>
          </cell>
          <cell r="D447">
            <v>39386</v>
          </cell>
          <cell r="E447" t="str">
            <v>M016-0</v>
          </cell>
          <cell r="F447" t="str">
            <v>Andre Rabie</v>
          </cell>
          <cell r="G447" t="str">
            <v>Amalgamated Pumping supplies(SA) (Pty) Ltd</v>
          </cell>
          <cell r="H447" t="str">
            <v>Schedule-A Rotary Screen Spray Pump</v>
          </cell>
          <cell r="I447" t="str">
            <v>ZAR 39,304.00</v>
          </cell>
          <cell r="J447" t="str">
            <v>ZAR</v>
          </cell>
          <cell r="K447">
            <v>39304</v>
          </cell>
          <cell r="L447">
            <v>1</v>
          </cell>
          <cell r="M447">
            <v>39304</v>
          </cell>
          <cell r="N447">
            <v>39304</v>
          </cell>
          <cell r="O447">
            <v>0</v>
          </cell>
          <cell r="P447">
            <v>0</v>
          </cell>
          <cell r="Q447">
            <v>0</v>
          </cell>
          <cell r="R447">
            <v>0</v>
          </cell>
          <cell r="V447">
            <v>39493</v>
          </cell>
        </row>
        <row r="448">
          <cell r="B448" t="str">
            <v>599-0140</v>
          </cell>
          <cell r="D448">
            <v>39386</v>
          </cell>
          <cell r="E448" t="str">
            <v>M016-0</v>
          </cell>
          <cell r="F448" t="str">
            <v>Andre Rabie</v>
          </cell>
          <cell r="G448" t="str">
            <v>Amalgamated Pumping supplies(SA) (Pty) Ltd</v>
          </cell>
          <cell r="H448" t="str">
            <v>Schedule-A T1 Screened Juice Pumps</v>
          </cell>
          <cell r="I448" t="str">
            <v>ZAR 222,383.00</v>
          </cell>
          <cell r="J448" t="str">
            <v>ZAR</v>
          </cell>
          <cell r="K448">
            <v>222383</v>
          </cell>
          <cell r="L448">
            <v>1</v>
          </cell>
          <cell r="M448">
            <v>222383</v>
          </cell>
          <cell r="N448">
            <v>222383</v>
          </cell>
          <cell r="O448">
            <v>0</v>
          </cell>
          <cell r="P448">
            <v>0</v>
          </cell>
          <cell r="Q448">
            <v>0</v>
          </cell>
          <cell r="R448">
            <v>0</v>
          </cell>
          <cell r="V448">
            <v>39493</v>
          </cell>
        </row>
        <row r="449">
          <cell r="B449" t="str">
            <v>599-0140</v>
          </cell>
          <cell r="D449">
            <v>39386</v>
          </cell>
          <cell r="E449" t="str">
            <v>M016-0</v>
          </cell>
          <cell r="F449" t="str">
            <v>Andre Rabie</v>
          </cell>
          <cell r="G449" t="str">
            <v>Amalgamated Pumping supplies(SA) (Pty) Ltd</v>
          </cell>
          <cell r="H449" t="str">
            <v>Schedule-A T1 Press Water Pump</v>
          </cell>
          <cell r="I449" t="str">
            <v>ZAR 103,168.00</v>
          </cell>
          <cell r="J449" t="str">
            <v>ZAR</v>
          </cell>
          <cell r="K449">
            <v>103168</v>
          </cell>
          <cell r="L449">
            <v>1</v>
          </cell>
          <cell r="M449">
            <v>103168</v>
          </cell>
          <cell r="N449">
            <v>103168</v>
          </cell>
          <cell r="O449">
            <v>0</v>
          </cell>
          <cell r="P449">
            <v>0</v>
          </cell>
          <cell r="Q449">
            <v>0</v>
          </cell>
          <cell r="R449">
            <v>0</v>
          </cell>
          <cell r="V449">
            <v>39493</v>
          </cell>
        </row>
        <row r="450">
          <cell r="B450" t="str">
            <v>599-0140</v>
          </cell>
          <cell r="C450" t="str">
            <v>A1</v>
          </cell>
          <cell r="D450">
            <v>39386</v>
          </cell>
          <cell r="E450" t="str">
            <v>M016-0</v>
          </cell>
          <cell r="F450" t="str">
            <v>Andre Rabie</v>
          </cell>
          <cell r="G450" t="str">
            <v>Amalgamated Pumping supplies(SA) (Pty) Ltd</v>
          </cell>
          <cell r="H450" t="str">
            <v>Schedule-A Weighed Juice Pump</v>
          </cell>
          <cell r="I450" t="str">
            <v>ZAR 364,900</v>
          </cell>
          <cell r="J450" t="str">
            <v>ZAR</v>
          </cell>
          <cell r="K450">
            <v>364900</v>
          </cell>
          <cell r="L450">
            <v>1</v>
          </cell>
          <cell r="M450">
            <v>364900</v>
          </cell>
          <cell r="N450">
            <v>364900</v>
          </cell>
          <cell r="O450">
            <v>0</v>
          </cell>
          <cell r="P450">
            <v>0</v>
          </cell>
          <cell r="Q450">
            <v>0</v>
          </cell>
          <cell r="R450">
            <v>0</v>
          </cell>
          <cell r="V450">
            <v>39493</v>
          </cell>
        </row>
        <row r="451">
          <cell r="B451" t="str">
            <v>599-0140</v>
          </cell>
          <cell r="C451" t="str">
            <v>A1</v>
          </cell>
          <cell r="D451">
            <v>39386</v>
          </cell>
          <cell r="E451" t="str">
            <v>M016-0</v>
          </cell>
          <cell r="F451" t="str">
            <v>Andre Rabie</v>
          </cell>
          <cell r="G451" t="str">
            <v>Amalgamated Pumping supplies(SA) (Pty) Ltd</v>
          </cell>
          <cell r="H451" t="str">
            <v>Schedule-A Clear Juice Pump</v>
          </cell>
          <cell r="I451" t="str">
            <v>ZAR 151,050</v>
          </cell>
          <cell r="J451" t="str">
            <v>ZAR</v>
          </cell>
          <cell r="K451">
            <v>151050</v>
          </cell>
          <cell r="L451">
            <v>1</v>
          </cell>
          <cell r="M451">
            <v>151050</v>
          </cell>
          <cell r="N451">
            <v>151050</v>
          </cell>
          <cell r="O451">
            <v>0</v>
          </cell>
          <cell r="P451">
            <v>0</v>
          </cell>
          <cell r="Q451">
            <v>0</v>
          </cell>
          <cell r="R451">
            <v>0</v>
          </cell>
          <cell r="V451">
            <v>39493</v>
          </cell>
        </row>
        <row r="452">
          <cell r="B452" t="str">
            <v>599-0140</v>
          </cell>
          <cell r="C452" t="str">
            <v>A1</v>
          </cell>
          <cell r="D452">
            <v>39386</v>
          </cell>
          <cell r="E452" t="str">
            <v>M016-0</v>
          </cell>
          <cell r="F452" t="str">
            <v>Andre Rabie</v>
          </cell>
          <cell r="G452" t="str">
            <v>Amalgamated Pumping supplies(SA) (Pty) Ltd</v>
          </cell>
          <cell r="H452" t="str">
            <v>Schedule-A Mud Return Pumps</v>
          </cell>
          <cell r="I452" t="str">
            <v>ZAR 76,820</v>
          </cell>
          <cell r="J452" t="str">
            <v>ZAR</v>
          </cell>
          <cell r="K452">
            <v>76820</v>
          </cell>
          <cell r="L452">
            <v>1</v>
          </cell>
          <cell r="M452">
            <v>76820</v>
          </cell>
          <cell r="N452">
            <v>76820</v>
          </cell>
          <cell r="O452">
            <v>0</v>
          </cell>
          <cell r="P452">
            <v>0</v>
          </cell>
          <cell r="Q452">
            <v>0</v>
          </cell>
          <cell r="R452">
            <v>0</v>
          </cell>
          <cell r="V452">
            <v>39493</v>
          </cell>
        </row>
        <row r="453">
          <cell r="B453" t="str">
            <v>599-0140</v>
          </cell>
          <cell r="D453">
            <v>39386</v>
          </cell>
          <cell r="E453" t="str">
            <v>M016-0</v>
          </cell>
          <cell r="F453" t="str">
            <v>Andre Rabie</v>
          </cell>
          <cell r="G453" t="str">
            <v>Amalgamated Pumping supplies(SA) (Pty) Ltd</v>
          </cell>
          <cell r="H453" t="str">
            <v>Schedule-A Untreated Syrup Pump</v>
          </cell>
          <cell r="I453" t="str">
            <v>ZAR 63,184.00</v>
          </cell>
          <cell r="J453" t="str">
            <v>ZAR</v>
          </cell>
          <cell r="K453">
            <v>63184</v>
          </cell>
          <cell r="L453">
            <v>1</v>
          </cell>
          <cell r="M453">
            <v>63184</v>
          </cell>
          <cell r="N453">
            <v>63184</v>
          </cell>
          <cell r="O453">
            <v>0</v>
          </cell>
          <cell r="P453">
            <v>0</v>
          </cell>
          <cell r="Q453">
            <v>0</v>
          </cell>
          <cell r="R453">
            <v>0</v>
          </cell>
          <cell r="V453">
            <v>39493</v>
          </cell>
        </row>
        <row r="454">
          <cell r="B454" t="str">
            <v>599-0140</v>
          </cell>
          <cell r="D454">
            <v>39386</v>
          </cell>
          <cell r="E454" t="str">
            <v>M016-0</v>
          </cell>
          <cell r="F454" t="str">
            <v>Andre Rabie</v>
          </cell>
          <cell r="G454" t="str">
            <v>Amalgamated Pumping supplies(SA) (Pty) Ltd</v>
          </cell>
          <cell r="H454" t="str">
            <v>Schedule-A Syrup Pump</v>
          </cell>
          <cell r="I454" t="str">
            <v>ZAR 154,036.00</v>
          </cell>
          <cell r="J454" t="str">
            <v>ZAR</v>
          </cell>
          <cell r="K454">
            <v>154036</v>
          </cell>
          <cell r="L454">
            <v>1</v>
          </cell>
          <cell r="M454">
            <v>154036</v>
          </cell>
          <cell r="N454">
            <v>154036</v>
          </cell>
          <cell r="O454">
            <v>0</v>
          </cell>
          <cell r="P454">
            <v>0</v>
          </cell>
          <cell r="Q454">
            <v>0</v>
          </cell>
          <cell r="R454">
            <v>0</v>
          </cell>
          <cell r="V454">
            <v>39493</v>
          </cell>
        </row>
        <row r="455">
          <cell r="B455" t="str">
            <v>599-0140</v>
          </cell>
          <cell r="D455">
            <v>39386</v>
          </cell>
          <cell r="E455" t="str">
            <v>M016-0</v>
          </cell>
          <cell r="F455" t="str">
            <v>Andre Rabie</v>
          </cell>
          <cell r="G455" t="str">
            <v>Amalgamated Pumping supplies(SA) (Pty) Ltd</v>
          </cell>
          <cell r="H455" t="str">
            <v>Schedule-A Clear Juice Heater Condensate Pumps</v>
          </cell>
          <cell r="I455" t="str">
            <v>ZAR 40,749.00</v>
          </cell>
          <cell r="J455" t="str">
            <v>ZAR</v>
          </cell>
          <cell r="K455">
            <v>40749</v>
          </cell>
          <cell r="L455">
            <v>1</v>
          </cell>
          <cell r="M455">
            <v>40749</v>
          </cell>
          <cell r="N455">
            <v>40749</v>
          </cell>
          <cell r="O455">
            <v>0</v>
          </cell>
          <cell r="P455">
            <v>0</v>
          </cell>
          <cell r="Q455">
            <v>0</v>
          </cell>
          <cell r="R455">
            <v>0</v>
          </cell>
          <cell r="V455">
            <v>39493</v>
          </cell>
        </row>
        <row r="456">
          <cell r="B456" t="str">
            <v>599-0140</v>
          </cell>
          <cell r="D456">
            <v>39386</v>
          </cell>
          <cell r="E456" t="str">
            <v>M016-0</v>
          </cell>
          <cell r="F456" t="str">
            <v>Andre Rabie</v>
          </cell>
          <cell r="G456" t="str">
            <v>Amalgamated Pumping supplies(SA) (Pty) Ltd</v>
          </cell>
          <cell r="H456" t="str">
            <v>Schedule-A Exhaust Condensate Pumps - Line 1</v>
          </cell>
          <cell r="I456" t="str">
            <v>ZAR 203,565.00</v>
          </cell>
          <cell r="J456" t="str">
            <v>ZAR</v>
          </cell>
          <cell r="K456">
            <v>203565</v>
          </cell>
          <cell r="L456">
            <v>1</v>
          </cell>
          <cell r="M456">
            <v>203565</v>
          </cell>
          <cell r="N456">
            <v>203565</v>
          </cell>
          <cell r="O456">
            <v>0</v>
          </cell>
          <cell r="P456">
            <v>0</v>
          </cell>
          <cell r="Q456">
            <v>0</v>
          </cell>
          <cell r="R456">
            <v>0</v>
          </cell>
          <cell r="V456">
            <v>39493</v>
          </cell>
        </row>
        <row r="457">
          <cell r="B457" t="str">
            <v>599-0140</v>
          </cell>
          <cell r="D457">
            <v>39386</v>
          </cell>
          <cell r="E457" t="str">
            <v>M016-0</v>
          </cell>
          <cell r="F457" t="str">
            <v>Andre Rabie</v>
          </cell>
          <cell r="G457" t="str">
            <v>Amalgamated Pumping supplies(SA) (Pty) Ltd</v>
          </cell>
          <cell r="H457" t="str">
            <v>Schedule-A V3 Condensate Pumps</v>
          </cell>
          <cell r="I457" t="str">
            <v>ZAR 172,501.00</v>
          </cell>
          <cell r="J457" t="str">
            <v>ZAR</v>
          </cell>
          <cell r="K457">
            <v>172501</v>
          </cell>
          <cell r="L457">
            <v>1</v>
          </cell>
          <cell r="M457">
            <v>172501</v>
          </cell>
          <cell r="N457">
            <v>172501</v>
          </cell>
          <cell r="O457">
            <v>0</v>
          </cell>
          <cell r="P457">
            <v>0</v>
          </cell>
          <cell r="Q457">
            <v>0</v>
          </cell>
          <cell r="R457">
            <v>0</v>
          </cell>
          <cell r="V457">
            <v>39493</v>
          </cell>
        </row>
        <row r="458">
          <cell r="B458" t="str">
            <v>599-0140</v>
          </cell>
          <cell r="D458">
            <v>39386</v>
          </cell>
          <cell r="E458" t="str">
            <v>M016-0</v>
          </cell>
          <cell r="F458" t="str">
            <v>Andre Rabie</v>
          </cell>
          <cell r="G458" t="str">
            <v>Amalgamated Pumping supplies(SA) (Pty) Ltd</v>
          </cell>
          <cell r="H458" t="str">
            <v>Schedule-A Diffuser Imbibition Water Pumps</v>
          </cell>
          <cell r="I458" t="str">
            <v>ZAR 203,636.00</v>
          </cell>
          <cell r="J458" t="str">
            <v>ZAR</v>
          </cell>
          <cell r="K458">
            <v>203636</v>
          </cell>
          <cell r="L458">
            <v>1</v>
          </cell>
          <cell r="M458">
            <v>203636</v>
          </cell>
          <cell r="N458">
            <v>203636</v>
          </cell>
          <cell r="O458">
            <v>0</v>
          </cell>
          <cell r="P458">
            <v>0</v>
          </cell>
          <cell r="Q458">
            <v>0</v>
          </cell>
          <cell r="R458">
            <v>0</v>
          </cell>
          <cell r="V458">
            <v>39493</v>
          </cell>
        </row>
        <row r="459">
          <cell r="B459" t="str">
            <v>599-0140</v>
          </cell>
          <cell r="D459">
            <v>39386</v>
          </cell>
          <cell r="E459" t="str">
            <v>M016-0</v>
          </cell>
          <cell r="F459" t="str">
            <v>Andre Rabie</v>
          </cell>
          <cell r="G459" t="str">
            <v>Amalgamated Pumping supplies(SA) (Pty) Ltd</v>
          </cell>
          <cell r="H459" t="str">
            <v>Schedule-A Hot Water Transfer Pump</v>
          </cell>
          <cell r="I459" t="str">
            <v>ZAR 87,841.00</v>
          </cell>
          <cell r="J459" t="str">
            <v>ZAR</v>
          </cell>
          <cell r="K459">
            <v>87841</v>
          </cell>
          <cell r="L459">
            <v>1</v>
          </cell>
          <cell r="M459">
            <v>87841</v>
          </cell>
          <cell r="N459">
            <v>87841</v>
          </cell>
          <cell r="O459">
            <v>0</v>
          </cell>
          <cell r="P459">
            <v>0</v>
          </cell>
          <cell r="Q459">
            <v>0</v>
          </cell>
          <cell r="R459">
            <v>0</v>
          </cell>
          <cell r="V459">
            <v>39493</v>
          </cell>
        </row>
        <row r="460">
          <cell r="B460" t="str">
            <v>599-0140</v>
          </cell>
          <cell r="D460">
            <v>39386</v>
          </cell>
          <cell r="E460" t="str">
            <v>M016-0</v>
          </cell>
          <cell r="F460" t="str">
            <v>Andre Rabie</v>
          </cell>
          <cell r="G460" t="str">
            <v>Amalgamated Pumping supplies(SA) (Pty) Ltd</v>
          </cell>
          <cell r="H460" t="str">
            <v>Schedule-E CVP-A Vacuum Pump</v>
          </cell>
          <cell r="I460" t="str">
            <v>ZAR 91,924.00</v>
          </cell>
          <cell r="J460" t="str">
            <v>ZAR</v>
          </cell>
          <cell r="K460">
            <v>91924</v>
          </cell>
          <cell r="L460">
            <v>1</v>
          </cell>
          <cell r="M460">
            <v>91924</v>
          </cell>
          <cell r="N460">
            <v>91924</v>
          </cell>
          <cell r="O460">
            <v>0</v>
          </cell>
          <cell r="P460">
            <v>0</v>
          </cell>
          <cell r="Q460">
            <v>0</v>
          </cell>
          <cell r="R460">
            <v>0</v>
          </cell>
          <cell r="V460">
            <v>39493</v>
          </cell>
        </row>
        <row r="461">
          <cell r="B461" t="str">
            <v>599-0140</v>
          </cell>
          <cell r="D461">
            <v>39386</v>
          </cell>
          <cell r="E461" t="str">
            <v>M016-0</v>
          </cell>
          <cell r="F461" t="str">
            <v>Andre Rabie</v>
          </cell>
          <cell r="G461" t="str">
            <v>Amalgamated Pumping supplies(SA) (Pty) Ltd</v>
          </cell>
          <cell r="H461" t="str">
            <v>Schedule-E CVP-C Vacuum Pump</v>
          </cell>
          <cell r="I461" t="str">
            <v>ZAR 91,924.00</v>
          </cell>
          <cell r="J461" t="str">
            <v>ZAR</v>
          </cell>
          <cell r="K461">
            <v>91924</v>
          </cell>
          <cell r="L461">
            <v>1</v>
          </cell>
          <cell r="M461">
            <v>91924</v>
          </cell>
          <cell r="N461">
            <v>91924</v>
          </cell>
          <cell r="O461">
            <v>0</v>
          </cell>
          <cell r="P461">
            <v>0</v>
          </cell>
          <cell r="Q461">
            <v>0</v>
          </cell>
          <cell r="R461">
            <v>0</v>
          </cell>
          <cell r="V461">
            <v>39493</v>
          </cell>
        </row>
        <row r="462">
          <cell r="B462" t="str">
            <v>599-0140</v>
          </cell>
          <cell r="D462">
            <v>39386</v>
          </cell>
          <cell r="E462" t="str">
            <v>M016-0</v>
          </cell>
          <cell r="F462" t="str">
            <v>Andre Rabie</v>
          </cell>
          <cell r="G462" t="str">
            <v>Amalgamated Pumping supplies(SA) (Pty) Ltd</v>
          </cell>
          <cell r="H462" t="str">
            <v>Schedule-E A-Seed receiver Vacuum Pump</v>
          </cell>
          <cell r="I462" t="str">
            <v>ZAR 91,924.00</v>
          </cell>
          <cell r="J462" t="str">
            <v>ZAR</v>
          </cell>
          <cell r="K462">
            <v>91924</v>
          </cell>
          <cell r="L462">
            <v>1</v>
          </cell>
          <cell r="M462">
            <v>91924</v>
          </cell>
          <cell r="N462">
            <v>91924</v>
          </cell>
          <cell r="O462">
            <v>0</v>
          </cell>
          <cell r="P462">
            <v>0</v>
          </cell>
          <cell r="Q462">
            <v>0</v>
          </cell>
          <cell r="R462">
            <v>0</v>
          </cell>
          <cell r="V462">
            <v>39493</v>
          </cell>
        </row>
        <row r="463">
          <cell r="B463" t="str">
            <v>599-0140</v>
          </cell>
          <cell r="D463">
            <v>39386</v>
          </cell>
          <cell r="E463" t="str">
            <v>M016-0</v>
          </cell>
          <cell r="F463" t="str">
            <v>Andre Rabie</v>
          </cell>
          <cell r="G463" t="str">
            <v>Amalgamated Pumping supplies(SA) (Pty) Ltd</v>
          </cell>
          <cell r="H463" t="str">
            <v>Schedule-E SPARE Vacuum Pump</v>
          </cell>
          <cell r="I463" t="str">
            <v>ZAR 91,924.00</v>
          </cell>
          <cell r="J463" t="str">
            <v>ZAR</v>
          </cell>
          <cell r="K463">
            <v>91924</v>
          </cell>
          <cell r="L463">
            <v>1</v>
          </cell>
          <cell r="M463">
            <v>91924</v>
          </cell>
          <cell r="N463">
            <v>91924</v>
          </cell>
          <cell r="O463">
            <v>0</v>
          </cell>
          <cell r="P463">
            <v>0</v>
          </cell>
          <cell r="Q463">
            <v>0</v>
          </cell>
          <cell r="R463">
            <v>0</v>
          </cell>
          <cell r="V463">
            <v>39493</v>
          </cell>
        </row>
        <row r="464">
          <cell r="B464" t="str">
            <v>599-0141</v>
          </cell>
          <cell r="C464">
            <v>0</v>
          </cell>
          <cell r="D464">
            <v>39383</v>
          </cell>
          <cell r="E464" t="str">
            <v>I001</v>
          </cell>
          <cell r="F464" t="str">
            <v>Wayne Bursey</v>
          </cell>
          <cell r="G464" t="str">
            <v>Siemens Limited</v>
          </cell>
          <cell r="H464" t="str">
            <v>Engineering software for instrumentation, reference PCS-7-V7.0</v>
          </cell>
          <cell r="I464" t="str">
            <v>ZAR 84,979.41</v>
          </cell>
          <cell r="J464" t="str">
            <v>ZAR</v>
          </cell>
          <cell r="K464">
            <v>84979.41</v>
          </cell>
          <cell r="L464">
            <v>1</v>
          </cell>
          <cell r="M464">
            <v>84979.41</v>
          </cell>
          <cell r="N464">
            <v>84979.41</v>
          </cell>
          <cell r="O464">
            <v>0</v>
          </cell>
          <cell r="P464">
            <v>0</v>
          </cell>
          <cell r="Q464">
            <v>0</v>
          </cell>
          <cell r="R464">
            <v>0</v>
          </cell>
        </row>
        <row r="465">
          <cell r="B465" t="str">
            <v>599-0142</v>
          </cell>
          <cell r="C465">
            <v>0</v>
          </cell>
          <cell r="D465">
            <v>39382</v>
          </cell>
          <cell r="E465" t="str">
            <v>M036-2</v>
          </cell>
          <cell r="F465" t="str">
            <v>Mike Reynolds</v>
          </cell>
          <cell r="G465" t="str">
            <v>African Privity Investments (Pty) Ltd</v>
          </cell>
          <cell r="H465" t="str">
            <v>Condensor and air-water separator for CVP-C</v>
          </cell>
          <cell r="I465" t="str">
            <v>ZAR 364,940.00</v>
          </cell>
          <cell r="J465" t="str">
            <v>ZAR</v>
          </cell>
          <cell r="K465">
            <v>364940</v>
          </cell>
          <cell r="L465">
            <v>1</v>
          </cell>
          <cell r="M465">
            <v>364940</v>
          </cell>
          <cell r="N465">
            <v>364940</v>
          </cell>
          <cell r="O465">
            <v>0</v>
          </cell>
          <cell r="P465">
            <v>0</v>
          </cell>
          <cell r="Q465">
            <v>0</v>
          </cell>
          <cell r="R465">
            <v>0</v>
          </cell>
          <cell r="V465">
            <v>39493</v>
          </cell>
        </row>
        <row r="466">
          <cell r="B466" t="str">
            <v>599-0143</v>
          </cell>
          <cell r="C466">
            <v>0</v>
          </cell>
          <cell r="D466" t="str">
            <v>Cancelled</v>
          </cell>
          <cell r="E466" t="str">
            <v>M036-1</v>
          </cell>
          <cell r="F466" t="str">
            <v>Mike Reynolds</v>
          </cell>
          <cell r="G466" t="str">
            <v>African Privity Investments (Pty) Ltd</v>
          </cell>
          <cell r="H466" t="str">
            <v>Condensor and air-water separator for CVP-A - Cancelled see 599-1263</v>
          </cell>
          <cell r="I466" t="str">
            <v>ZAR 0.00</v>
          </cell>
          <cell r="J466" t="str">
            <v>ZAR</v>
          </cell>
          <cell r="K466">
            <v>0</v>
          </cell>
          <cell r="L466">
            <v>1</v>
          </cell>
          <cell r="M466">
            <v>0</v>
          </cell>
          <cell r="N466">
            <v>0</v>
          </cell>
          <cell r="O466">
            <v>0</v>
          </cell>
          <cell r="P466">
            <v>0</v>
          </cell>
          <cell r="Q466">
            <v>0</v>
          </cell>
          <cell r="R466">
            <v>0</v>
          </cell>
          <cell r="V466">
            <v>39431</v>
          </cell>
        </row>
        <row r="467">
          <cell r="B467" t="str">
            <v>599-0144</v>
          </cell>
          <cell r="C467">
            <v>0</v>
          </cell>
          <cell r="D467">
            <v>39383</v>
          </cell>
          <cell r="E467" t="str">
            <v>I002</v>
          </cell>
          <cell r="F467" t="str">
            <v>Suresh Heeralal</v>
          </cell>
          <cell r="G467" t="str">
            <v>Gamma Panel &amp; Swicthboard Maufacturers</v>
          </cell>
          <cell r="H467" t="str">
            <v xml:space="preserve">Panels/Cabinets </v>
          </cell>
          <cell r="I467" t="str">
            <v>ZAR 1,052,730.00</v>
          </cell>
          <cell r="J467" t="str">
            <v>ZAR</v>
          </cell>
          <cell r="K467">
            <v>1052730</v>
          </cell>
          <cell r="L467">
            <v>1</v>
          </cell>
          <cell r="M467">
            <v>1052730</v>
          </cell>
          <cell r="N467">
            <v>1052730</v>
          </cell>
          <cell r="O467">
            <v>0</v>
          </cell>
          <cell r="P467">
            <v>0</v>
          </cell>
          <cell r="Q467">
            <v>0</v>
          </cell>
          <cell r="R467">
            <v>0</v>
          </cell>
        </row>
        <row r="468">
          <cell r="B468" t="str">
            <v>599-0145</v>
          </cell>
          <cell r="D468" t="e">
            <v>#N/A</v>
          </cell>
          <cell r="E468" t="e">
            <v>#N/A</v>
          </cell>
          <cell r="G468" t="e">
            <v>#N/A</v>
          </cell>
          <cell r="H468" t="str">
            <v>Vacant</v>
          </cell>
          <cell r="I468" t="str">
            <v>ZAR 0.00</v>
          </cell>
          <cell r="J468" t="str">
            <v>ZAR</v>
          </cell>
          <cell r="K468">
            <v>0</v>
          </cell>
          <cell r="L468">
            <v>1</v>
          </cell>
          <cell r="M468">
            <v>0</v>
          </cell>
          <cell r="N468">
            <v>0</v>
          </cell>
          <cell r="O468">
            <v>0</v>
          </cell>
          <cell r="P468">
            <v>0</v>
          </cell>
          <cell r="Q468">
            <v>0</v>
          </cell>
          <cell r="R468">
            <v>0</v>
          </cell>
        </row>
        <row r="469">
          <cell r="B469" t="str">
            <v>599-0146</v>
          </cell>
          <cell r="C469">
            <v>0</v>
          </cell>
          <cell r="D469">
            <v>39387</v>
          </cell>
          <cell r="E469" t="str">
            <v>M012-0</v>
          </cell>
          <cell r="F469" t="str">
            <v>R.P Scott</v>
          </cell>
          <cell r="G469" t="str">
            <v>Technology &amp; Engineering Group, Tongaat- Hulett</v>
          </cell>
          <cell r="H469" t="str">
            <v>VCP Entrainment separator design, first and second unit</v>
          </cell>
          <cell r="I469" t="str">
            <v>ZAR 65,000.00</v>
          </cell>
          <cell r="J469" t="str">
            <v>ZAR</v>
          </cell>
          <cell r="K469">
            <v>65000</v>
          </cell>
          <cell r="L469">
            <v>1</v>
          </cell>
          <cell r="M469">
            <v>65000</v>
          </cell>
          <cell r="N469">
            <v>65000</v>
          </cell>
          <cell r="O469">
            <v>0</v>
          </cell>
          <cell r="P469">
            <v>0</v>
          </cell>
          <cell r="Q469">
            <v>0</v>
          </cell>
          <cell r="R469">
            <v>0</v>
          </cell>
          <cell r="V469">
            <v>39395</v>
          </cell>
        </row>
        <row r="470">
          <cell r="B470" t="str">
            <v>599-0147</v>
          </cell>
          <cell r="C470">
            <v>0</v>
          </cell>
          <cell r="D470">
            <v>39401</v>
          </cell>
          <cell r="E470" t="str">
            <v>M031</v>
          </cell>
          <cell r="F470" t="str">
            <v>Robin Blake</v>
          </cell>
          <cell r="G470" t="str">
            <v>Roller Chain Opti</v>
          </cell>
          <cell r="H470" t="str">
            <v>Ewart chain, type B-5973, c/w SS pins and SS bushes 109m, Two 12-tooth sprocket, 205 bore, Bonnox sproket tooth,Two 12 Tooth sproket, 160 bore, Bonnox sprocket tooth</v>
          </cell>
          <cell r="I470" t="str">
            <v>ZAR 412,010.00</v>
          </cell>
          <cell r="J470" t="str">
            <v>ZAR</v>
          </cell>
          <cell r="K470">
            <v>412010</v>
          </cell>
          <cell r="L470">
            <v>1</v>
          </cell>
          <cell r="M470">
            <v>412010</v>
          </cell>
          <cell r="N470">
            <v>412010</v>
          </cell>
          <cell r="O470">
            <v>0</v>
          </cell>
          <cell r="P470">
            <v>0</v>
          </cell>
          <cell r="Q470">
            <v>0</v>
          </cell>
          <cell r="R470">
            <v>0</v>
          </cell>
          <cell r="V470">
            <v>39521</v>
          </cell>
        </row>
        <row r="471">
          <cell r="B471" t="str">
            <v>599-0148</v>
          </cell>
          <cell r="C471">
            <v>0</v>
          </cell>
          <cell r="D471">
            <v>39386</v>
          </cell>
          <cell r="E471" t="str">
            <v>P005</v>
          </cell>
          <cell r="F471" t="str">
            <v>Marthie Burger</v>
          </cell>
          <cell r="G471" t="str">
            <v>East African Supply</v>
          </cell>
          <cell r="H471" t="str">
            <v>One lot of personal protective clothing equipment</v>
          </cell>
          <cell r="I471" t="str">
            <v>ZAR 3,746.42</v>
          </cell>
          <cell r="J471" t="str">
            <v>ZAR</v>
          </cell>
          <cell r="K471">
            <v>3746.42</v>
          </cell>
          <cell r="L471">
            <v>1</v>
          </cell>
          <cell r="M471">
            <v>3746.42</v>
          </cell>
          <cell r="N471">
            <v>3746.42</v>
          </cell>
          <cell r="O471">
            <v>0</v>
          </cell>
          <cell r="P471">
            <v>0</v>
          </cell>
          <cell r="Q471">
            <v>0</v>
          </cell>
          <cell r="R471">
            <v>0</v>
          </cell>
        </row>
        <row r="472">
          <cell r="B472" t="str">
            <v>599-0149</v>
          </cell>
          <cell r="D472" t="e">
            <v>#N/A</v>
          </cell>
          <cell r="E472" t="str">
            <v>P005</v>
          </cell>
          <cell r="G472" t="str">
            <v>East African Supply</v>
          </cell>
          <cell r="H472" t="str">
            <v>Gumboots (no toe cap)</v>
          </cell>
          <cell r="I472" t="str">
            <v>ZAR 0.00</v>
          </cell>
          <cell r="J472" t="str">
            <v>ZAR</v>
          </cell>
          <cell r="K472">
            <v>0</v>
          </cell>
          <cell r="L472">
            <v>1</v>
          </cell>
          <cell r="M472">
            <v>0</v>
          </cell>
          <cell r="N472">
            <v>0</v>
          </cell>
          <cell r="O472">
            <v>0</v>
          </cell>
          <cell r="P472">
            <v>0</v>
          </cell>
          <cell r="Q472">
            <v>0</v>
          </cell>
          <cell r="R472">
            <v>0</v>
          </cell>
        </row>
        <row r="473">
          <cell r="B473" t="str">
            <v>599-0150</v>
          </cell>
          <cell r="C473">
            <v>0</v>
          </cell>
          <cell r="D473">
            <v>39387</v>
          </cell>
          <cell r="E473" t="str">
            <v>M031</v>
          </cell>
          <cell r="F473" t="str">
            <v>Marthie Burger</v>
          </cell>
          <cell r="G473" t="str">
            <v>East African Supply</v>
          </cell>
          <cell r="H473" t="str">
            <v>One lot of steel material as per your Pro-Forma invoice EASP-068265</v>
          </cell>
          <cell r="I473" t="str">
            <v>ZAR 205,070.20</v>
          </cell>
          <cell r="J473" t="str">
            <v>ZAR</v>
          </cell>
          <cell r="K473">
            <v>205070.2</v>
          </cell>
          <cell r="L473">
            <v>1</v>
          </cell>
          <cell r="M473">
            <v>205070.2</v>
          </cell>
          <cell r="N473">
            <v>205070.2</v>
          </cell>
          <cell r="O473">
            <v>0</v>
          </cell>
          <cell r="P473">
            <v>0</v>
          </cell>
          <cell r="Q473">
            <v>0</v>
          </cell>
          <cell r="R473">
            <v>0</v>
          </cell>
        </row>
        <row r="474">
          <cell r="B474" t="str">
            <v>599-0151</v>
          </cell>
          <cell r="C474">
            <v>0</v>
          </cell>
          <cell r="D474">
            <v>39387</v>
          </cell>
          <cell r="E474" t="str">
            <v>M031</v>
          </cell>
          <cell r="F474" t="str">
            <v>Anthony Hoare</v>
          </cell>
          <cell r="G474" t="str">
            <v>Discount Steel</v>
          </cell>
          <cell r="H474" t="str">
            <v>Six Steel plate, 300-WA, 10m x 2.4 x 6mm.</v>
          </cell>
          <cell r="I474" t="str">
            <v>ZAR 51,070.50</v>
          </cell>
          <cell r="J474" t="str">
            <v>ZAR</v>
          </cell>
          <cell r="K474">
            <v>51070.5</v>
          </cell>
          <cell r="L474">
            <v>1</v>
          </cell>
          <cell r="M474">
            <v>51070.5</v>
          </cell>
          <cell r="N474">
            <v>51070.5</v>
          </cell>
          <cell r="O474">
            <v>0</v>
          </cell>
          <cell r="P474">
            <v>0</v>
          </cell>
          <cell r="Q474">
            <v>0</v>
          </cell>
          <cell r="R474">
            <v>0</v>
          </cell>
          <cell r="V474">
            <v>39402</v>
          </cell>
        </row>
        <row r="475">
          <cell r="B475" t="str">
            <v>599-0151</v>
          </cell>
          <cell r="C475">
            <v>0</v>
          </cell>
          <cell r="D475">
            <v>39387</v>
          </cell>
          <cell r="E475" t="str">
            <v>M031</v>
          </cell>
          <cell r="F475" t="str">
            <v>Anthony Hoare</v>
          </cell>
          <cell r="G475" t="str">
            <v>Discount Steel</v>
          </cell>
          <cell r="H475" t="str">
            <v>36 steel plate, 300-WA, 10m x 2.4 x 10mm.</v>
          </cell>
          <cell r="I475" t="str">
            <v>ZAR 483,572.88</v>
          </cell>
          <cell r="J475" t="str">
            <v>ZAR</v>
          </cell>
          <cell r="K475">
            <v>483572.88</v>
          </cell>
          <cell r="L475">
            <v>1</v>
          </cell>
          <cell r="M475">
            <v>483572.88</v>
          </cell>
          <cell r="N475">
            <v>483572.88</v>
          </cell>
          <cell r="O475">
            <v>0</v>
          </cell>
          <cell r="P475">
            <v>0</v>
          </cell>
          <cell r="Q475">
            <v>0</v>
          </cell>
          <cell r="R475">
            <v>0</v>
          </cell>
          <cell r="V475">
            <v>39402</v>
          </cell>
        </row>
        <row r="476">
          <cell r="B476" t="str">
            <v>599-0151</v>
          </cell>
          <cell r="C476">
            <v>0</v>
          </cell>
          <cell r="D476">
            <v>39387</v>
          </cell>
          <cell r="E476" t="str">
            <v>M031</v>
          </cell>
          <cell r="F476" t="str">
            <v>Anthony Hoare</v>
          </cell>
          <cell r="G476" t="str">
            <v>Discount Steel</v>
          </cell>
          <cell r="H476" t="str">
            <v>Fifty steel plate, 300-WA, 10m x 2.4m x 8mm.</v>
          </cell>
          <cell r="I476" t="str">
            <v>ZAR 538,638.50</v>
          </cell>
          <cell r="J476" t="str">
            <v>ZAR</v>
          </cell>
          <cell r="K476">
            <v>538638.5</v>
          </cell>
          <cell r="L476">
            <v>1</v>
          </cell>
          <cell r="M476">
            <v>538638.5</v>
          </cell>
          <cell r="N476">
            <v>538638.5</v>
          </cell>
          <cell r="O476">
            <v>0</v>
          </cell>
          <cell r="P476">
            <v>0</v>
          </cell>
          <cell r="Q476">
            <v>0</v>
          </cell>
          <cell r="R476">
            <v>0</v>
          </cell>
          <cell r="V476">
            <v>39402</v>
          </cell>
        </row>
        <row r="477">
          <cell r="B477" t="str">
            <v>599-0152</v>
          </cell>
          <cell r="D477" t="e">
            <v>#N/A</v>
          </cell>
          <cell r="E477" t="str">
            <v>M010-1</v>
          </cell>
          <cell r="G477" t="str">
            <v>Dennis Wright</v>
          </cell>
          <cell r="H477" t="str">
            <v>Mill Pinion Design</v>
          </cell>
          <cell r="I477" t="str">
            <v>ZAR 9,600</v>
          </cell>
          <cell r="J477" t="str">
            <v>ZAR</v>
          </cell>
          <cell r="K477">
            <v>9600</v>
          </cell>
          <cell r="L477">
            <v>1</v>
          </cell>
          <cell r="M477">
            <v>9600</v>
          </cell>
          <cell r="N477">
            <v>9600</v>
          </cell>
          <cell r="O477">
            <v>0</v>
          </cell>
          <cell r="P477">
            <v>0</v>
          </cell>
          <cell r="Q477">
            <v>0</v>
          </cell>
          <cell r="R477">
            <v>0</v>
          </cell>
        </row>
        <row r="478">
          <cell r="B478" t="str">
            <v>599-0153</v>
          </cell>
          <cell r="D478" t="e">
            <v>#N/A</v>
          </cell>
          <cell r="E478" t="str">
            <v>P005</v>
          </cell>
          <cell r="G478" t="str">
            <v>AGA Transport Company</v>
          </cell>
          <cell r="H478" t="str">
            <v>Transport</v>
          </cell>
          <cell r="I478" t="str">
            <v>ZAR 49,500.00</v>
          </cell>
          <cell r="J478" t="str">
            <v>ZAR</v>
          </cell>
          <cell r="K478">
            <v>49500</v>
          </cell>
          <cell r="L478">
            <v>1</v>
          </cell>
          <cell r="M478">
            <v>49500</v>
          </cell>
          <cell r="N478">
            <v>49500</v>
          </cell>
          <cell r="O478">
            <v>0</v>
          </cell>
          <cell r="P478">
            <v>0</v>
          </cell>
          <cell r="Q478">
            <v>0</v>
          </cell>
          <cell r="R478">
            <v>0</v>
          </cell>
        </row>
        <row r="479">
          <cell r="B479" t="str">
            <v>599-0154</v>
          </cell>
          <cell r="D479" t="e">
            <v>#N/A</v>
          </cell>
          <cell r="E479" t="e">
            <v>#N/A</v>
          </cell>
          <cell r="G479" t="e">
            <v>#N/A</v>
          </cell>
          <cell r="H479" t="str">
            <v>Vacant</v>
          </cell>
          <cell r="I479" t="str">
            <v>ZAR 0.00</v>
          </cell>
          <cell r="J479" t="str">
            <v>ZAR</v>
          </cell>
          <cell r="K479">
            <v>0</v>
          </cell>
          <cell r="L479">
            <v>1</v>
          </cell>
          <cell r="M479">
            <v>0</v>
          </cell>
          <cell r="N479">
            <v>0</v>
          </cell>
          <cell r="O479">
            <v>0</v>
          </cell>
          <cell r="P479">
            <v>0</v>
          </cell>
          <cell r="Q479">
            <v>0</v>
          </cell>
          <cell r="R479">
            <v>0</v>
          </cell>
        </row>
        <row r="480">
          <cell r="B480" t="str">
            <v>599-0155</v>
          </cell>
          <cell r="D480" t="e">
            <v>#N/A</v>
          </cell>
          <cell r="E480" t="str">
            <v>P005</v>
          </cell>
          <cell r="G480" t="str">
            <v>East African Supply</v>
          </cell>
          <cell r="H480" t="str">
            <v>Kaleya Hill Equipment</v>
          </cell>
          <cell r="I480" t="str">
            <v>ZAR 106,785</v>
          </cell>
          <cell r="J480" t="str">
            <v>ZAR</v>
          </cell>
          <cell r="K480">
            <v>106785</v>
          </cell>
          <cell r="L480">
            <v>1</v>
          </cell>
          <cell r="M480">
            <v>106785</v>
          </cell>
          <cell r="N480">
            <v>106785</v>
          </cell>
          <cell r="O480">
            <v>0</v>
          </cell>
          <cell r="P480">
            <v>0</v>
          </cell>
          <cell r="Q480">
            <v>0</v>
          </cell>
          <cell r="R480">
            <v>0</v>
          </cell>
        </row>
        <row r="481">
          <cell r="B481" t="str">
            <v>599-0156</v>
          </cell>
          <cell r="D481" t="e">
            <v>#N/A</v>
          </cell>
          <cell r="E481" t="str">
            <v>A010-14</v>
          </cell>
          <cell r="G481" t="str">
            <v>4Y Geoinfomatics</v>
          </cell>
          <cell r="H481" t="str">
            <v>Survey Work Cadstral Farm Boundries</v>
          </cell>
          <cell r="I481" t="str">
            <v>ZAR 39,735</v>
          </cell>
          <cell r="J481" t="str">
            <v>ZAR</v>
          </cell>
          <cell r="K481">
            <v>39735</v>
          </cell>
          <cell r="L481">
            <v>1</v>
          </cell>
          <cell r="M481">
            <v>39735</v>
          </cell>
          <cell r="N481">
            <v>39735</v>
          </cell>
          <cell r="O481">
            <v>0</v>
          </cell>
          <cell r="P481">
            <v>0</v>
          </cell>
          <cell r="Q481">
            <v>0</v>
          </cell>
          <cell r="R481">
            <v>0</v>
          </cell>
        </row>
        <row r="482">
          <cell r="B482" t="str">
            <v>599-0157</v>
          </cell>
          <cell r="C482">
            <v>0</v>
          </cell>
          <cell r="D482">
            <v>39401</v>
          </cell>
          <cell r="E482" t="str">
            <v>P005</v>
          </cell>
          <cell r="F482" t="str">
            <v>Marthie Burger</v>
          </cell>
          <cell r="G482" t="str">
            <v>East African Supply</v>
          </cell>
          <cell r="H482" t="str">
            <v>Roll of plotter paper, Road freight</v>
          </cell>
          <cell r="I482" t="str">
            <v>ZAR 1,193.64</v>
          </cell>
          <cell r="J482" t="str">
            <v>ZAR</v>
          </cell>
          <cell r="K482">
            <v>1193.6400000000001</v>
          </cell>
          <cell r="L482">
            <v>1</v>
          </cell>
          <cell r="M482">
            <v>1193.6400000000001</v>
          </cell>
          <cell r="N482">
            <v>1193.6400000000001</v>
          </cell>
          <cell r="O482">
            <v>0</v>
          </cell>
          <cell r="P482">
            <v>0</v>
          </cell>
          <cell r="Q482">
            <v>0</v>
          </cell>
          <cell r="R482">
            <v>0</v>
          </cell>
        </row>
        <row r="483">
          <cell r="B483" t="str">
            <v>599-0158</v>
          </cell>
          <cell r="C483">
            <v>0</v>
          </cell>
          <cell r="D483">
            <v>39401</v>
          </cell>
          <cell r="E483" t="str">
            <v>M037</v>
          </cell>
          <cell r="F483" t="str">
            <v>Brad D. Mcdonald</v>
          </cell>
          <cell r="G483" t="str">
            <v>FCM Engineering (Pty) Ltd</v>
          </cell>
          <cell r="H483" t="str">
            <v>Support structure for the flash tank</v>
          </cell>
          <cell r="I483" t="str">
            <v>ZAR 418,524.00</v>
          </cell>
          <cell r="J483" t="str">
            <v>ZAR</v>
          </cell>
          <cell r="K483">
            <v>418524</v>
          </cell>
          <cell r="L483">
            <v>1</v>
          </cell>
          <cell r="M483">
            <v>418524</v>
          </cell>
          <cell r="N483">
            <v>418524</v>
          </cell>
          <cell r="O483">
            <v>0</v>
          </cell>
          <cell r="P483">
            <v>0</v>
          </cell>
          <cell r="Q483">
            <v>0</v>
          </cell>
          <cell r="R483">
            <v>0</v>
          </cell>
          <cell r="V483">
            <v>39465</v>
          </cell>
        </row>
        <row r="484">
          <cell r="B484" t="str">
            <v>599-0159</v>
          </cell>
          <cell r="C484">
            <v>0</v>
          </cell>
          <cell r="D484">
            <v>39401</v>
          </cell>
          <cell r="E484" t="str">
            <v>P002</v>
          </cell>
          <cell r="F484" t="str">
            <v>Jako Fourie</v>
          </cell>
          <cell r="G484" t="str">
            <v>Iyanda Power Technologies</v>
          </cell>
          <cell r="H484" t="str">
            <v>Electrical Engineering Consultancy</v>
          </cell>
          <cell r="I484" t="str">
            <v>ZAR 2,812,000.00</v>
          </cell>
          <cell r="J484" t="str">
            <v>ZAR</v>
          </cell>
          <cell r="K484">
            <v>2812000</v>
          </cell>
          <cell r="L484">
            <v>1</v>
          </cell>
          <cell r="M484">
            <v>2812000</v>
          </cell>
          <cell r="N484">
            <v>2812000</v>
          </cell>
          <cell r="O484">
            <v>0</v>
          </cell>
          <cell r="P484">
            <v>0</v>
          </cell>
          <cell r="Q484">
            <v>0</v>
          </cell>
          <cell r="R484">
            <v>0</v>
          </cell>
        </row>
        <row r="485">
          <cell r="B485" t="str">
            <v>599-0160</v>
          </cell>
          <cell r="D485" t="e">
            <v>#N/A</v>
          </cell>
          <cell r="E485" t="str">
            <v>E006</v>
          </cell>
          <cell r="G485" t="str">
            <v>Zest Electric Motors (Pty) Ltd</v>
          </cell>
          <cell r="H485" t="str">
            <v>Flights and accommodation for FAT testing</v>
          </cell>
          <cell r="I485" t="str">
            <v>ZAR 61,158.00</v>
          </cell>
          <cell r="J485" t="str">
            <v>ZAR</v>
          </cell>
          <cell r="K485">
            <v>61158</v>
          </cell>
          <cell r="L485">
            <v>1</v>
          </cell>
          <cell r="M485">
            <v>61158</v>
          </cell>
          <cell r="N485">
            <v>61158</v>
          </cell>
          <cell r="O485">
            <v>0</v>
          </cell>
          <cell r="P485">
            <v>0</v>
          </cell>
          <cell r="Q485">
            <v>0</v>
          </cell>
          <cell r="R485">
            <v>0</v>
          </cell>
        </row>
        <row r="486">
          <cell r="B486" t="str">
            <v>599-0161</v>
          </cell>
          <cell r="C486">
            <v>0</v>
          </cell>
          <cell r="D486">
            <v>39401</v>
          </cell>
          <cell r="E486" t="str">
            <v>M056</v>
          </cell>
          <cell r="F486" t="str">
            <v>Marthie Burger</v>
          </cell>
          <cell r="G486" t="str">
            <v>East African Supply</v>
          </cell>
          <cell r="H486" t="str">
            <v>Pipes and fittings, as per the set of twelve spreadsheets</v>
          </cell>
          <cell r="I486" t="str">
            <v>ZAR 2,804,463.51</v>
          </cell>
          <cell r="J486" t="str">
            <v>ZAR</v>
          </cell>
          <cell r="K486">
            <v>2804463.51</v>
          </cell>
          <cell r="L486">
            <v>1</v>
          </cell>
          <cell r="M486">
            <v>2804463.51</v>
          </cell>
          <cell r="N486">
            <v>2804463.51</v>
          </cell>
          <cell r="O486">
            <v>0</v>
          </cell>
          <cell r="P486">
            <v>0</v>
          </cell>
          <cell r="Q486">
            <v>0</v>
          </cell>
          <cell r="R486">
            <v>0</v>
          </cell>
        </row>
        <row r="487">
          <cell r="B487" t="str">
            <v>599-0161</v>
          </cell>
          <cell r="C487" t="str">
            <v>A1</v>
          </cell>
          <cell r="D487">
            <v>39414</v>
          </cell>
          <cell r="E487" t="str">
            <v>M056</v>
          </cell>
          <cell r="F487" t="str">
            <v>Marthie Burger</v>
          </cell>
          <cell r="G487" t="str">
            <v>East African Supply</v>
          </cell>
          <cell r="H487" t="str">
            <v>Road-transport cost delivery to Nakambala</v>
          </cell>
          <cell r="I487" t="str">
            <v>ZAR 571,200.00</v>
          </cell>
          <cell r="J487" t="str">
            <v>ZAR</v>
          </cell>
          <cell r="K487">
            <v>571200</v>
          </cell>
          <cell r="L487">
            <v>1</v>
          </cell>
          <cell r="M487">
            <v>571200</v>
          </cell>
          <cell r="N487">
            <v>571200</v>
          </cell>
          <cell r="O487">
            <v>0</v>
          </cell>
          <cell r="P487">
            <v>0</v>
          </cell>
          <cell r="Q487">
            <v>0</v>
          </cell>
          <cell r="R487">
            <v>0</v>
          </cell>
        </row>
        <row r="488">
          <cell r="B488" t="str">
            <v>599-0162</v>
          </cell>
          <cell r="C488">
            <v>0</v>
          </cell>
          <cell r="D488">
            <v>39401</v>
          </cell>
          <cell r="E488" t="str">
            <v>P002</v>
          </cell>
          <cell r="F488" t="str">
            <v>Sylvain D. Collet-Serret</v>
          </cell>
          <cell r="G488" t="str">
            <v>Illovo Sugar Limited</v>
          </cell>
          <cell r="H488" t="str">
            <v>Electrical Engineering Consultancy</v>
          </cell>
          <cell r="I488" t="str">
            <v>ZAR 3,540,431.00</v>
          </cell>
          <cell r="J488" t="str">
            <v>ZAR</v>
          </cell>
          <cell r="K488">
            <v>3540431</v>
          </cell>
          <cell r="L488">
            <v>1</v>
          </cell>
          <cell r="M488">
            <v>3540431</v>
          </cell>
          <cell r="N488">
            <v>3540431</v>
          </cell>
          <cell r="O488">
            <v>0</v>
          </cell>
          <cell r="P488">
            <v>0</v>
          </cell>
          <cell r="Q488">
            <v>0</v>
          </cell>
          <cell r="R488">
            <v>0</v>
          </cell>
        </row>
        <row r="489">
          <cell r="B489" t="str">
            <v>599-0163</v>
          </cell>
          <cell r="C489">
            <v>0</v>
          </cell>
          <cell r="D489">
            <v>39401</v>
          </cell>
          <cell r="E489" t="str">
            <v>M056</v>
          </cell>
          <cell r="F489" t="str">
            <v>Marthie Burger</v>
          </cell>
          <cell r="G489" t="str">
            <v>East African Supply</v>
          </cell>
          <cell r="H489" t="str">
            <v>One lot steel material (pipes &amp; gaskets etc) as per your Pro-Forma Invoice reference EASP-068207-3 dated 13 November 2007 + Road transport delivery DDU Nakambala</v>
          </cell>
          <cell r="I489" t="str">
            <v>ZAR 1,100,880.11</v>
          </cell>
          <cell r="J489" t="str">
            <v>ZAR</v>
          </cell>
          <cell r="K489">
            <v>1100880.1100000001</v>
          </cell>
          <cell r="L489">
            <v>1</v>
          </cell>
          <cell r="M489">
            <v>1100880.1100000001</v>
          </cell>
          <cell r="N489">
            <v>1100880.1100000001</v>
          </cell>
          <cell r="O489">
            <v>0</v>
          </cell>
          <cell r="P489">
            <v>0</v>
          </cell>
          <cell r="Q489">
            <v>0</v>
          </cell>
          <cell r="R489">
            <v>0</v>
          </cell>
        </row>
        <row r="490">
          <cell r="B490" t="str">
            <v>599-0164</v>
          </cell>
          <cell r="C490">
            <v>0</v>
          </cell>
          <cell r="D490">
            <v>39401</v>
          </cell>
          <cell r="E490" t="str">
            <v>I006</v>
          </cell>
          <cell r="F490" t="str">
            <v>Martin P.A Coetsee</v>
          </cell>
          <cell r="G490" t="str">
            <v>Unitech Instrumentation Services</v>
          </cell>
          <cell r="H490" t="str">
            <v>Installation Work for instrumentation including material</v>
          </cell>
          <cell r="I490" t="str">
            <v>ZAR 1,126,653.07</v>
          </cell>
          <cell r="J490" t="str">
            <v>ZAR</v>
          </cell>
          <cell r="K490">
            <v>1126653.07</v>
          </cell>
          <cell r="L490">
            <v>1</v>
          </cell>
          <cell r="M490">
            <v>1126653.07</v>
          </cell>
          <cell r="N490">
            <v>1126653.07</v>
          </cell>
          <cell r="O490">
            <v>0</v>
          </cell>
          <cell r="P490">
            <v>0</v>
          </cell>
          <cell r="Q490">
            <v>0</v>
          </cell>
          <cell r="R490">
            <v>0</v>
          </cell>
          <cell r="U490">
            <v>39480</v>
          </cell>
        </row>
        <row r="491">
          <cell r="B491" t="str">
            <v>599-0165</v>
          </cell>
          <cell r="C491">
            <v>0</v>
          </cell>
          <cell r="D491">
            <v>39401</v>
          </cell>
          <cell r="E491" t="str">
            <v>I004</v>
          </cell>
          <cell r="F491" t="str">
            <v>Martin P.A Coetsee</v>
          </cell>
          <cell r="G491" t="str">
            <v>Unitech Instrumentation Services</v>
          </cell>
          <cell r="H491" t="str">
            <v>Installtion work for instrumentation, including material supply and P&amp;G</v>
          </cell>
          <cell r="I491" t="str">
            <v>ZAR 5,766,969.23</v>
          </cell>
          <cell r="J491" t="str">
            <v>ZAR</v>
          </cell>
          <cell r="K491">
            <v>5766969.2300000004</v>
          </cell>
          <cell r="L491">
            <v>1</v>
          </cell>
          <cell r="M491">
            <v>5766969.2300000004</v>
          </cell>
          <cell r="N491">
            <v>5766969.2300000004</v>
          </cell>
          <cell r="O491">
            <v>0</v>
          </cell>
          <cell r="P491">
            <v>0</v>
          </cell>
          <cell r="Q491">
            <v>0</v>
          </cell>
          <cell r="R491">
            <v>0</v>
          </cell>
          <cell r="U491">
            <v>39480</v>
          </cell>
        </row>
        <row r="492">
          <cell r="B492" t="str">
            <v>599-0166</v>
          </cell>
          <cell r="C492">
            <v>0</v>
          </cell>
          <cell r="D492">
            <v>39401</v>
          </cell>
          <cell r="E492" t="str">
            <v>I003</v>
          </cell>
          <cell r="F492" t="str">
            <v>Martin P.A Coetsee</v>
          </cell>
          <cell r="G492" t="str">
            <v>Unitech Instrumentation Services</v>
          </cell>
          <cell r="H492" t="str">
            <v>Installation Work for instrumentation.</v>
          </cell>
          <cell r="I492" t="str">
            <v>ZAR 1,237,771.04</v>
          </cell>
          <cell r="J492" t="str">
            <v>ZAR</v>
          </cell>
          <cell r="K492">
            <v>1237771.04</v>
          </cell>
          <cell r="L492">
            <v>1</v>
          </cell>
          <cell r="M492">
            <v>1237771.04</v>
          </cell>
          <cell r="N492">
            <v>1237771.04</v>
          </cell>
          <cell r="O492">
            <v>0</v>
          </cell>
          <cell r="P492">
            <v>0</v>
          </cell>
          <cell r="Q492">
            <v>0</v>
          </cell>
          <cell r="R492">
            <v>0</v>
          </cell>
          <cell r="U492">
            <v>39480</v>
          </cell>
        </row>
        <row r="493">
          <cell r="B493" t="str">
            <v>599-0167</v>
          </cell>
          <cell r="C493">
            <v>0</v>
          </cell>
          <cell r="D493">
            <v>39401</v>
          </cell>
          <cell r="E493" t="str">
            <v>M041</v>
          </cell>
          <cell r="F493" t="str">
            <v>Kevin Coull</v>
          </cell>
          <cell r="G493" t="str">
            <v>Bonfiglioli Power Transmissions (Pty) Ltd</v>
          </cell>
          <cell r="H493" t="str">
            <v xml:space="preserve"> Gear box for T1 cane belt No1</v>
          </cell>
          <cell r="I493" t="str">
            <v>ZAR 122,405.00</v>
          </cell>
          <cell r="J493" t="str">
            <v>ZAR</v>
          </cell>
          <cell r="K493">
            <v>122405</v>
          </cell>
          <cell r="L493">
            <v>1</v>
          </cell>
          <cell r="M493">
            <v>122405</v>
          </cell>
          <cell r="N493">
            <v>122405</v>
          </cell>
          <cell r="O493">
            <v>0</v>
          </cell>
          <cell r="P493">
            <v>0</v>
          </cell>
          <cell r="Q493">
            <v>0</v>
          </cell>
          <cell r="R493">
            <v>0</v>
          </cell>
          <cell r="V493">
            <v>39478</v>
          </cell>
        </row>
        <row r="494">
          <cell r="B494" t="str">
            <v>599-0167</v>
          </cell>
          <cell r="C494">
            <v>0</v>
          </cell>
          <cell r="D494">
            <v>39401</v>
          </cell>
          <cell r="E494" t="str">
            <v>M041</v>
          </cell>
          <cell r="F494" t="str">
            <v>Kevin Coull</v>
          </cell>
          <cell r="G494" t="str">
            <v>Bonfiglioli Power Transmissions (Pty) Ltd</v>
          </cell>
          <cell r="H494" t="str">
            <v>Gear box for T1 cane belt No.2</v>
          </cell>
          <cell r="I494" t="str">
            <v>ZAR 144,630.00</v>
          </cell>
          <cell r="J494" t="str">
            <v>ZAR</v>
          </cell>
          <cell r="K494">
            <v>144630</v>
          </cell>
          <cell r="L494">
            <v>1</v>
          </cell>
          <cell r="M494">
            <v>144630</v>
          </cell>
          <cell r="N494">
            <v>144630</v>
          </cell>
          <cell r="O494">
            <v>0</v>
          </cell>
          <cell r="P494">
            <v>0</v>
          </cell>
          <cell r="Q494">
            <v>0</v>
          </cell>
          <cell r="R494">
            <v>0</v>
          </cell>
          <cell r="V494">
            <v>39478</v>
          </cell>
        </row>
        <row r="495">
          <cell r="B495" t="str">
            <v>599-0167</v>
          </cell>
          <cell r="C495">
            <v>0</v>
          </cell>
          <cell r="D495">
            <v>39401</v>
          </cell>
          <cell r="E495" t="str">
            <v>M041</v>
          </cell>
          <cell r="F495" t="str">
            <v>Kevin Coull</v>
          </cell>
          <cell r="G495" t="str">
            <v>Bonfiglioli Power Transmissions (Pty) Ltd</v>
          </cell>
          <cell r="H495" t="str">
            <v>Gearbox for T2 cane belt</v>
          </cell>
          <cell r="I495" t="str">
            <v>ZAR 122,405.00</v>
          </cell>
          <cell r="J495" t="str">
            <v>ZAR</v>
          </cell>
          <cell r="K495">
            <v>122405</v>
          </cell>
          <cell r="L495">
            <v>1</v>
          </cell>
          <cell r="M495">
            <v>122405</v>
          </cell>
          <cell r="N495">
            <v>122405</v>
          </cell>
          <cell r="O495">
            <v>0</v>
          </cell>
          <cell r="P495">
            <v>0</v>
          </cell>
          <cell r="Q495">
            <v>0</v>
          </cell>
          <cell r="R495">
            <v>0</v>
          </cell>
          <cell r="V495">
            <v>39478</v>
          </cell>
        </row>
        <row r="496">
          <cell r="B496" t="str">
            <v>599-0167</v>
          </cell>
          <cell r="C496">
            <v>0</v>
          </cell>
          <cell r="D496">
            <v>39401</v>
          </cell>
          <cell r="E496" t="str">
            <v>M041</v>
          </cell>
          <cell r="F496" t="str">
            <v>Kevin Coull</v>
          </cell>
          <cell r="G496" t="str">
            <v>Bonfiglioli Power Transmissions (Pty) Ltd</v>
          </cell>
          <cell r="H496" t="str">
            <v xml:space="preserve"> Three sets Threaded rod + nuts+ Belville washers</v>
          </cell>
          <cell r="I496" t="str">
            <v>ZAR 15,000.00</v>
          </cell>
          <cell r="J496" t="str">
            <v>ZAR</v>
          </cell>
          <cell r="K496">
            <v>15000</v>
          </cell>
          <cell r="L496">
            <v>1</v>
          </cell>
          <cell r="M496">
            <v>15000</v>
          </cell>
          <cell r="N496">
            <v>15000</v>
          </cell>
          <cell r="O496">
            <v>0</v>
          </cell>
          <cell r="P496">
            <v>0</v>
          </cell>
          <cell r="Q496">
            <v>0</v>
          </cell>
          <cell r="R496">
            <v>0</v>
          </cell>
          <cell r="V496">
            <v>39478</v>
          </cell>
        </row>
        <row r="497">
          <cell r="B497" t="str">
            <v>599-0168</v>
          </cell>
          <cell r="D497">
            <v>39401</v>
          </cell>
          <cell r="E497" t="str">
            <v>M040</v>
          </cell>
          <cell r="F497" t="str">
            <v>Kevin Coull</v>
          </cell>
          <cell r="G497" t="str">
            <v>Bonfiglioli Power Transmissions (Pty) Ltd</v>
          </cell>
          <cell r="H497" t="str">
            <v>Gearbox for shredder discharge conveyors</v>
          </cell>
          <cell r="I497" t="str">
            <v>ZAR 514,434.00</v>
          </cell>
          <cell r="J497" t="str">
            <v>ZAR</v>
          </cell>
          <cell r="K497">
            <v>514434</v>
          </cell>
          <cell r="L497">
            <v>1</v>
          </cell>
          <cell r="M497">
            <v>514434</v>
          </cell>
          <cell r="N497">
            <v>514434</v>
          </cell>
          <cell r="O497">
            <v>0</v>
          </cell>
          <cell r="P497">
            <v>0</v>
          </cell>
          <cell r="Q497">
            <v>0</v>
          </cell>
          <cell r="R497">
            <v>0</v>
          </cell>
        </row>
        <row r="498">
          <cell r="B498" t="str">
            <v>599-0168</v>
          </cell>
          <cell r="D498">
            <v>39401</v>
          </cell>
          <cell r="E498" t="str">
            <v>M040</v>
          </cell>
          <cell r="F498" t="str">
            <v>Kevin Coull</v>
          </cell>
          <cell r="G498" t="str">
            <v>Bonfiglioli Power Transmissions (Pty) Ltd</v>
          </cell>
          <cell r="H498" t="str">
            <v>Threaded rod + nuts + Belville washers</v>
          </cell>
          <cell r="I498" t="str">
            <v>ZAR 10,000.00</v>
          </cell>
          <cell r="J498" t="str">
            <v>ZAR</v>
          </cell>
          <cell r="K498">
            <v>10000</v>
          </cell>
          <cell r="L498">
            <v>1</v>
          </cell>
          <cell r="M498">
            <v>10000</v>
          </cell>
          <cell r="N498">
            <v>10000</v>
          </cell>
          <cell r="O498">
            <v>0</v>
          </cell>
          <cell r="P498">
            <v>0</v>
          </cell>
          <cell r="Q498">
            <v>0</v>
          </cell>
          <cell r="R498">
            <v>0</v>
          </cell>
        </row>
        <row r="499">
          <cell r="B499" t="str">
            <v>599-0169</v>
          </cell>
          <cell r="C499">
            <v>0</v>
          </cell>
          <cell r="D499">
            <v>39401</v>
          </cell>
          <cell r="E499" t="str">
            <v>M038</v>
          </cell>
          <cell r="F499" t="str">
            <v>Kevin Coull</v>
          </cell>
          <cell r="G499" t="str">
            <v>Bonfiglioli Power Transmissions (Pty) Ltd</v>
          </cell>
          <cell r="H499" t="str">
            <v>Gearbox for Leveller No.1</v>
          </cell>
          <cell r="I499" t="str">
            <v>ZAR 260,770.00</v>
          </cell>
          <cell r="J499" t="str">
            <v>ZAR</v>
          </cell>
          <cell r="K499">
            <v>260770</v>
          </cell>
          <cell r="L499">
            <v>1</v>
          </cell>
          <cell r="M499">
            <v>260770</v>
          </cell>
          <cell r="N499">
            <v>260770</v>
          </cell>
          <cell r="O499">
            <v>0</v>
          </cell>
          <cell r="P499">
            <v>0</v>
          </cell>
          <cell r="Q499">
            <v>0</v>
          </cell>
          <cell r="R499">
            <v>0</v>
          </cell>
          <cell r="V499">
            <v>39493</v>
          </cell>
        </row>
        <row r="500">
          <cell r="B500" t="str">
            <v>599-0169</v>
          </cell>
          <cell r="C500">
            <v>0</v>
          </cell>
          <cell r="D500">
            <v>39401</v>
          </cell>
          <cell r="E500" t="str">
            <v>M038</v>
          </cell>
          <cell r="F500" t="str">
            <v>Kevin Coull</v>
          </cell>
          <cell r="G500" t="str">
            <v>Bonfiglioli Power Transmissions (Pty) Ltd</v>
          </cell>
          <cell r="H500" t="str">
            <v>Gearbox for Leveller No.2</v>
          </cell>
          <cell r="I500" t="str">
            <v>ZAR 258,516.00</v>
          </cell>
          <cell r="J500" t="str">
            <v>ZAR</v>
          </cell>
          <cell r="K500">
            <v>258516</v>
          </cell>
          <cell r="L500">
            <v>1</v>
          </cell>
          <cell r="M500">
            <v>258516</v>
          </cell>
          <cell r="N500">
            <v>258516</v>
          </cell>
          <cell r="O500">
            <v>0</v>
          </cell>
          <cell r="P500">
            <v>0</v>
          </cell>
          <cell r="Q500">
            <v>0</v>
          </cell>
          <cell r="R500">
            <v>0</v>
          </cell>
          <cell r="V500">
            <v>39493</v>
          </cell>
        </row>
        <row r="501">
          <cell r="B501" t="str">
            <v>599-0169</v>
          </cell>
          <cell r="C501">
            <v>0</v>
          </cell>
          <cell r="D501">
            <v>39401</v>
          </cell>
          <cell r="E501" t="str">
            <v>M038</v>
          </cell>
          <cell r="F501" t="str">
            <v>Kevin Coull</v>
          </cell>
          <cell r="G501" t="str">
            <v>Bonfiglioli Power Transmissions (Pty) Ltd</v>
          </cell>
          <cell r="H501" t="str">
            <v>Threaded rod + nuts + Belville washers</v>
          </cell>
          <cell r="I501" t="str">
            <v>ZAR 20,000.00</v>
          </cell>
          <cell r="J501" t="str">
            <v>ZAR</v>
          </cell>
          <cell r="K501">
            <v>20000</v>
          </cell>
          <cell r="L501">
            <v>1</v>
          </cell>
          <cell r="M501">
            <v>20000</v>
          </cell>
          <cell r="N501">
            <v>20000</v>
          </cell>
          <cell r="O501">
            <v>0</v>
          </cell>
          <cell r="P501">
            <v>0</v>
          </cell>
          <cell r="Q501">
            <v>0</v>
          </cell>
          <cell r="R501">
            <v>0</v>
          </cell>
          <cell r="V501">
            <v>39493</v>
          </cell>
        </row>
        <row r="502">
          <cell r="B502" t="str">
            <v>599-0170</v>
          </cell>
          <cell r="D502" t="e">
            <v>#N/A</v>
          </cell>
          <cell r="E502" t="str">
            <v>A008</v>
          </cell>
          <cell r="G502" t="str">
            <v>Heku Construction Ltd</v>
          </cell>
          <cell r="H502" t="str">
            <v>Installation of Pumps Valve s etc</v>
          </cell>
          <cell r="I502" t="str">
            <v>USD 195,388.27</v>
          </cell>
          <cell r="J502" t="str">
            <v>USD</v>
          </cell>
          <cell r="K502">
            <v>195388.27</v>
          </cell>
          <cell r="L502">
            <v>7.35</v>
          </cell>
          <cell r="M502">
            <v>1436103.7844999998</v>
          </cell>
          <cell r="N502">
            <v>0</v>
          </cell>
          <cell r="O502">
            <v>0</v>
          </cell>
          <cell r="P502">
            <v>0</v>
          </cell>
          <cell r="Q502">
            <v>195388.27</v>
          </cell>
          <cell r="R502">
            <v>0</v>
          </cell>
        </row>
        <row r="503">
          <cell r="B503" t="str">
            <v>599-0171</v>
          </cell>
          <cell r="C503">
            <v>0</v>
          </cell>
          <cell r="D503">
            <v>39401</v>
          </cell>
          <cell r="E503" t="str">
            <v>M010-3</v>
          </cell>
          <cell r="F503" t="str">
            <v>Brad D. Mcdonald</v>
          </cell>
          <cell r="G503" t="str">
            <v>FCM Engineering (Pty) Ltd</v>
          </cell>
          <cell r="H503" t="str">
            <v>Slat</v>
          </cell>
          <cell r="I503" t="str">
            <v>ZAR 100,080.00</v>
          </cell>
          <cell r="J503" t="str">
            <v>ZAR</v>
          </cell>
          <cell r="K503">
            <v>100080</v>
          </cell>
          <cell r="L503">
            <v>1</v>
          </cell>
          <cell r="M503">
            <v>100080</v>
          </cell>
          <cell r="N503">
            <v>100080</v>
          </cell>
          <cell r="O503">
            <v>0</v>
          </cell>
          <cell r="P503">
            <v>0</v>
          </cell>
          <cell r="Q503">
            <v>0</v>
          </cell>
          <cell r="R503">
            <v>0</v>
          </cell>
          <cell r="V503">
            <v>39465</v>
          </cell>
        </row>
        <row r="504">
          <cell r="B504" t="str">
            <v>599-0171</v>
          </cell>
          <cell r="C504">
            <v>0</v>
          </cell>
          <cell r="D504">
            <v>39401</v>
          </cell>
          <cell r="E504" t="str">
            <v>M010-3</v>
          </cell>
          <cell r="F504" t="str">
            <v>Brad D. Mcdonald</v>
          </cell>
          <cell r="G504" t="str">
            <v>FCM Engineering (Pty) Ltd</v>
          </cell>
          <cell r="H504" t="str">
            <v>Inter-carrier</v>
          </cell>
          <cell r="I504" t="str">
            <v>ZAR 504,728.28</v>
          </cell>
          <cell r="J504" t="str">
            <v>ZAR</v>
          </cell>
          <cell r="K504">
            <v>504728.28</v>
          </cell>
          <cell r="L504">
            <v>1</v>
          </cell>
          <cell r="M504">
            <v>504728.28</v>
          </cell>
          <cell r="N504">
            <v>504728.28</v>
          </cell>
          <cell r="O504">
            <v>0</v>
          </cell>
          <cell r="P504">
            <v>0</v>
          </cell>
          <cell r="Q504">
            <v>0</v>
          </cell>
          <cell r="R504">
            <v>0</v>
          </cell>
          <cell r="V504">
            <v>39465</v>
          </cell>
        </row>
        <row r="505">
          <cell r="B505" t="str">
            <v>599-0171</v>
          </cell>
          <cell r="C505">
            <v>0</v>
          </cell>
          <cell r="D505">
            <v>39401</v>
          </cell>
          <cell r="E505" t="str">
            <v>M010-3</v>
          </cell>
          <cell r="F505" t="str">
            <v>Brad D. Mcdonald</v>
          </cell>
          <cell r="G505" t="str">
            <v>FCM Engineering (Pty) Ltd</v>
          </cell>
          <cell r="H505" t="str">
            <v>Donnely Chute</v>
          </cell>
          <cell r="I505" t="str">
            <v>ZAR 143,104.00</v>
          </cell>
          <cell r="J505" t="str">
            <v>ZAR</v>
          </cell>
          <cell r="K505">
            <v>143104</v>
          </cell>
          <cell r="L505">
            <v>1</v>
          </cell>
          <cell r="M505">
            <v>143104</v>
          </cell>
          <cell r="N505">
            <v>143104</v>
          </cell>
          <cell r="O505">
            <v>0</v>
          </cell>
          <cell r="P505">
            <v>0</v>
          </cell>
          <cell r="Q505">
            <v>0</v>
          </cell>
          <cell r="R505">
            <v>0</v>
          </cell>
          <cell r="V505">
            <v>39465</v>
          </cell>
        </row>
        <row r="506">
          <cell r="B506" t="str">
            <v>599-0171</v>
          </cell>
          <cell r="C506">
            <v>0</v>
          </cell>
          <cell r="D506">
            <v>39401</v>
          </cell>
          <cell r="E506" t="str">
            <v>M010-3</v>
          </cell>
          <cell r="F506" t="str">
            <v>Brad D. Mcdonald</v>
          </cell>
          <cell r="G506" t="str">
            <v>FCM Engineering (Pty) Ltd</v>
          </cell>
          <cell r="H506" t="str">
            <v>Road-Transport</v>
          </cell>
          <cell r="I506" t="str">
            <v>ZAR 70,000.00</v>
          </cell>
          <cell r="J506" t="str">
            <v>ZAR</v>
          </cell>
          <cell r="K506">
            <v>70000</v>
          </cell>
          <cell r="L506">
            <v>1</v>
          </cell>
          <cell r="M506">
            <v>70000</v>
          </cell>
          <cell r="N506">
            <v>70000</v>
          </cell>
          <cell r="O506">
            <v>0</v>
          </cell>
          <cell r="P506">
            <v>0</v>
          </cell>
          <cell r="Q506">
            <v>0</v>
          </cell>
          <cell r="R506">
            <v>0</v>
          </cell>
          <cell r="V506">
            <v>39465</v>
          </cell>
        </row>
        <row r="507">
          <cell r="B507" t="str">
            <v>599-0172</v>
          </cell>
          <cell r="C507">
            <v>0</v>
          </cell>
          <cell r="D507">
            <v>39401</v>
          </cell>
          <cell r="E507" t="str">
            <v>I003</v>
          </cell>
          <cell r="G507" t="str">
            <v>Tetrafull 1097 cc t/a Remote Montoring &amp; Control</v>
          </cell>
          <cell r="H507" t="str">
            <v>Standard equipment for the control of pumps at various pump stations with SCADA via a Modbus driver</v>
          </cell>
          <cell r="I507" t="str">
            <v>ZAR 623,370.00</v>
          </cell>
          <cell r="J507" t="str">
            <v>ZAR</v>
          </cell>
          <cell r="K507">
            <v>623370</v>
          </cell>
          <cell r="L507">
            <v>1</v>
          </cell>
          <cell r="M507">
            <v>623370</v>
          </cell>
          <cell r="N507">
            <v>623370</v>
          </cell>
          <cell r="O507">
            <v>0</v>
          </cell>
          <cell r="P507">
            <v>0</v>
          </cell>
          <cell r="Q507">
            <v>0</v>
          </cell>
          <cell r="R507">
            <v>0</v>
          </cell>
          <cell r="V507">
            <v>39493</v>
          </cell>
        </row>
        <row r="508">
          <cell r="B508" t="str">
            <v>599-0173</v>
          </cell>
          <cell r="C508">
            <v>0</v>
          </cell>
          <cell r="D508">
            <v>39401</v>
          </cell>
          <cell r="E508" t="str">
            <v>I003</v>
          </cell>
          <cell r="F508" t="str">
            <v>Wayne Bursey</v>
          </cell>
          <cell r="G508" t="str">
            <v>Siemens Limited</v>
          </cell>
          <cell r="H508" t="str">
            <v>System for pump station control</v>
          </cell>
          <cell r="I508" t="str">
            <v>ZAR 0.00</v>
          </cell>
          <cell r="J508" t="str">
            <v>ZAR</v>
          </cell>
          <cell r="K508">
            <v>0</v>
          </cell>
          <cell r="L508">
            <v>1</v>
          </cell>
          <cell r="M508">
            <v>0</v>
          </cell>
          <cell r="N508">
            <v>0</v>
          </cell>
          <cell r="O508">
            <v>0</v>
          </cell>
          <cell r="P508">
            <v>0</v>
          </cell>
          <cell r="Q508">
            <v>0</v>
          </cell>
          <cell r="R508">
            <v>0</v>
          </cell>
          <cell r="V508">
            <v>39465</v>
          </cell>
        </row>
        <row r="509">
          <cell r="B509" t="str">
            <v>599-0174</v>
          </cell>
          <cell r="C509">
            <v>0</v>
          </cell>
          <cell r="D509">
            <v>39400</v>
          </cell>
          <cell r="E509" t="str">
            <v>M056</v>
          </cell>
          <cell r="F509" t="str">
            <v>Anthony Hoare</v>
          </cell>
          <cell r="G509" t="str">
            <v>Discount Steel</v>
          </cell>
          <cell r="H509" t="str">
            <v>Raised-face flanges and fasteners, as per spreadsheet of PE-0120 and the attached one page summary</v>
          </cell>
          <cell r="I509" t="str">
            <v>ZAR 42,840.20</v>
          </cell>
          <cell r="J509" t="str">
            <v>ZAR</v>
          </cell>
          <cell r="K509">
            <v>42840.2</v>
          </cell>
          <cell r="L509">
            <v>1</v>
          </cell>
          <cell r="M509">
            <v>42840.2</v>
          </cell>
          <cell r="N509">
            <v>42840.2</v>
          </cell>
          <cell r="O509">
            <v>0</v>
          </cell>
          <cell r="P509">
            <v>0</v>
          </cell>
          <cell r="Q509">
            <v>0</v>
          </cell>
          <cell r="R509">
            <v>0</v>
          </cell>
          <cell r="V509">
            <v>39430</v>
          </cell>
        </row>
        <row r="510">
          <cell r="B510" t="str">
            <v>599-0175</v>
          </cell>
          <cell r="C510">
            <v>0</v>
          </cell>
          <cell r="D510">
            <v>39400</v>
          </cell>
          <cell r="E510" t="str">
            <v>M056</v>
          </cell>
          <cell r="F510" t="str">
            <v>Anthony Hoare</v>
          </cell>
          <cell r="G510" t="str">
            <v>Discount Steel</v>
          </cell>
          <cell r="H510" t="str">
            <v>Pipes and fittings, as per the set of twelve spreadsheets of PE-0113 and the attached one page summary</v>
          </cell>
          <cell r="I510" t="str">
            <v>ZAR 446,131.59</v>
          </cell>
          <cell r="J510" t="str">
            <v>ZAR</v>
          </cell>
          <cell r="K510">
            <v>446131.59</v>
          </cell>
          <cell r="L510">
            <v>1</v>
          </cell>
          <cell r="M510">
            <v>446131.59</v>
          </cell>
          <cell r="N510">
            <v>446131.59</v>
          </cell>
          <cell r="O510">
            <v>0</v>
          </cell>
          <cell r="P510">
            <v>0</v>
          </cell>
          <cell r="Q510">
            <v>0</v>
          </cell>
          <cell r="R510">
            <v>0</v>
          </cell>
          <cell r="V510">
            <v>39430</v>
          </cell>
        </row>
        <row r="511">
          <cell r="B511" t="str">
            <v>599-0175</v>
          </cell>
          <cell r="C511" t="str">
            <v>A1</v>
          </cell>
          <cell r="D511">
            <v>39402</v>
          </cell>
          <cell r="E511" t="str">
            <v>M056</v>
          </cell>
          <cell r="F511" t="str">
            <v>Anthony Hoare</v>
          </cell>
          <cell r="G511" t="str">
            <v>Discount Steel</v>
          </cell>
          <cell r="H511" t="str">
            <v>Road Transport, DDU Nakambala</v>
          </cell>
          <cell r="I511" t="str">
            <v>ZAR 15,750.00</v>
          </cell>
          <cell r="J511" t="str">
            <v>ZAR</v>
          </cell>
          <cell r="K511">
            <v>15750</v>
          </cell>
          <cell r="L511">
            <v>1</v>
          </cell>
          <cell r="M511">
            <v>15750</v>
          </cell>
          <cell r="N511">
            <v>15750</v>
          </cell>
          <cell r="O511">
            <v>0</v>
          </cell>
          <cell r="P511">
            <v>0</v>
          </cell>
          <cell r="Q511">
            <v>0</v>
          </cell>
          <cell r="R511">
            <v>0</v>
          </cell>
          <cell r="V511">
            <v>39430</v>
          </cell>
        </row>
        <row r="512">
          <cell r="B512" t="str">
            <v>599-0176</v>
          </cell>
          <cell r="C512">
            <v>0</v>
          </cell>
          <cell r="D512">
            <v>39400</v>
          </cell>
          <cell r="E512" t="str">
            <v>M031</v>
          </cell>
          <cell r="F512" t="str">
            <v>Marthie Burger</v>
          </cell>
          <cell r="G512" t="str">
            <v>East African Supply</v>
          </cell>
          <cell r="H512" t="str">
            <v>One lot of steel material as per your Pro-Forma invoice EASP-068165 dated 13 November + Road-transport delivery DDU Nakambala</v>
          </cell>
          <cell r="I512" t="str">
            <v>ZAR 1,074,321.72</v>
          </cell>
          <cell r="J512" t="str">
            <v>ZAR</v>
          </cell>
          <cell r="K512">
            <v>1074321.72</v>
          </cell>
          <cell r="L512">
            <v>1</v>
          </cell>
          <cell r="M512">
            <v>1074321.72</v>
          </cell>
          <cell r="N512">
            <v>1074321.72</v>
          </cell>
          <cell r="O512">
            <v>0</v>
          </cell>
          <cell r="P512">
            <v>0</v>
          </cell>
          <cell r="Q512">
            <v>0</v>
          </cell>
          <cell r="R512">
            <v>0</v>
          </cell>
        </row>
        <row r="513">
          <cell r="B513" t="str">
            <v>599-0177</v>
          </cell>
          <cell r="C513">
            <v>0</v>
          </cell>
          <cell r="D513">
            <v>39401</v>
          </cell>
          <cell r="E513" t="str">
            <v>M038</v>
          </cell>
          <cell r="F513" t="str">
            <v>Hilton Fortmann</v>
          </cell>
          <cell r="G513" t="str">
            <v>Zest Electric Motors (Pty) Ltd</v>
          </cell>
          <cell r="H513" t="str">
            <v>Electric motors for cane preparation.Road-transport, DDU Nakambala</v>
          </cell>
          <cell r="I513" t="str">
            <v>ZAR 182,694.00</v>
          </cell>
          <cell r="J513" t="str">
            <v>ZAR</v>
          </cell>
          <cell r="K513">
            <v>182694</v>
          </cell>
          <cell r="L513">
            <v>1</v>
          </cell>
          <cell r="M513">
            <v>182694</v>
          </cell>
          <cell r="N513">
            <v>182694</v>
          </cell>
          <cell r="O513">
            <v>0</v>
          </cell>
          <cell r="P513">
            <v>0</v>
          </cell>
          <cell r="Q513">
            <v>0</v>
          </cell>
          <cell r="R513">
            <v>0</v>
          </cell>
          <cell r="V513">
            <v>39416</v>
          </cell>
        </row>
        <row r="514">
          <cell r="B514" t="str">
            <v>599-0178</v>
          </cell>
          <cell r="C514">
            <v>0</v>
          </cell>
          <cell r="D514">
            <v>39387</v>
          </cell>
          <cell r="E514" t="str">
            <v>M018</v>
          </cell>
          <cell r="F514" t="str">
            <v>Dries Fourie</v>
          </cell>
          <cell r="G514" t="str">
            <v>S.A Scale Co. (Pty)</v>
          </cell>
          <cell r="H514" t="str">
            <v>One mixed-juice scale, model SASCO-P-200, with a weigher throughput of 500 tonnes per hour + road transport to Nakambala, Mazabuka, Zambia</v>
          </cell>
          <cell r="I514" t="str">
            <v>ZAR 541,930.00</v>
          </cell>
          <cell r="J514" t="str">
            <v>ZAR</v>
          </cell>
          <cell r="K514">
            <v>541930</v>
          </cell>
          <cell r="L514">
            <v>1</v>
          </cell>
          <cell r="M514">
            <v>541930</v>
          </cell>
          <cell r="N514">
            <v>541930</v>
          </cell>
          <cell r="O514">
            <v>0</v>
          </cell>
          <cell r="P514">
            <v>0</v>
          </cell>
          <cell r="Q514">
            <v>0</v>
          </cell>
          <cell r="R514">
            <v>0</v>
          </cell>
          <cell r="V514">
            <v>39472</v>
          </cell>
        </row>
        <row r="515">
          <cell r="B515" t="str">
            <v>599-0179</v>
          </cell>
          <cell r="D515" t="e">
            <v>#N/A</v>
          </cell>
          <cell r="E515" t="str">
            <v>M047</v>
          </cell>
          <cell r="G515" t="str">
            <v>Mixtec</v>
          </cell>
          <cell r="H515" t="str">
            <v>Mixer for Floc</v>
          </cell>
          <cell r="I515" t="str">
            <v>ZAR 67,545.5</v>
          </cell>
          <cell r="J515" t="str">
            <v>ZAR</v>
          </cell>
          <cell r="K515">
            <v>67545.5</v>
          </cell>
          <cell r="L515">
            <v>1</v>
          </cell>
          <cell r="M515">
            <v>67545.5</v>
          </cell>
          <cell r="N515">
            <v>67545.5</v>
          </cell>
          <cell r="O515">
            <v>0</v>
          </cell>
          <cell r="P515">
            <v>0</v>
          </cell>
          <cell r="Q515">
            <v>0</v>
          </cell>
          <cell r="R515">
            <v>0</v>
          </cell>
          <cell r="U515">
            <v>39507</v>
          </cell>
        </row>
        <row r="516">
          <cell r="B516" t="str">
            <v>599-0180</v>
          </cell>
          <cell r="D516" t="e">
            <v>#N/A</v>
          </cell>
          <cell r="E516" t="str">
            <v>M031</v>
          </cell>
          <cell r="G516" t="str">
            <v>East African Supply</v>
          </cell>
          <cell r="H516" t="str">
            <v>Factory Site Material</v>
          </cell>
          <cell r="I516" t="str">
            <v>ZAR 42,389.94</v>
          </cell>
          <cell r="J516" t="str">
            <v>ZAR</v>
          </cell>
          <cell r="K516">
            <v>42389.94</v>
          </cell>
          <cell r="L516">
            <v>1</v>
          </cell>
          <cell r="M516">
            <v>42389.94</v>
          </cell>
          <cell r="N516">
            <v>42389.94</v>
          </cell>
          <cell r="O516">
            <v>0</v>
          </cell>
          <cell r="P516">
            <v>0</v>
          </cell>
          <cell r="Q516">
            <v>0</v>
          </cell>
          <cell r="R516">
            <v>0</v>
          </cell>
        </row>
        <row r="517">
          <cell r="B517" t="str">
            <v>599-0181</v>
          </cell>
          <cell r="D517" t="e">
            <v>#N/A</v>
          </cell>
          <cell r="E517" t="str">
            <v>M031</v>
          </cell>
          <cell r="G517" t="str">
            <v>East African Supply</v>
          </cell>
          <cell r="H517" t="str">
            <v>Factory Site Material</v>
          </cell>
          <cell r="I517" t="str">
            <v>ZAR 16,461.93</v>
          </cell>
          <cell r="J517" t="str">
            <v>ZAR</v>
          </cell>
          <cell r="K517">
            <v>16461.93</v>
          </cell>
          <cell r="L517">
            <v>1</v>
          </cell>
          <cell r="M517">
            <v>16461.93</v>
          </cell>
          <cell r="N517">
            <v>16461.93</v>
          </cell>
          <cell r="O517">
            <v>0</v>
          </cell>
          <cell r="P517">
            <v>0</v>
          </cell>
          <cell r="Q517">
            <v>0</v>
          </cell>
          <cell r="R517">
            <v>0</v>
          </cell>
        </row>
        <row r="518">
          <cell r="B518" t="str">
            <v>599-0182</v>
          </cell>
          <cell r="D518" t="e">
            <v>#N/A</v>
          </cell>
          <cell r="E518" t="str">
            <v>M031</v>
          </cell>
          <cell r="G518" t="str">
            <v>East African Supply</v>
          </cell>
          <cell r="H518" t="str">
            <v>Factory Site Material</v>
          </cell>
          <cell r="I518" t="str">
            <v>ZAR 178,542.53</v>
          </cell>
          <cell r="J518" t="str">
            <v>ZAR</v>
          </cell>
          <cell r="K518">
            <v>178542.53</v>
          </cell>
          <cell r="L518">
            <v>1</v>
          </cell>
          <cell r="M518">
            <v>178542.53</v>
          </cell>
          <cell r="N518">
            <v>178542.53</v>
          </cell>
          <cell r="O518">
            <v>0</v>
          </cell>
          <cell r="P518">
            <v>0</v>
          </cell>
          <cell r="Q518">
            <v>0</v>
          </cell>
          <cell r="R518">
            <v>0</v>
          </cell>
        </row>
        <row r="519">
          <cell r="B519" t="str">
            <v>599-0183</v>
          </cell>
          <cell r="D519" t="e">
            <v>#N/A</v>
          </cell>
          <cell r="E519" t="str">
            <v>M036-2</v>
          </cell>
          <cell r="G519" t="str">
            <v>Elma Engineering Services (Pty) Ltd</v>
          </cell>
          <cell r="H519" t="str">
            <v>CVP C</v>
          </cell>
          <cell r="I519" t="str">
            <v>ZAR 2,894,968.98</v>
          </cell>
          <cell r="J519" t="str">
            <v>ZAR</v>
          </cell>
          <cell r="K519">
            <v>2894968.98</v>
          </cell>
          <cell r="L519">
            <v>1</v>
          </cell>
          <cell r="M519">
            <v>2894968.98</v>
          </cell>
          <cell r="N519">
            <v>2894968.98</v>
          </cell>
          <cell r="O519">
            <v>0</v>
          </cell>
          <cell r="P519">
            <v>0</v>
          </cell>
          <cell r="Q519">
            <v>0</v>
          </cell>
          <cell r="R519">
            <v>0</v>
          </cell>
        </row>
        <row r="520">
          <cell r="B520" t="str">
            <v>599-0184</v>
          </cell>
          <cell r="D520" t="e">
            <v>#N/A</v>
          </cell>
          <cell r="E520" t="str">
            <v>M031</v>
          </cell>
          <cell r="F520" t="str">
            <v>Anthony Hoare</v>
          </cell>
          <cell r="G520" t="str">
            <v>Discount Steel</v>
          </cell>
          <cell r="H520" t="str">
            <v>Plate SABS 1431 (cancelled, due to being ordered in reconcilliation order)</v>
          </cell>
          <cell r="I520" t="str">
            <v>ZAR 0.00</v>
          </cell>
          <cell r="J520" t="str">
            <v>ZAR</v>
          </cell>
          <cell r="K520">
            <v>0</v>
          </cell>
          <cell r="L520">
            <v>1</v>
          </cell>
          <cell r="M520">
            <v>0</v>
          </cell>
          <cell r="N520">
            <v>0</v>
          </cell>
          <cell r="O520">
            <v>0</v>
          </cell>
          <cell r="P520">
            <v>0</v>
          </cell>
          <cell r="Q520">
            <v>0</v>
          </cell>
          <cell r="R520">
            <v>0</v>
          </cell>
        </row>
        <row r="521">
          <cell r="B521" t="str">
            <v>599-0185</v>
          </cell>
          <cell r="D521" t="e">
            <v>#N/A</v>
          </cell>
          <cell r="E521" t="str">
            <v>M031</v>
          </cell>
          <cell r="F521" t="str">
            <v>Anthony Hoare</v>
          </cell>
          <cell r="G521" t="str">
            <v>Discount Steel</v>
          </cell>
          <cell r="H521" t="str">
            <v>3CR12 Channel (cancelled as was enough channel on site already)</v>
          </cell>
          <cell r="I521" t="str">
            <v>ZAR 0.00</v>
          </cell>
          <cell r="J521" t="str">
            <v>ZAR</v>
          </cell>
          <cell r="K521">
            <v>0</v>
          </cell>
          <cell r="L521">
            <v>1</v>
          </cell>
          <cell r="M521">
            <v>0</v>
          </cell>
          <cell r="N521">
            <v>0</v>
          </cell>
          <cell r="O521">
            <v>0</v>
          </cell>
          <cell r="P521">
            <v>0</v>
          </cell>
          <cell r="Q521">
            <v>0</v>
          </cell>
          <cell r="R521">
            <v>0</v>
          </cell>
        </row>
        <row r="522">
          <cell r="B522" t="str">
            <v>599-0186</v>
          </cell>
          <cell r="D522" t="e">
            <v>#N/A</v>
          </cell>
          <cell r="E522" t="e">
            <v>#N/A</v>
          </cell>
          <cell r="G522" t="e">
            <v>#N/A</v>
          </cell>
          <cell r="H522" t="str">
            <v>Vacant</v>
          </cell>
          <cell r="I522" t="str">
            <v>ZAR 0.00</v>
          </cell>
          <cell r="J522" t="str">
            <v>ZAR</v>
          </cell>
          <cell r="K522">
            <v>0</v>
          </cell>
          <cell r="L522">
            <v>1</v>
          </cell>
          <cell r="M522">
            <v>0</v>
          </cell>
          <cell r="N522">
            <v>0</v>
          </cell>
          <cell r="O522">
            <v>0</v>
          </cell>
          <cell r="P522">
            <v>0</v>
          </cell>
          <cell r="Q522">
            <v>0</v>
          </cell>
          <cell r="R522">
            <v>0</v>
          </cell>
        </row>
        <row r="523">
          <cell r="B523" t="str">
            <v>599-0187</v>
          </cell>
          <cell r="C523">
            <v>0</v>
          </cell>
          <cell r="D523">
            <v>39405</v>
          </cell>
          <cell r="E523" t="str">
            <v>M031</v>
          </cell>
          <cell r="F523" t="str">
            <v>Bobby Govender</v>
          </cell>
          <cell r="G523" t="str">
            <v>Valog (Pty) Ltd. t/a Pinetown Bolt &amp; Engineering Supplies</v>
          </cell>
          <cell r="H523" t="str">
            <v>1,525 Threaded bar, M24, electro-galvanised</v>
          </cell>
          <cell r="I523" t="str">
            <v>ZAR 65,575.00</v>
          </cell>
          <cell r="J523" t="str">
            <v>ZAR</v>
          </cell>
          <cell r="K523">
            <v>65575</v>
          </cell>
          <cell r="L523">
            <v>1</v>
          </cell>
          <cell r="M523">
            <v>65575</v>
          </cell>
          <cell r="N523">
            <v>65575</v>
          </cell>
          <cell r="O523">
            <v>0</v>
          </cell>
          <cell r="P523">
            <v>0</v>
          </cell>
          <cell r="Q523">
            <v>0</v>
          </cell>
          <cell r="R523">
            <v>0</v>
          </cell>
          <cell r="U523">
            <v>39409</v>
          </cell>
        </row>
        <row r="524">
          <cell r="B524" t="str">
            <v>599-0187</v>
          </cell>
          <cell r="C524">
            <v>0</v>
          </cell>
          <cell r="D524">
            <v>39406</v>
          </cell>
          <cell r="E524" t="str">
            <v>M031</v>
          </cell>
          <cell r="F524" t="str">
            <v>Bobby Govender</v>
          </cell>
          <cell r="G524" t="str">
            <v>Valog (Pty) Ltd. t/a Pinetown Bolt &amp; Engineering Supplies</v>
          </cell>
          <cell r="H524" t="str">
            <v>105 Threaded bar, M30, electro-galvanised</v>
          </cell>
          <cell r="I524" t="str">
            <v>ZAR 7,7875.00</v>
          </cell>
          <cell r="J524" t="str">
            <v>ZAR</v>
          </cell>
          <cell r="K524">
            <v>77875</v>
          </cell>
          <cell r="L524">
            <v>1</v>
          </cell>
          <cell r="M524">
            <v>77875</v>
          </cell>
          <cell r="N524">
            <v>77875</v>
          </cell>
          <cell r="O524">
            <v>0</v>
          </cell>
          <cell r="P524">
            <v>0</v>
          </cell>
          <cell r="Q524">
            <v>0</v>
          </cell>
          <cell r="R524">
            <v>0</v>
          </cell>
          <cell r="U524">
            <v>39409</v>
          </cell>
        </row>
        <row r="525">
          <cell r="B525" t="str">
            <v>599-0187</v>
          </cell>
          <cell r="C525">
            <v>0</v>
          </cell>
          <cell r="D525">
            <v>39407</v>
          </cell>
          <cell r="E525" t="str">
            <v>M031</v>
          </cell>
          <cell r="F525" t="str">
            <v>Bobby Govender</v>
          </cell>
          <cell r="G525" t="str">
            <v>Valog (Pty) Ltd. t/a Pinetown Bolt &amp; Engineering Supplies</v>
          </cell>
          <cell r="H525" t="str">
            <v>6,100 Nut, M24, electro-galvanised</v>
          </cell>
          <cell r="I525" t="str">
            <v>ZAR 12,810.00</v>
          </cell>
          <cell r="J525" t="str">
            <v>ZAR</v>
          </cell>
          <cell r="K525">
            <v>12810</v>
          </cell>
          <cell r="L525">
            <v>1</v>
          </cell>
          <cell r="M525">
            <v>12810</v>
          </cell>
          <cell r="N525">
            <v>12810</v>
          </cell>
          <cell r="O525">
            <v>0</v>
          </cell>
          <cell r="P525">
            <v>0</v>
          </cell>
          <cell r="Q525">
            <v>0</v>
          </cell>
          <cell r="R525">
            <v>0</v>
          </cell>
          <cell r="U525">
            <v>39409</v>
          </cell>
        </row>
        <row r="526">
          <cell r="B526" t="str">
            <v>599-0187</v>
          </cell>
          <cell r="C526">
            <v>0</v>
          </cell>
          <cell r="D526">
            <v>39408</v>
          </cell>
          <cell r="E526" t="str">
            <v>M031</v>
          </cell>
          <cell r="F526" t="str">
            <v>Bobby Govender</v>
          </cell>
          <cell r="G526" t="str">
            <v>Valog (Pty) Ltd. t/a Pinetown Bolt &amp; Engineering Supplies</v>
          </cell>
          <cell r="H526" t="str">
            <v>450 Nut, M30, electro-galvanised</v>
          </cell>
          <cell r="I526" t="str">
            <v>ZAR 2,025.00</v>
          </cell>
          <cell r="J526" t="str">
            <v>ZAR</v>
          </cell>
          <cell r="K526">
            <v>2025</v>
          </cell>
          <cell r="L526">
            <v>1</v>
          </cell>
          <cell r="M526">
            <v>2025</v>
          </cell>
          <cell r="N526">
            <v>2025</v>
          </cell>
          <cell r="O526">
            <v>0</v>
          </cell>
          <cell r="P526">
            <v>0</v>
          </cell>
          <cell r="Q526">
            <v>0</v>
          </cell>
          <cell r="R526">
            <v>0</v>
          </cell>
          <cell r="U526">
            <v>39409</v>
          </cell>
        </row>
        <row r="527">
          <cell r="B527" t="str">
            <v>599-0187</v>
          </cell>
          <cell r="C527">
            <v>0</v>
          </cell>
          <cell r="D527">
            <v>39409</v>
          </cell>
          <cell r="E527" t="str">
            <v>M031</v>
          </cell>
          <cell r="F527" t="str">
            <v>Bobby Govender</v>
          </cell>
          <cell r="G527" t="str">
            <v>Valog (Pty) Ltd. t/a Pinetown Bolt &amp; Engineering Supplies</v>
          </cell>
          <cell r="H527" t="str">
            <v>1,525 Washer, M24 electro-galvanised</v>
          </cell>
          <cell r="I527" t="str">
            <v>ZAR 1,220.00</v>
          </cell>
          <cell r="J527" t="str">
            <v>ZAR</v>
          </cell>
          <cell r="K527">
            <v>1220</v>
          </cell>
          <cell r="L527">
            <v>1</v>
          </cell>
          <cell r="M527">
            <v>1220</v>
          </cell>
          <cell r="N527">
            <v>1220</v>
          </cell>
          <cell r="O527">
            <v>0</v>
          </cell>
          <cell r="P527">
            <v>0</v>
          </cell>
          <cell r="Q527">
            <v>0</v>
          </cell>
          <cell r="R527">
            <v>0</v>
          </cell>
          <cell r="U527">
            <v>39409</v>
          </cell>
        </row>
        <row r="528">
          <cell r="B528" t="str">
            <v>599-0187</v>
          </cell>
          <cell r="C528">
            <v>0</v>
          </cell>
          <cell r="D528">
            <v>39410</v>
          </cell>
          <cell r="E528" t="str">
            <v>M031</v>
          </cell>
          <cell r="F528" t="str">
            <v>Bobby Govender</v>
          </cell>
          <cell r="G528" t="str">
            <v>Valog (Pty) Ltd. t/a Pinetown Bolt &amp; Engineering Supplies</v>
          </cell>
          <cell r="H528" t="str">
            <v>105 Washer,M30, electro-galvanised</v>
          </cell>
          <cell r="I528" t="str">
            <v>ZAR 157.50</v>
          </cell>
          <cell r="J528" t="str">
            <v>ZAR</v>
          </cell>
          <cell r="K528">
            <v>157.5</v>
          </cell>
          <cell r="L528">
            <v>1</v>
          </cell>
          <cell r="M528">
            <v>157.5</v>
          </cell>
          <cell r="N528">
            <v>157.5</v>
          </cell>
          <cell r="O528">
            <v>0</v>
          </cell>
          <cell r="P528">
            <v>0</v>
          </cell>
          <cell r="Q528">
            <v>0</v>
          </cell>
          <cell r="R528">
            <v>0</v>
          </cell>
          <cell r="U528">
            <v>39409</v>
          </cell>
        </row>
        <row r="529">
          <cell r="B529" t="str">
            <v>599-0188</v>
          </cell>
          <cell r="D529" t="e">
            <v>#N/A</v>
          </cell>
          <cell r="E529" t="str">
            <v>P005</v>
          </cell>
          <cell r="G529" t="str">
            <v>Zambian Irritech Limited</v>
          </cell>
          <cell r="H529" t="str">
            <v>10 x 6m containers for cement starage</v>
          </cell>
          <cell r="I529" t="str">
            <v>ZMK 78,983,100</v>
          </cell>
          <cell r="J529" t="str">
            <v>ZMK</v>
          </cell>
          <cell r="K529">
            <v>78983100</v>
          </cell>
          <cell r="L529">
            <v>1.6750418760469012E-3</v>
          </cell>
          <cell r="M529">
            <v>132300</v>
          </cell>
          <cell r="N529">
            <v>0</v>
          </cell>
          <cell r="O529">
            <v>0</v>
          </cell>
          <cell r="P529">
            <v>0</v>
          </cell>
          <cell r="Q529">
            <v>0</v>
          </cell>
          <cell r="R529">
            <v>78983100</v>
          </cell>
        </row>
        <row r="530">
          <cell r="B530" t="str">
            <v>599-0189</v>
          </cell>
          <cell r="D530" t="e">
            <v>#N/A</v>
          </cell>
          <cell r="E530" t="e">
            <v>#N/A</v>
          </cell>
          <cell r="G530" t="e">
            <v>#N/A</v>
          </cell>
          <cell r="H530" t="str">
            <v>Vacant</v>
          </cell>
          <cell r="I530" t="str">
            <v>ZAR 0.00</v>
          </cell>
          <cell r="J530" t="str">
            <v>ZAR</v>
          </cell>
          <cell r="K530">
            <v>0</v>
          </cell>
          <cell r="L530">
            <v>1</v>
          </cell>
          <cell r="M530">
            <v>0</v>
          </cell>
          <cell r="N530">
            <v>0</v>
          </cell>
          <cell r="O530">
            <v>0</v>
          </cell>
          <cell r="P530">
            <v>0</v>
          </cell>
          <cell r="Q530">
            <v>0</v>
          </cell>
          <cell r="R530">
            <v>0</v>
          </cell>
        </row>
        <row r="531">
          <cell r="B531" t="str">
            <v>599-0190</v>
          </cell>
          <cell r="D531" t="e">
            <v>#N/A</v>
          </cell>
          <cell r="E531" t="e">
            <v>#N/A</v>
          </cell>
          <cell r="G531" t="e">
            <v>#N/A</v>
          </cell>
          <cell r="H531" t="str">
            <v>Vacant</v>
          </cell>
          <cell r="I531" t="str">
            <v>ZAR 0.00</v>
          </cell>
          <cell r="J531" t="str">
            <v>ZAR</v>
          </cell>
          <cell r="K531">
            <v>0</v>
          </cell>
          <cell r="L531">
            <v>1</v>
          </cell>
          <cell r="M531">
            <v>0</v>
          </cell>
          <cell r="N531">
            <v>0</v>
          </cell>
          <cell r="O531">
            <v>0</v>
          </cell>
          <cell r="P531">
            <v>0</v>
          </cell>
          <cell r="Q531">
            <v>0</v>
          </cell>
          <cell r="R531">
            <v>0</v>
          </cell>
        </row>
        <row r="532">
          <cell r="B532" t="str">
            <v>599-0191</v>
          </cell>
          <cell r="D532" t="e">
            <v>#N/A</v>
          </cell>
          <cell r="E532" t="e">
            <v>#N/A</v>
          </cell>
          <cell r="G532" t="e">
            <v>#N/A</v>
          </cell>
          <cell r="H532" t="str">
            <v>Vacant</v>
          </cell>
          <cell r="I532" t="str">
            <v>ZAR 0.00</v>
          </cell>
          <cell r="J532" t="str">
            <v>ZAR</v>
          </cell>
          <cell r="K532">
            <v>0</v>
          </cell>
          <cell r="L532">
            <v>1</v>
          </cell>
          <cell r="M532">
            <v>0</v>
          </cell>
          <cell r="N532">
            <v>0</v>
          </cell>
          <cell r="O532">
            <v>0</v>
          </cell>
          <cell r="P532">
            <v>0</v>
          </cell>
          <cell r="Q532">
            <v>0</v>
          </cell>
          <cell r="R532">
            <v>0</v>
          </cell>
        </row>
        <row r="533">
          <cell r="B533" t="str">
            <v>599-0192</v>
          </cell>
          <cell r="D533" t="e">
            <v>#N/A</v>
          </cell>
          <cell r="E533" t="e">
            <v>#N/A</v>
          </cell>
          <cell r="G533" t="e">
            <v>#N/A</v>
          </cell>
          <cell r="H533" t="str">
            <v>Vacant</v>
          </cell>
          <cell r="I533" t="str">
            <v>ZAR 0.00</v>
          </cell>
          <cell r="J533" t="str">
            <v>ZAR</v>
          </cell>
          <cell r="K533">
            <v>0</v>
          </cell>
          <cell r="L533">
            <v>1</v>
          </cell>
          <cell r="M533">
            <v>0</v>
          </cell>
          <cell r="N533">
            <v>0</v>
          </cell>
          <cell r="O533">
            <v>0</v>
          </cell>
          <cell r="P533">
            <v>0</v>
          </cell>
          <cell r="Q533">
            <v>0</v>
          </cell>
          <cell r="R533">
            <v>0</v>
          </cell>
        </row>
        <row r="534">
          <cell r="B534" t="str">
            <v>599-0193</v>
          </cell>
          <cell r="D534" t="e">
            <v>#N/A</v>
          </cell>
          <cell r="E534" t="e">
            <v>#N/A</v>
          </cell>
          <cell r="G534" t="e">
            <v>#N/A</v>
          </cell>
          <cell r="H534" t="str">
            <v>Vacant</v>
          </cell>
          <cell r="I534" t="str">
            <v>ZAR 0.00</v>
          </cell>
          <cell r="J534" t="str">
            <v>ZAR</v>
          </cell>
          <cell r="K534">
            <v>0</v>
          </cell>
          <cell r="L534">
            <v>1</v>
          </cell>
          <cell r="M534">
            <v>0</v>
          </cell>
          <cell r="N534">
            <v>0</v>
          </cell>
          <cell r="O534">
            <v>0</v>
          </cell>
          <cell r="P534">
            <v>0</v>
          </cell>
          <cell r="Q534">
            <v>0</v>
          </cell>
          <cell r="R534">
            <v>0</v>
          </cell>
        </row>
        <row r="535">
          <cell r="B535" t="str">
            <v>599-0194</v>
          </cell>
          <cell r="D535" t="e">
            <v>#N/A</v>
          </cell>
          <cell r="E535" t="e">
            <v>#N/A</v>
          </cell>
          <cell r="G535" t="e">
            <v>#N/A</v>
          </cell>
          <cell r="H535" t="str">
            <v>Vacant</v>
          </cell>
          <cell r="I535" t="str">
            <v>ZAR 0.00</v>
          </cell>
          <cell r="J535" t="str">
            <v>ZAR</v>
          </cell>
          <cell r="K535">
            <v>0</v>
          </cell>
          <cell r="L535">
            <v>1</v>
          </cell>
          <cell r="M535">
            <v>0</v>
          </cell>
          <cell r="N535">
            <v>0</v>
          </cell>
          <cell r="O535">
            <v>0</v>
          </cell>
          <cell r="P535">
            <v>0</v>
          </cell>
          <cell r="Q535">
            <v>0</v>
          </cell>
          <cell r="R535">
            <v>0</v>
          </cell>
        </row>
        <row r="536">
          <cell r="B536" t="str">
            <v>599-0195</v>
          </cell>
          <cell r="D536" t="e">
            <v>#N/A</v>
          </cell>
          <cell r="E536" t="e">
            <v>#N/A</v>
          </cell>
          <cell r="G536" t="e">
            <v>#N/A</v>
          </cell>
          <cell r="H536" t="str">
            <v>Vacant</v>
          </cell>
          <cell r="I536" t="str">
            <v>ZAR 0.00</v>
          </cell>
          <cell r="J536" t="str">
            <v>ZAR</v>
          </cell>
          <cell r="K536">
            <v>0</v>
          </cell>
          <cell r="L536">
            <v>1</v>
          </cell>
          <cell r="M536">
            <v>0</v>
          </cell>
          <cell r="N536">
            <v>0</v>
          </cell>
          <cell r="O536">
            <v>0</v>
          </cell>
          <cell r="P536">
            <v>0</v>
          </cell>
          <cell r="Q536">
            <v>0</v>
          </cell>
          <cell r="R536">
            <v>0</v>
          </cell>
        </row>
        <row r="537">
          <cell r="B537" t="str">
            <v>599-0196</v>
          </cell>
          <cell r="D537" t="e">
            <v>#N/A</v>
          </cell>
          <cell r="E537" t="e">
            <v>#N/A</v>
          </cell>
          <cell r="G537" t="e">
            <v>#N/A</v>
          </cell>
          <cell r="H537" t="str">
            <v>Vacant</v>
          </cell>
          <cell r="I537" t="str">
            <v>ZAR 0.00</v>
          </cell>
          <cell r="J537" t="str">
            <v>ZAR</v>
          </cell>
          <cell r="K537">
            <v>0</v>
          </cell>
          <cell r="L537">
            <v>1</v>
          </cell>
          <cell r="M537">
            <v>0</v>
          </cell>
          <cell r="N537">
            <v>0</v>
          </cell>
          <cell r="O537">
            <v>0</v>
          </cell>
          <cell r="P537">
            <v>0</v>
          </cell>
          <cell r="Q537">
            <v>0</v>
          </cell>
          <cell r="R537">
            <v>0</v>
          </cell>
        </row>
        <row r="538">
          <cell r="B538" t="str">
            <v>599-0197</v>
          </cell>
          <cell r="D538" t="e">
            <v>#N/A</v>
          </cell>
          <cell r="E538" t="e">
            <v>#N/A</v>
          </cell>
          <cell r="G538" t="e">
            <v>#N/A</v>
          </cell>
          <cell r="H538" t="str">
            <v>Vacant</v>
          </cell>
          <cell r="I538" t="str">
            <v>ZAR 0.00</v>
          </cell>
          <cell r="J538" t="str">
            <v>ZAR</v>
          </cell>
          <cell r="K538">
            <v>0</v>
          </cell>
          <cell r="L538">
            <v>1</v>
          </cell>
          <cell r="M538">
            <v>0</v>
          </cell>
          <cell r="N538">
            <v>0</v>
          </cell>
          <cell r="O538">
            <v>0</v>
          </cell>
          <cell r="P538">
            <v>0</v>
          </cell>
          <cell r="Q538">
            <v>0</v>
          </cell>
          <cell r="R538">
            <v>0</v>
          </cell>
        </row>
        <row r="539">
          <cell r="B539" t="str">
            <v>599-0198</v>
          </cell>
          <cell r="D539" t="e">
            <v>#N/A</v>
          </cell>
          <cell r="E539" t="e">
            <v>#N/A</v>
          </cell>
          <cell r="G539" t="e">
            <v>#N/A</v>
          </cell>
          <cell r="H539" t="str">
            <v>Vacant</v>
          </cell>
          <cell r="I539" t="str">
            <v>ZAR 0.00</v>
          </cell>
          <cell r="J539" t="str">
            <v>ZAR</v>
          </cell>
          <cell r="K539">
            <v>0</v>
          </cell>
          <cell r="L539">
            <v>1</v>
          </cell>
          <cell r="M539">
            <v>0</v>
          </cell>
          <cell r="N539">
            <v>0</v>
          </cell>
          <cell r="O539">
            <v>0</v>
          </cell>
          <cell r="P539">
            <v>0</v>
          </cell>
          <cell r="Q539">
            <v>0</v>
          </cell>
          <cell r="R539">
            <v>0</v>
          </cell>
        </row>
        <row r="540">
          <cell r="B540" t="str">
            <v>599-0199</v>
          </cell>
          <cell r="D540" t="e">
            <v>#N/A</v>
          </cell>
          <cell r="E540" t="e">
            <v>#N/A</v>
          </cell>
          <cell r="G540" t="e">
            <v>#N/A</v>
          </cell>
          <cell r="H540" t="str">
            <v>Vacant</v>
          </cell>
          <cell r="I540" t="str">
            <v>ZAR 0.00</v>
          </cell>
          <cell r="J540" t="str">
            <v>ZAR</v>
          </cell>
          <cell r="K540">
            <v>0</v>
          </cell>
          <cell r="L540">
            <v>1</v>
          </cell>
          <cell r="M540">
            <v>0</v>
          </cell>
          <cell r="N540">
            <v>0</v>
          </cell>
          <cell r="O540">
            <v>0</v>
          </cell>
          <cell r="P540">
            <v>0</v>
          </cell>
          <cell r="Q540">
            <v>0</v>
          </cell>
          <cell r="R540">
            <v>0</v>
          </cell>
        </row>
        <row r="541">
          <cell r="B541" t="str">
            <v>599-0200</v>
          </cell>
          <cell r="D541" t="e">
            <v>#N/A</v>
          </cell>
          <cell r="E541" t="e">
            <v>#N/A</v>
          </cell>
          <cell r="G541" t="e">
            <v>#N/A</v>
          </cell>
          <cell r="H541" t="str">
            <v>Vacant</v>
          </cell>
          <cell r="I541" t="str">
            <v>ZAR 0.00</v>
          </cell>
          <cell r="J541" t="str">
            <v>ZAR</v>
          </cell>
          <cell r="K541">
            <v>0</v>
          </cell>
          <cell r="L541">
            <v>1</v>
          </cell>
          <cell r="M541">
            <v>0</v>
          </cell>
          <cell r="N541">
            <v>0</v>
          </cell>
          <cell r="O541">
            <v>0</v>
          </cell>
          <cell r="P541">
            <v>0</v>
          </cell>
          <cell r="Q541">
            <v>0</v>
          </cell>
          <cell r="R541">
            <v>0</v>
          </cell>
        </row>
        <row r="542">
          <cell r="B542" t="str">
            <v>599-0201</v>
          </cell>
          <cell r="D542" t="e">
            <v>#N/A</v>
          </cell>
          <cell r="E542" t="e">
            <v>#N/A</v>
          </cell>
          <cell r="G542" t="e">
            <v>#N/A</v>
          </cell>
          <cell r="H542" t="str">
            <v>Vacant</v>
          </cell>
          <cell r="I542" t="str">
            <v>ZAR 0.00</v>
          </cell>
          <cell r="J542" t="str">
            <v>ZAR</v>
          </cell>
          <cell r="K542">
            <v>0</v>
          </cell>
          <cell r="L542">
            <v>1</v>
          </cell>
          <cell r="M542">
            <v>0</v>
          </cell>
          <cell r="N542">
            <v>0</v>
          </cell>
          <cell r="O542">
            <v>0</v>
          </cell>
          <cell r="P542">
            <v>0</v>
          </cell>
          <cell r="Q542">
            <v>0</v>
          </cell>
          <cell r="R542">
            <v>0</v>
          </cell>
        </row>
        <row r="543">
          <cell r="B543" t="str">
            <v>599-0202</v>
          </cell>
          <cell r="D543" t="e">
            <v>#N/A</v>
          </cell>
          <cell r="E543" t="e">
            <v>#N/A</v>
          </cell>
          <cell r="G543" t="e">
            <v>#N/A</v>
          </cell>
          <cell r="H543" t="str">
            <v>Vacant</v>
          </cell>
          <cell r="I543" t="str">
            <v>ZAR 0.00</v>
          </cell>
          <cell r="J543" t="str">
            <v>ZAR</v>
          </cell>
          <cell r="K543">
            <v>0</v>
          </cell>
          <cell r="L543">
            <v>1</v>
          </cell>
          <cell r="M543">
            <v>0</v>
          </cell>
          <cell r="N543">
            <v>0</v>
          </cell>
          <cell r="O543">
            <v>0</v>
          </cell>
          <cell r="P543">
            <v>0</v>
          </cell>
          <cell r="Q543">
            <v>0</v>
          </cell>
          <cell r="R543">
            <v>0</v>
          </cell>
        </row>
        <row r="544">
          <cell r="B544" t="str">
            <v>599-0203</v>
          </cell>
          <cell r="D544" t="e">
            <v>#N/A</v>
          </cell>
          <cell r="E544" t="str">
            <v>P005</v>
          </cell>
          <cell r="G544" t="str">
            <v>Gemistar Travel &amp; Tours</v>
          </cell>
          <cell r="H544" t="str">
            <v>Airtickets - Closed</v>
          </cell>
          <cell r="I544" t="str">
            <v>ZMK 0.00</v>
          </cell>
          <cell r="J544" t="str">
            <v>ZMK</v>
          </cell>
          <cell r="K544">
            <v>0</v>
          </cell>
          <cell r="L544">
            <v>1.6750418760469012E-3</v>
          </cell>
          <cell r="M544">
            <v>0</v>
          </cell>
          <cell r="N544">
            <v>0</v>
          </cell>
          <cell r="O544">
            <v>0</v>
          </cell>
          <cell r="P544">
            <v>0</v>
          </cell>
          <cell r="Q544">
            <v>0</v>
          </cell>
          <cell r="R544">
            <v>0</v>
          </cell>
        </row>
        <row r="545">
          <cell r="B545" t="str">
            <v>599-0204</v>
          </cell>
          <cell r="C545" t="str">
            <v>Addendum 1</v>
          </cell>
          <cell r="D545">
            <v>39443</v>
          </cell>
          <cell r="E545" t="str">
            <v>M049</v>
          </cell>
          <cell r="F545" t="str">
            <v>Donald Hamilton</v>
          </cell>
          <cell r="G545" t="str">
            <v>Fletcher Smith Ltd</v>
          </cell>
          <cell r="H545" t="str">
            <v xml:space="preserve">Massecuite Re-heater expansion from 680 to 900m2 </v>
          </cell>
          <cell r="I545" t="str">
            <v>EUR 66710.00</v>
          </cell>
          <cell r="J545" t="str">
            <v>EUR</v>
          </cell>
          <cell r="K545">
            <v>66710</v>
          </cell>
          <cell r="L545">
            <v>9.5500000000000007</v>
          </cell>
          <cell r="M545">
            <v>637080.5</v>
          </cell>
          <cell r="N545">
            <v>0</v>
          </cell>
          <cell r="O545">
            <v>66710</v>
          </cell>
          <cell r="P545">
            <v>0</v>
          </cell>
          <cell r="Q545">
            <v>0</v>
          </cell>
          <cell r="R545">
            <v>0</v>
          </cell>
          <cell r="V545">
            <v>39508</v>
          </cell>
        </row>
        <row r="546">
          <cell r="B546" t="str">
            <v>599-0205</v>
          </cell>
          <cell r="D546" t="e">
            <v>#N/A</v>
          </cell>
          <cell r="E546" t="str">
            <v>M031</v>
          </cell>
          <cell r="G546" t="str">
            <v>Pinetown Bolt and Engineering Supplies</v>
          </cell>
          <cell r="H546" t="str">
            <v>Various Nuts and Washers</v>
          </cell>
          <cell r="I546" t="str">
            <v>ZAR 0.00</v>
          </cell>
          <cell r="J546" t="str">
            <v>ZAR</v>
          </cell>
          <cell r="K546">
            <v>0</v>
          </cell>
          <cell r="L546">
            <v>1</v>
          </cell>
          <cell r="M546">
            <v>0</v>
          </cell>
          <cell r="N546">
            <v>0</v>
          </cell>
          <cell r="O546">
            <v>0</v>
          </cell>
          <cell r="P546">
            <v>0</v>
          </cell>
          <cell r="Q546">
            <v>0</v>
          </cell>
          <cell r="R546">
            <v>0</v>
          </cell>
        </row>
        <row r="547">
          <cell r="B547" t="str">
            <v>599-0206</v>
          </cell>
          <cell r="D547" t="e">
            <v>#N/A</v>
          </cell>
          <cell r="E547" t="str">
            <v>P005</v>
          </cell>
          <cell r="F547" t="str">
            <v>CLOSED</v>
          </cell>
          <cell r="G547" t="str">
            <v>Gemistar Travel &amp; Tours</v>
          </cell>
          <cell r="H547" t="str">
            <v>Airtickets</v>
          </cell>
          <cell r="I547" t="str">
            <v>ZMK 3,913,435</v>
          </cell>
          <cell r="J547" t="str">
            <v>ZMK</v>
          </cell>
          <cell r="K547">
            <v>3913435</v>
          </cell>
          <cell r="L547">
            <v>1.6750418760469012E-3</v>
          </cell>
          <cell r="M547">
            <v>6555.1675041876051</v>
          </cell>
          <cell r="N547">
            <v>0</v>
          </cell>
          <cell r="O547">
            <v>0</v>
          </cell>
          <cell r="P547">
            <v>0</v>
          </cell>
          <cell r="Q547">
            <v>0</v>
          </cell>
          <cell r="R547">
            <v>3913435</v>
          </cell>
          <cell r="U547" t="str">
            <v>CLOSED</v>
          </cell>
          <cell r="V547" t="str">
            <v>CLOSED</v>
          </cell>
        </row>
        <row r="548">
          <cell r="B548" t="str">
            <v>599-0207</v>
          </cell>
          <cell r="C548">
            <v>0</v>
          </cell>
          <cell r="D548">
            <v>39444</v>
          </cell>
          <cell r="E548" t="str">
            <v>E016</v>
          </cell>
          <cell r="F548" t="str">
            <v>John Butler</v>
          </cell>
          <cell r="G548" t="str">
            <v>Electrical and mechanical installations ltd</v>
          </cell>
          <cell r="H548" t="str">
            <v>General LV MCC cable and installation - warehouses</v>
          </cell>
          <cell r="I548" t="str">
            <v>ZAR 4,233,257.16</v>
          </cell>
          <cell r="J548" t="str">
            <v>ZAR</v>
          </cell>
          <cell r="K548">
            <v>4233257.16</v>
          </cell>
          <cell r="L548">
            <v>1</v>
          </cell>
          <cell r="M548">
            <v>4233257.16</v>
          </cell>
          <cell r="N548">
            <v>4233257.16</v>
          </cell>
          <cell r="O548">
            <v>0</v>
          </cell>
          <cell r="P548">
            <v>0</v>
          </cell>
          <cell r="Q548">
            <v>0</v>
          </cell>
          <cell r="R548">
            <v>0</v>
          </cell>
        </row>
        <row r="549">
          <cell r="B549" t="str">
            <v>599-0208</v>
          </cell>
          <cell r="D549">
            <v>39443</v>
          </cell>
          <cell r="E549" t="str">
            <v>E012</v>
          </cell>
          <cell r="F549" t="str">
            <v>John Butler</v>
          </cell>
          <cell r="G549" t="str">
            <v>Electrical and mechanical installations ltd</v>
          </cell>
          <cell r="H549" t="str">
            <v>General LV MCC cable and installation - factory</v>
          </cell>
          <cell r="I549" t="str">
            <v>ZAR 8,562,583.13</v>
          </cell>
          <cell r="J549" t="str">
            <v>ZAR</v>
          </cell>
          <cell r="K549">
            <v>8562583.1300000008</v>
          </cell>
          <cell r="L549">
            <v>1</v>
          </cell>
          <cell r="M549">
            <v>8562583.1300000008</v>
          </cell>
          <cell r="N549">
            <v>8562583.1300000008</v>
          </cell>
          <cell r="O549">
            <v>0</v>
          </cell>
          <cell r="P549">
            <v>0</v>
          </cell>
          <cell r="Q549">
            <v>0</v>
          </cell>
          <cell r="R549">
            <v>0</v>
          </cell>
        </row>
        <row r="550">
          <cell r="B550" t="str">
            <v>599-0209</v>
          </cell>
          <cell r="D550">
            <v>39425</v>
          </cell>
          <cell r="E550" t="str">
            <v>P005</v>
          </cell>
          <cell r="G550" t="str">
            <v>Atonement Enterprises Ltd</v>
          </cell>
          <cell r="H550" t="str">
            <v>Materials for construction of receiving store</v>
          </cell>
          <cell r="I550" t="str">
            <v>ZMK 2,700,000.00</v>
          </cell>
          <cell r="J550" t="str">
            <v>ZMK</v>
          </cell>
          <cell r="K550">
            <v>2700000</v>
          </cell>
          <cell r="L550">
            <v>1.6750418760469012E-3</v>
          </cell>
          <cell r="M550">
            <v>4522.6130653266337</v>
          </cell>
          <cell r="N550">
            <v>0</v>
          </cell>
          <cell r="O550">
            <v>0</v>
          </cell>
          <cell r="P550">
            <v>0</v>
          </cell>
          <cell r="Q550">
            <v>0</v>
          </cell>
          <cell r="R550">
            <v>2700000</v>
          </cell>
          <cell r="V550">
            <v>39447</v>
          </cell>
        </row>
        <row r="551">
          <cell r="B551" t="str">
            <v>599-0210</v>
          </cell>
          <cell r="D551">
            <v>39425</v>
          </cell>
          <cell r="E551" t="str">
            <v>P005</v>
          </cell>
          <cell r="G551" t="str">
            <v>G &amp; A Investment Ltd</v>
          </cell>
          <cell r="H551" t="str">
            <v>Materials for construction of receiving store - Closed</v>
          </cell>
          <cell r="I551" t="str">
            <v>ZMK 0.00</v>
          </cell>
          <cell r="J551" t="str">
            <v>ZMK</v>
          </cell>
          <cell r="K551">
            <v>0</v>
          </cell>
          <cell r="L551">
            <v>1.6750418760469012E-3</v>
          </cell>
          <cell r="M551">
            <v>0</v>
          </cell>
          <cell r="N551">
            <v>0</v>
          </cell>
          <cell r="O551">
            <v>0</v>
          </cell>
          <cell r="P551">
            <v>0</v>
          </cell>
          <cell r="Q551">
            <v>0</v>
          </cell>
          <cell r="R551">
            <v>0</v>
          </cell>
          <cell r="V551">
            <v>39447</v>
          </cell>
        </row>
        <row r="552">
          <cell r="B552" t="str">
            <v>599-0211</v>
          </cell>
          <cell r="D552">
            <v>39425</v>
          </cell>
          <cell r="E552" t="str">
            <v>P005</v>
          </cell>
          <cell r="G552" t="str">
            <v>Mulimo Agriculture Hardware Distributors</v>
          </cell>
          <cell r="H552" t="str">
            <v>Various materials for construction of receiving store</v>
          </cell>
          <cell r="I552" t="str">
            <v>ZMK 17,310,638.30</v>
          </cell>
          <cell r="J552" t="str">
            <v>ZMK</v>
          </cell>
          <cell r="K552">
            <v>17310638.300000001</v>
          </cell>
          <cell r="L552">
            <v>1.6750418760469012E-3</v>
          </cell>
          <cell r="M552">
            <v>28996.044053601341</v>
          </cell>
          <cell r="N552">
            <v>0</v>
          </cell>
          <cell r="O552">
            <v>0</v>
          </cell>
          <cell r="P552">
            <v>0</v>
          </cell>
          <cell r="Q552">
            <v>0</v>
          </cell>
          <cell r="R552">
            <v>17310638.300000001</v>
          </cell>
          <cell r="V552">
            <v>39447</v>
          </cell>
        </row>
        <row r="553">
          <cell r="B553" t="str">
            <v>599-0212</v>
          </cell>
          <cell r="D553">
            <v>39391</v>
          </cell>
          <cell r="E553" t="str">
            <v>P005</v>
          </cell>
          <cell r="G553" t="str">
            <v>E.M.B General Contracts</v>
          </cell>
          <cell r="H553" t="str">
            <v>Labour to clear the lay-down area</v>
          </cell>
          <cell r="I553" t="str">
            <v>ZMK 528,000.00</v>
          </cell>
          <cell r="J553" t="str">
            <v>ZMK</v>
          </cell>
          <cell r="K553">
            <v>528000</v>
          </cell>
          <cell r="L553">
            <v>1.6750418760469012E-3</v>
          </cell>
          <cell r="M553">
            <v>884.4221105527638</v>
          </cell>
          <cell r="N553">
            <v>0</v>
          </cell>
          <cell r="O553">
            <v>0</v>
          </cell>
          <cell r="P553">
            <v>0</v>
          </cell>
          <cell r="Q553">
            <v>0</v>
          </cell>
          <cell r="R553">
            <v>528000</v>
          </cell>
          <cell r="V553">
            <v>39328</v>
          </cell>
        </row>
        <row r="554">
          <cell r="B554" t="str">
            <v>599-0213</v>
          </cell>
          <cell r="D554">
            <v>39426</v>
          </cell>
          <cell r="E554" t="str">
            <v>P005</v>
          </cell>
          <cell r="F554" t="str">
            <v>Max</v>
          </cell>
          <cell r="G554" t="str">
            <v>Maxtronics System and supplies</v>
          </cell>
          <cell r="H554" t="str">
            <v>Service of project vehicle PV 21</v>
          </cell>
          <cell r="I554" t="str">
            <v>ZMK 2,000,000.00</v>
          </cell>
          <cell r="J554" t="str">
            <v>ZMK</v>
          </cell>
          <cell r="K554">
            <v>2000000</v>
          </cell>
          <cell r="L554">
            <v>1.6750418760469012E-3</v>
          </cell>
          <cell r="M554">
            <v>3350.0837520938026</v>
          </cell>
          <cell r="N554">
            <v>0</v>
          </cell>
          <cell r="O554">
            <v>0</v>
          </cell>
          <cell r="P554">
            <v>0</v>
          </cell>
          <cell r="Q554">
            <v>0</v>
          </cell>
          <cell r="R554">
            <v>2000000</v>
          </cell>
          <cell r="V554">
            <v>39447</v>
          </cell>
        </row>
        <row r="555">
          <cell r="B555" t="str">
            <v>599-0214</v>
          </cell>
          <cell r="D555">
            <v>39426</v>
          </cell>
          <cell r="E555" t="str">
            <v>P005</v>
          </cell>
          <cell r="F555" t="str">
            <v>Tony</v>
          </cell>
          <cell r="G555" t="str">
            <v>Trentyre Zambia limited</v>
          </cell>
          <cell r="H555" t="str">
            <v>Tyres for project vehicle -Cancelled</v>
          </cell>
          <cell r="I555" t="str">
            <v>ZMK 0.00</v>
          </cell>
          <cell r="J555" t="str">
            <v>ZMK</v>
          </cell>
          <cell r="K555">
            <v>0</v>
          </cell>
          <cell r="L555">
            <v>1.6750418760469012E-3</v>
          </cell>
          <cell r="M555">
            <v>0</v>
          </cell>
          <cell r="N555">
            <v>0</v>
          </cell>
          <cell r="O555">
            <v>0</v>
          </cell>
          <cell r="P555">
            <v>0</v>
          </cell>
          <cell r="Q555">
            <v>0</v>
          </cell>
          <cell r="R555">
            <v>0</v>
          </cell>
          <cell r="V555">
            <v>39447</v>
          </cell>
        </row>
        <row r="556">
          <cell r="B556" t="str">
            <v>599-0215</v>
          </cell>
          <cell r="D556">
            <v>39426</v>
          </cell>
          <cell r="E556" t="str">
            <v>P005</v>
          </cell>
          <cell r="F556" t="str">
            <v>Racheal</v>
          </cell>
          <cell r="G556" t="str">
            <v>Toyota Zambia Ltd</v>
          </cell>
          <cell r="H556" t="str">
            <v>Service of project minibus</v>
          </cell>
          <cell r="I556" t="str">
            <v>ZMK 918,398</v>
          </cell>
          <cell r="J556" t="str">
            <v>ZMK</v>
          </cell>
          <cell r="K556">
            <v>918398</v>
          </cell>
          <cell r="L556">
            <v>1.6750418760469012E-3</v>
          </cell>
          <cell r="M556">
            <v>1538.3551088777219</v>
          </cell>
          <cell r="N556">
            <v>0</v>
          </cell>
          <cell r="O556">
            <v>0</v>
          </cell>
          <cell r="P556">
            <v>0</v>
          </cell>
          <cell r="Q556">
            <v>0</v>
          </cell>
          <cell r="R556">
            <v>918398</v>
          </cell>
          <cell r="V556">
            <v>39447</v>
          </cell>
        </row>
        <row r="557">
          <cell r="B557" t="str">
            <v>599-0216</v>
          </cell>
          <cell r="D557">
            <v>39426</v>
          </cell>
          <cell r="E557" t="str">
            <v>P005</v>
          </cell>
          <cell r="G557" t="str">
            <v>Atonement Enterprises Ltd</v>
          </cell>
          <cell r="H557" t="str">
            <v>Concrete blocks for Kalwya Camp</v>
          </cell>
          <cell r="I557" t="str">
            <v>ZMK 4,650,000.00</v>
          </cell>
          <cell r="J557" t="str">
            <v>ZMK</v>
          </cell>
          <cell r="K557">
            <v>4650000</v>
          </cell>
          <cell r="L557">
            <v>1.6750418760469012E-3</v>
          </cell>
          <cell r="M557">
            <v>7788.9447236180904</v>
          </cell>
          <cell r="N557">
            <v>0</v>
          </cell>
          <cell r="O557">
            <v>0</v>
          </cell>
          <cell r="P557">
            <v>0</v>
          </cell>
          <cell r="Q557">
            <v>0</v>
          </cell>
          <cell r="R557">
            <v>4650000</v>
          </cell>
          <cell r="V557">
            <v>39447</v>
          </cell>
        </row>
        <row r="558">
          <cell r="B558" t="str">
            <v>599-0217</v>
          </cell>
          <cell r="D558" t="e">
            <v>#N/A</v>
          </cell>
          <cell r="E558" t="str">
            <v>P005</v>
          </cell>
          <cell r="F558" t="str">
            <v>CLOSED</v>
          </cell>
          <cell r="G558" t="str">
            <v>AGA Transport Company</v>
          </cell>
          <cell r="H558" t="str">
            <v>Stransport of Gym</v>
          </cell>
          <cell r="I558" t="str">
            <v>ZAR 49,500.00</v>
          </cell>
          <cell r="J558" t="str">
            <v>ZAR</v>
          </cell>
          <cell r="K558">
            <v>49500</v>
          </cell>
          <cell r="L558">
            <v>1</v>
          </cell>
          <cell r="M558">
            <v>49500</v>
          </cell>
          <cell r="N558">
            <v>49500</v>
          </cell>
          <cell r="O558">
            <v>0</v>
          </cell>
          <cell r="P558">
            <v>0</v>
          </cell>
          <cell r="Q558">
            <v>0</v>
          </cell>
          <cell r="R558">
            <v>0</v>
          </cell>
          <cell r="U558" t="str">
            <v>CLOSED</v>
          </cell>
          <cell r="V558" t="str">
            <v>CLOSED</v>
          </cell>
        </row>
        <row r="559">
          <cell r="B559" t="str">
            <v>599-0218</v>
          </cell>
          <cell r="D559">
            <v>39427</v>
          </cell>
          <cell r="E559" t="str">
            <v>P005</v>
          </cell>
          <cell r="F559" t="str">
            <v>Alfred</v>
          </cell>
          <cell r="G559" t="str">
            <v>Pro Fit Ltd</v>
          </cell>
          <cell r="H559" t="str">
            <v>Mobile crane rental - Cancelled</v>
          </cell>
          <cell r="I559" t="str">
            <v>ZMK 0.00</v>
          </cell>
          <cell r="J559" t="str">
            <v>ZMK</v>
          </cell>
          <cell r="K559">
            <v>0</v>
          </cell>
          <cell r="L559">
            <v>1.6750418760469012E-3</v>
          </cell>
          <cell r="M559">
            <v>0</v>
          </cell>
          <cell r="N559">
            <v>0</v>
          </cell>
          <cell r="O559">
            <v>0</v>
          </cell>
          <cell r="P559">
            <v>0</v>
          </cell>
          <cell r="Q559">
            <v>0</v>
          </cell>
          <cell r="R559">
            <v>0</v>
          </cell>
          <cell r="V559">
            <v>39447</v>
          </cell>
        </row>
        <row r="560">
          <cell r="B560" t="str">
            <v>599-0219</v>
          </cell>
          <cell r="D560" t="e">
            <v>#N/A</v>
          </cell>
          <cell r="E560" t="str">
            <v>P005</v>
          </cell>
          <cell r="F560" t="str">
            <v>CLOSED</v>
          </cell>
          <cell r="G560" t="str">
            <v>C I C 4 Seasons Business Ltd</v>
          </cell>
          <cell r="H560" t="str">
            <v>Mounting Antennae</v>
          </cell>
          <cell r="I560" t="str">
            <v>ZMK 7,585,894</v>
          </cell>
          <cell r="J560" t="str">
            <v>ZMK</v>
          </cell>
          <cell r="K560">
            <v>7585894</v>
          </cell>
          <cell r="L560">
            <v>1.6750418760469012E-3</v>
          </cell>
          <cell r="M560">
            <v>12706.690117252932</v>
          </cell>
          <cell r="N560">
            <v>0</v>
          </cell>
          <cell r="O560">
            <v>0</v>
          </cell>
          <cell r="P560">
            <v>0</v>
          </cell>
          <cell r="Q560">
            <v>0</v>
          </cell>
          <cell r="R560">
            <v>7585894</v>
          </cell>
          <cell r="U560" t="str">
            <v>CLOSED</v>
          </cell>
          <cell r="V560" t="str">
            <v>CLOSED</v>
          </cell>
        </row>
        <row r="561">
          <cell r="B561" t="str">
            <v>599-0220</v>
          </cell>
          <cell r="D561" t="e">
            <v>#N/A</v>
          </cell>
          <cell r="E561" t="str">
            <v>P005</v>
          </cell>
          <cell r="F561" t="str">
            <v>CLOSED</v>
          </cell>
          <cell r="G561" t="str">
            <v>Sabra Enterprises</v>
          </cell>
          <cell r="H561" t="str">
            <v>Concrete blocks for Kalwya Camp</v>
          </cell>
          <cell r="I561" t="str">
            <v>ZMK 4,850,000</v>
          </cell>
          <cell r="J561" t="str">
            <v>ZMK</v>
          </cell>
          <cell r="K561">
            <v>4850000</v>
          </cell>
          <cell r="L561">
            <v>1.6750418760469012E-3</v>
          </cell>
          <cell r="M561">
            <v>8123.953098827471</v>
          </cell>
          <cell r="N561">
            <v>0</v>
          </cell>
          <cell r="O561">
            <v>0</v>
          </cell>
          <cell r="P561">
            <v>0</v>
          </cell>
          <cell r="Q561">
            <v>0</v>
          </cell>
          <cell r="R561">
            <v>4850000</v>
          </cell>
          <cell r="U561" t="str">
            <v>CLOSED</v>
          </cell>
          <cell r="V561" t="str">
            <v>CLOSED</v>
          </cell>
        </row>
        <row r="562">
          <cell r="B562" t="str">
            <v>599-0221</v>
          </cell>
          <cell r="D562" t="e">
            <v>#N/A</v>
          </cell>
          <cell r="E562" t="str">
            <v>P005</v>
          </cell>
          <cell r="F562" t="str">
            <v>CLOSED</v>
          </cell>
          <cell r="G562" t="str">
            <v>Powertech Electrical</v>
          </cell>
          <cell r="H562" t="str">
            <v>CLOSED</v>
          </cell>
          <cell r="I562" t="str">
            <v>ZMK 384,000</v>
          </cell>
          <cell r="J562" t="str">
            <v>ZMK</v>
          </cell>
          <cell r="K562">
            <v>384000</v>
          </cell>
          <cell r="L562">
            <v>1.6750418760469012E-3</v>
          </cell>
          <cell r="M562">
            <v>643.21608040201011</v>
          </cell>
          <cell r="N562">
            <v>0</v>
          </cell>
          <cell r="O562">
            <v>0</v>
          </cell>
          <cell r="P562">
            <v>0</v>
          </cell>
          <cell r="Q562">
            <v>0</v>
          </cell>
          <cell r="R562">
            <v>384000</v>
          </cell>
          <cell r="U562" t="str">
            <v>CLOSED</v>
          </cell>
          <cell r="V562" t="str">
            <v>CLOSED</v>
          </cell>
        </row>
        <row r="563">
          <cell r="B563" t="str">
            <v>599-0222</v>
          </cell>
          <cell r="D563" t="e">
            <v>#N/A</v>
          </cell>
          <cell r="E563" t="str">
            <v>P005</v>
          </cell>
          <cell r="F563" t="str">
            <v>CLOSED</v>
          </cell>
          <cell r="G563" t="str">
            <v>Powertech Electrical</v>
          </cell>
          <cell r="H563" t="str">
            <v>CLOSED</v>
          </cell>
          <cell r="I563" t="str">
            <v>ZMK 353,000</v>
          </cell>
          <cell r="J563" t="str">
            <v>ZMK</v>
          </cell>
          <cell r="K563">
            <v>353000</v>
          </cell>
          <cell r="L563">
            <v>1.6750418760469012E-3</v>
          </cell>
          <cell r="M563">
            <v>591.28978224455614</v>
          </cell>
          <cell r="N563">
            <v>0</v>
          </cell>
          <cell r="O563">
            <v>0</v>
          </cell>
          <cell r="P563">
            <v>0</v>
          </cell>
          <cell r="Q563">
            <v>0</v>
          </cell>
          <cell r="R563">
            <v>353000</v>
          </cell>
          <cell r="U563" t="str">
            <v>CLOSED</v>
          </cell>
          <cell r="V563" t="str">
            <v>CLOSED</v>
          </cell>
        </row>
        <row r="564">
          <cell r="B564" t="str">
            <v>599-0223</v>
          </cell>
          <cell r="D564" t="e">
            <v>#N/A</v>
          </cell>
          <cell r="E564" t="str">
            <v>P005</v>
          </cell>
          <cell r="F564" t="str">
            <v>CLOSED</v>
          </cell>
          <cell r="G564" t="str">
            <v>Powertech Electrical</v>
          </cell>
          <cell r="H564" t="str">
            <v>CLOSED</v>
          </cell>
          <cell r="I564" t="str">
            <v>ZMK 1,470,000</v>
          </cell>
          <cell r="J564" t="str">
            <v>ZMK</v>
          </cell>
          <cell r="K564">
            <v>1470000</v>
          </cell>
          <cell r="L564">
            <v>1.6750418760469012E-3</v>
          </cell>
          <cell r="M564">
            <v>2462.3115577889448</v>
          </cell>
          <cell r="N564">
            <v>0</v>
          </cell>
          <cell r="O564">
            <v>0</v>
          </cell>
          <cell r="P564">
            <v>0</v>
          </cell>
          <cell r="Q564">
            <v>0</v>
          </cell>
          <cell r="R564">
            <v>1470000</v>
          </cell>
          <cell r="U564" t="str">
            <v>CLOSED</v>
          </cell>
          <cell r="V564" t="str">
            <v>CLOSED</v>
          </cell>
        </row>
        <row r="565">
          <cell r="B565" t="str">
            <v>599-0224</v>
          </cell>
          <cell r="D565" t="e">
            <v>#N/A</v>
          </cell>
          <cell r="E565" t="str">
            <v>P005</v>
          </cell>
          <cell r="F565" t="str">
            <v>CLOSED</v>
          </cell>
          <cell r="G565" t="str">
            <v>Powertech Electrical</v>
          </cell>
          <cell r="H565" t="str">
            <v>CLOSED</v>
          </cell>
          <cell r="I565" t="str">
            <v>ZMk 3,350,000</v>
          </cell>
          <cell r="J565" t="str">
            <v>ZMk</v>
          </cell>
          <cell r="K565">
            <v>3350000</v>
          </cell>
          <cell r="L565">
            <v>1.6750418760469012E-3</v>
          </cell>
          <cell r="M565">
            <v>5611.3902847571189</v>
          </cell>
          <cell r="N565">
            <v>0</v>
          </cell>
          <cell r="O565">
            <v>0</v>
          </cell>
          <cell r="P565">
            <v>0</v>
          </cell>
          <cell r="Q565">
            <v>0</v>
          </cell>
          <cell r="R565">
            <v>3350000</v>
          </cell>
          <cell r="U565" t="str">
            <v>CLOSED</v>
          </cell>
          <cell r="V565" t="str">
            <v>CLOSED</v>
          </cell>
        </row>
        <row r="566">
          <cell r="B566" t="str">
            <v>599-0225</v>
          </cell>
          <cell r="D566">
            <v>39400</v>
          </cell>
          <cell r="E566" t="str">
            <v>M031</v>
          </cell>
          <cell r="F566" t="str">
            <v>Steven van Rooyen</v>
          </cell>
          <cell r="G566" t="str">
            <v>Blastech</v>
          </cell>
          <cell r="H566" t="str">
            <v>Recyclable grit for sand-blasting, type GH-18, Expandable grit for sand-blasting, type B-125, Road Transport to Zambia SA Export border clearance, Exchange control regulation documentation.</v>
          </cell>
          <cell r="I566" t="str">
            <v>ZAR 174,675.00</v>
          </cell>
          <cell r="J566" t="str">
            <v>ZAR</v>
          </cell>
          <cell r="K566">
            <v>174675</v>
          </cell>
          <cell r="L566">
            <v>1</v>
          </cell>
          <cell r="M566">
            <v>174675</v>
          </cell>
          <cell r="N566">
            <v>174675</v>
          </cell>
          <cell r="O566">
            <v>0</v>
          </cell>
          <cell r="P566">
            <v>0</v>
          </cell>
          <cell r="Q566">
            <v>0</v>
          </cell>
          <cell r="R566">
            <v>0</v>
          </cell>
          <cell r="V566">
            <v>39442</v>
          </cell>
        </row>
        <row r="567">
          <cell r="B567" t="str">
            <v>599-0226</v>
          </cell>
          <cell r="C567">
            <v>0</v>
          </cell>
          <cell r="D567">
            <v>39444</v>
          </cell>
          <cell r="E567" t="str">
            <v>M012-0</v>
          </cell>
          <cell r="F567" t="str">
            <v>Pieter M. Duys</v>
          </cell>
          <cell r="G567" t="str">
            <v>Duys Component Manufacturers (Pty) Ltd</v>
          </cell>
          <cell r="H567" t="str">
            <v>VCP for 3A Evaporator</v>
          </cell>
          <cell r="I567" t="str">
            <v>ZAR 271,478.00</v>
          </cell>
          <cell r="J567" t="str">
            <v>ZAR</v>
          </cell>
          <cell r="K567">
            <v>271478</v>
          </cell>
          <cell r="L567">
            <v>1</v>
          </cell>
          <cell r="M567">
            <v>271478</v>
          </cell>
          <cell r="N567">
            <v>271478</v>
          </cell>
          <cell r="O567">
            <v>0</v>
          </cell>
          <cell r="P567">
            <v>0</v>
          </cell>
          <cell r="Q567">
            <v>0</v>
          </cell>
          <cell r="R567">
            <v>0</v>
          </cell>
          <cell r="V567">
            <v>39478</v>
          </cell>
        </row>
        <row r="568">
          <cell r="B568" t="str">
            <v>599-0226</v>
          </cell>
          <cell r="C568">
            <v>0</v>
          </cell>
          <cell r="D568">
            <v>39444</v>
          </cell>
          <cell r="E568" t="str">
            <v>M012-0</v>
          </cell>
          <cell r="F568" t="str">
            <v>Pieter M. Duys</v>
          </cell>
          <cell r="G568" t="str">
            <v>Duys Component Manufacturers (Pty) Ltd</v>
          </cell>
          <cell r="H568" t="str">
            <v>VCP for 3B Evaporator</v>
          </cell>
          <cell r="I568" t="str">
            <v>ZAR 271,478.00</v>
          </cell>
          <cell r="J568" t="str">
            <v>ZAR</v>
          </cell>
          <cell r="K568">
            <v>271478</v>
          </cell>
          <cell r="L568">
            <v>1</v>
          </cell>
          <cell r="M568">
            <v>271478</v>
          </cell>
          <cell r="N568">
            <v>271478</v>
          </cell>
          <cell r="O568">
            <v>0</v>
          </cell>
          <cell r="P568">
            <v>0</v>
          </cell>
          <cell r="Q568">
            <v>0</v>
          </cell>
          <cell r="R568">
            <v>0</v>
          </cell>
          <cell r="V568">
            <v>39478</v>
          </cell>
        </row>
        <row r="569">
          <cell r="B569" t="str">
            <v>599-0227</v>
          </cell>
          <cell r="D569">
            <v>39422</v>
          </cell>
          <cell r="E569" t="str">
            <v>M012-0</v>
          </cell>
          <cell r="F569" t="str">
            <v>Siven Reddy</v>
          </cell>
          <cell r="G569" t="str">
            <v>NATAL STAINLESS STEEL (BIZ AFRICA 1509 PTY LTD T/A)</v>
          </cell>
          <cell r="H569" t="str">
            <v>Pipe 40 NB Schedule 40, SS-304-L 4 Lengths of 3 m each = 12m at ZAR 240.00 per metre</v>
          </cell>
          <cell r="I569" t="str">
            <v>ZAR 3,360</v>
          </cell>
          <cell r="J569" t="str">
            <v>ZAR</v>
          </cell>
          <cell r="K569">
            <v>3360</v>
          </cell>
          <cell r="L569">
            <v>1</v>
          </cell>
          <cell r="M569">
            <v>3360</v>
          </cell>
          <cell r="N569">
            <v>3360</v>
          </cell>
          <cell r="O569">
            <v>0</v>
          </cell>
          <cell r="P569">
            <v>0</v>
          </cell>
          <cell r="Q569">
            <v>0</v>
          </cell>
          <cell r="R569">
            <v>0</v>
          </cell>
          <cell r="V569">
            <v>39416</v>
          </cell>
        </row>
        <row r="570">
          <cell r="B570" t="str">
            <v>599-0228</v>
          </cell>
          <cell r="D570" t="e">
            <v>#N/A</v>
          </cell>
          <cell r="E570" t="str">
            <v>P005</v>
          </cell>
          <cell r="F570" t="str">
            <v>CLOSED</v>
          </cell>
          <cell r="G570" t="str">
            <v>Electrical Maintenance Lusaka Ltd</v>
          </cell>
          <cell r="H570" t="str">
            <v>CLOSED</v>
          </cell>
          <cell r="I570" t="str">
            <v>ZMK 3,739,600</v>
          </cell>
          <cell r="J570" t="str">
            <v>ZMK</v>
          </cell>
          <cell r="K570">
            <v>3739600</v>
          </cell>
          <cell r="L570">
            <v>1.6750418760469012E-3</v>
          </cell>
          <cell r="M570">
            <v>6263.9865996649914</v>
          </cell>
          <cell r="N570">
            <v>0</v>
          </cell>
          <cell r="O570">
            <v>0</v>
          </cell>
          <cell r="P570">
            <v>0</v>
          </cell>
          <cell r="Q570">
            <v>0</v>
          </cell>
          <cell r="R570">
            <v>3739600</v>
          </cell>
          <cell r="U570" t="str">
            <v>CLOSED</v>
          </cell>
          <cell r="V570" t="str">
            <v>CLOSED</v>
          </cell>
        </row>
        <row r="571">
          <cell r="B571" t="str">
            <v>599-0229</v>
          </cell>
          <cell r="D571">
            <v>39430</v>
          </cell>
          <cell r="E571" t="str">
            <v>P005</v>
          </cell>
          <cell r="G571" t="str">
            <v>Southern Insurance Brokers Ltd</v>
          </cell>
          <cell r="H571" t="str">
            <v>ISUZU ABL 1826 &amp; 1825 (Additional Insurance)</v>
          </cell>
          <cell r="I571" t="str">
            <v>ZMK 10,192,458.00</v>
          </cell>
          <cell r="J571" t="str">
            <v>ZMK</v>
          </cell>
          <cell r="K571">
            <v>10192458</v>
          </cell>
          <cell r="L571">
            <v>1.6750418760469012E-3</v>
          </cell>
          <cell r="M571">
            <v>17072.793969849248</v>
          </cell>
          <cell r="N571">
            <v>0</v>
          </cell>
          <cell r="O571">
            <v>0</v>
          </cell>
          <cell r="P571">
            <v>0</v>
          </cell>
          <cell r="Q571">
            <v>0</v>
          </cell>
          <cell r="R571">
            <v>10192458</v>
          </cell>
          <cell r="V571">
            <v>39436</v>
          </cell>
        </row>
        <row r="572">
          <cell r="B572" t="str">
            <v>599-0230</v>
          </cell>
          <cell r="D572" t="e">
            <v>#N/A</v>
          </cell>
          <cell r="E572" t="str">
            <v>P005</v>
          </cell>
          <cell r="F572" t="str">
            <v>CLOSED</v>
          </cell>
          <cell r="G572" t="str">
            <v>Situlu Electrical Company</v>
          </cell>
          <cell r="H572" t="str">
            <v>CLOSED</v>
          </cell>
          <cell r="I572" t="str">
            <v>ZMK 1,452,000</v>
          </cell>
          <cell r="J572" t="str">
            <v>ZMK</v>
          </cell>
          <cell r="K572">
            <v>1452000</v>
          </cell>
          <cell r="L572">
            <v>1.6750418760469012E-3</v>
          </cell>
          <cell r="M572">
            <v>2432.1608040201004</v>
          </cell>
          <cell r="N572">
            <v>0</v>
          </cell>
          <cell r="O572">
            <v>0</v>
          </cell>
          <cell r="P572">
            <v>0</v>
          </cell>
          <cell r="Q572">
            <v>0</v>
          </cell>
          <cell r="R572">
            <v>1452000</v>
          </cell>
          <cell r="U572" t="str">
            <v>CLOSED</v>
          </cell>
          <cell r="V572" t="str">
            <v>CLOSED</v>
          </cell>
        </row>
        <row r="573">
          <cell r="B573" t="str">
            <v>599-0231</v>
          </cell>
          <cell r="D573" t="e">
            <v>#N/A</v>
          </cell>
          <cell r="E573" t="str">
            <v>M052</v>
          </cell>
          <cell r="F573" t="str">
            <v>CLOSED</v>
          </cell>
          <cell r="G573" t="str">
            <v>Situlu Electrical Company</v>
          </cell>
          <cell r="H573" t="str">
            <v>Disconnesct and Recovery of all Cabling and Steel Towers</v>
          </cell>
          <cell r="I573" t="str">
            <v>ZMK 1,325,000</v>
          </cell>
          <cell r="J573" t="str">
            <v>ZMK</v>
          </cell>
          <cell r="K573">
            <v>1325000</v>
          </cell>
          <cell r="L573">
            <v>1.6750418760469012E-3</v>
          </cell>
          <cell r="M573">
            <v>2219.4304857621441</v>
          </cell>
          <cell r="N573">
            <v>0</v>
          </cell>
          <cell r="O573">
            <v>0</v>
          </cell>
          <cell r="P573">
            <v>0</v>
          </cell>
          <cell r="Q573">
            <v>0</v>
          </cell>
          <cell r="R573">
            <v>1325000</v>
          </cell>
          <cell r="U573" t="str">
            <v>CLOSED</v>
          </cell>
          <cell r="V573" t="str">
            <v>CLOSED</v>
          </cell>
        </row>
        <row r="574">
          <cell r="B574" t="str">
            <v>599-0232</v>
          </cell>
          <cell r="D574" t="e">
            <v>#N/A</v>
          </cell>
          <cell r="E574" t="str">
            <v>P005</v>
          </cell>
          <cell r="F574" t="str">
            <v>CLOSED</v>
          </cell>
          <cell r="G574" t="str">
            <v>Situlu Electrical Company</v>
          </cell>
          <cell r="H574" t="str">
            <v>CLOSED</v>
          </cell>
          <cell r="I574" t="str">
            <v>ZMK 1,740,000</v>
          </cell>
          <cell r="J574" t="str">
            <v>ZMK</v>
          </cell>
          <cell r="K574">
            <v>1740000</v>
          </cell>
          <cell r="L574">
            <v>1.6750418760469012E-3</v>
          </cell>
          <cell r="M574">
            <v>2914.572864321608</v>
          </cell>
          <cell r="N574">
            <v>0</v>
          </cell>
          <cell r="O574">
            <v>0</v>
          </cell>
          <cell r="P574">
            <v>0</v>
          </cell>
          <cell r="Q574">
            <v>0</v>
          </cell>
          <cell r="R574">
            <v>1740000</v>
          </cell>
          <cell r="U574" t="str">
            <v>CLOSED</v>
          </cell>
          <cell r="V574" t="str">
            <v>CLOSED</v>
          </cell>
        </row>
        <row r="575">
          <cell r="B575" t="str">
            <v>599-0233</v>
          </cell>
          <cell r="D575" t="e">
            <v>#N/A</v>
          </cell>
          <cell r="E575" t="str">
            <v>P005</v>
          </cell>
          <cell r="F575" t="str">
            <v>CLOSED</v>
          </cell>
          <cell r="G575" t="str">
            <v>Sidusi Enterprises</v>
          </cell>
          <cell r="H575" t="str">
            <v>Tipper Truck Hire</v>
          </cell>
          <cell r="I575" t="str">
            <v>ZMK 22,400,000</v>
          </cell>
          <cell r="J575" t="str">
            <v>ZMK</v>
          </cell>
          <cell r="K575">
            <v>22400000</v>
          </cell>
          <cell r="L575">
            <v>1.6750418760469012E-3</v>
          </cell>
          <cell r="M575">
            <v>37520.938023450588</v>
          </cell>
          <cell r="N575">
            <v>0</v>
          </cell>
          <cell r="O575">
            <v>0</v>
          </cell>
          <cell r="P575">
            <v>0</v>
          </cell>
          <cell r="Q575">
            <v>0</v>
          </cell>
          <cell r="R575">
            <v>22400000</v>
          </cell>
          <cell r="U575" t="str">
            <v>CLOSED</v>
          </cell>
          <cell r="V575" t="str">
            <v>CLOSED</v>
          </cell>
        </row>
        <row r="576">
          <cell r="B576" t="str">
            <v>599-0234</v>
          </cell>
          <cell r="D576">
            <v>39444</v>
          </cell>
          <cell r="E576" t="str">
            <v>E013</v>
          </cell>
          <cell r="F576" t="str">
            <v>John Butler</v>
          </cell>
          <cell r="G576" t="str">
            <v>Electrical and mechanical installations ltd</v>
          </cell>
          <cell r="H576" t="str">
            <v>General LV MCC, Cable &amp; Installation - Packing station</v>
          </cell>
          <cell r="I576" t="str">
            <v>ZAR 441,919.40</v>
          </cell>
          <cell r="J576" t="str">
            <v>ZAR</v>
          </cell>
          <cell r="K576">
            <v>441919.4</v>
          </cell>
          <cell r="L576">
            <v>1</v>
          </cell>
          <cell r="M576">
            <v>441919.4</v>
          </cell>
          <cell r="N576">
            <v>441919.4</v>
          </cell>
          <cell r="O576">
            <v>0</v>
          </cell>
          <cell r="P576">
            <v>0</v>
          </cell>
          <cell r="Q576">
            <v>0</v>
          </cell>
          <cell r="R576">
            <v>0</v>
          </cell>
        </row>
        <row r="577">
          <cell r="B577" t="str">
            <v>599-0235</v>
          </cell>
          <cell r="C577">
            <v>0</v>
          </cell>
          <cell r="D577">
            <v>39444</v>
          </cell>
          <cell r="E577" t="str">
            <v>M037</v>
          </cell>
          <cell r="F577" t="str">
            <v>Niraj Ramlagan</v>
          </cell>
          <cell r="G577" t="str">
            <v>FCM Engineering (Pty) Ltd</v>
          </cell>
          <cell r="H577" t="str">
            <v>Condensers support structure</v>
          </cell>
          <cell r="I577" t="str">
            <v>ZAR 282,582.00</v>
          </cell>
          <cell r="J577" t="str">
            <v>ZAR</v>
          </cell>
          <cell r="K577">
            <v>282582</v>
          </cell>
          <cell r="L577">
            <v>1</v>
          </cell>
          <cell r="M577">
            <v>282582</v>
          </cell>
          <cell r="N577">
            <v>282582</v>
          </cell>
          <cell r="O577">
            <v>0</v>
          </cell>
          <cell r="P577">
            <v>0</v>
          </cell>
          <cell r="Q577">
            <v>0</v>
          </cell>
          <cell r="R577">
            <v>0</v>
          </cell>
          <cell r="V577">
            <v>39472</v>
          </cell>
        </row>
        <row r="578">
          <cell r="B578" t="str">
            <v>599-0236</v>
          </cell>
          <cell r="C578">
            <v>0</v>
          </cell>
          <cell r="D578">
            <v>39444</v>
          </cell>
          <cell r="E578" t="str">
            <v>M001-02</v>
          </cell>
          <cell r="F578" t="str">
            <v>Niraj Ramlagan</v>
          </cell>
          <cell r="G578" t="str">
            <v>FCM Engineering (Pty) Ltd</v>
          </cell>
          <cell r="H578" t="str">
            <v>Hotwell tank</v>
          </cell>
          <cell r="I578" t="str">
            <v>ZAR 547,179</v>
          </cell>
          <cell r="J578" t="str">
            <v>ZAR</v>
          </cell>
          <cell r="K578">
            <v>547179</v>
          </cell>
          <cell r="L578">
            <v>1</v>
          </cell>
          <cell r="M578">
            <v>547179</v>
          </cell>
          <cell r="N578">
            <v>547179</v>
          </cell>
          <cell r="O578">
            <v>0</v>
          </cell>
          <cell r="P578">
            <v>0</v>
          </cell>
          <cell r="Q578">
            <v>0</v>
          </cell>
          <cell r="R578">
            <v>0</v>
          </cell>
          <cell r="V578">
            <v>39496</v>
          </cell>
        </row>
        <row r="579">
          <cell r="B579" t="str">
            <v>599-0237</v>
          </cell>
          <cell r="C579">
            <v>0</v>
          </cell>
          <cell r="D579">
            <v>39444</v>
          </cell>
          <cell r="E579" t="str">
            <v>M047</v>
          </cell>
          <cell r="F579" t="str">
            <v>Niraj Ramlagan</v>
          </cell>
          <cell r="G579" t="str">
            <v>FCM Engineering (Pty) Ltd</v>
          </cell>
          <cell r="H579" t="str">
            <v>Flocculent preparation tank Supporting structure</v>
          </cell>
          <cell r="I579" t="str">
            <v>ZAR 76,180.29</v>
          </cell>
          <cell r="J579" t="str">
            <v>ZAR</v>
          </cell>
          <cell r="K579">
            <v>76180.289999999994</v>
          </cell>
          <cell r="L579">
            <v>1</v>
          </cell>
          <cell r="M579">
            <v>76180.289999999994</v>
          </cell>
          <cell r="N579">
            <v>76180.289999999994</v>
          </cell>
          <cell r="O579">
            <v>0</v>
          </cell>
          <cell r="P579">
            <v>0</v>
          </cell>
          <cell r="Q579">
            <v>0</v>
          </cell>
          <cell r="R579">
            <v>0</v>
          </cell>
          <cell r="V579">
            <v>39472</v>
          </cell>
        </row>
        <row r="580">
          <cell r="B580" t="str">
            <v>599-0238</v>
          </cell>
          <cell r="C580">
            <v>0</v>
          </cell>
          <cell r="D580">
            <v>39443</v>
          </cell>
          <cell r="E580" t="str">
            <v xml:space="preserve">M001-08 </v>
          </cell>
          <cell r="F580" t="str">
            <v>Dave Isaac</v>
          </cell>
          <cell r="G580" t="str">
            <v>Entrade Valve &amp; Engineering supplies (Pty) Ltd</v>
          </cell>
          <cell r="H580" t="str">
            <v>2 x 8'' Knockout type cyclone steam separator having and 8'' ANSI B 16.5 class 600 RF flanged inlet, outlet and an 8'' ANSI B16.5 class 600 RF drain connection 1st shipment</v>
          </cell>
          <cell r="I580" t="str">
            <v>ZAR 635,300.00</v>
          </cell>
          <cell r="J580" t="str">
            <v>ZAR</v>
          </cell>
          <cell r="K580">
            <v>635300</v>
          </cell>
          <cell r="L580">
            <v>1</v>
          </cell>
          <cell r="M580">
            <v>635300</v>
          </cell>
          <cell r="N580">
            <v>635300</v>
          </cell>
          <cell r="O580">
            <v>0</v>
          </cell>
          <cell r="P580">
            <v>0</v>
          </cell>
          <cell r="Q580">
            <v>0</v>
          </cell>
          <cell r="R580">
            <v>0</v>
          </cell>
          <cell r="S580" t="str">
            <v>both</v>
          </cell>
          <cell r="V580">
            <v>39578</v>
          </cell>
        </row>
        <row r="581">
          <cell r="B581" t="str">
            <v>599-0239</v>
          </cell>
          <cell r="D581">
            <v>39445</v>
          </cell>
          <cell r="E581" t="str">
            <v>C001</v>
          </cell>
          <cell r="F581" t="str">
            <v>Laki</v>
          </cell>
          <cell r="G581" t="str">
            <v>Laktronics Repairs Ltd</v>
          </cell>
          <cell r="H581" t="str">
            <v xml:space="preserve">One load of sand and stones </v>
          </cell>
          <cell r="I581" t="str">
            <v>ZMK 3,700,000.00</v>
          </cell>
          <cell r="J581" t="str">
            <v>ZMK</v>
          </cell>
          <cell r="K581">
            <v>3700000</v>
          </cell>
          <cell r="L581">
            <v>1.6750418760469012E-3</v>
          </cell>
          <cell r="M581">
            <v>6197.6549413735347</v>
          </cell>
          <cell r="N581">
            <v>0</v>
          </cell>
          <cell r="O581">
            <v>0</v>
          </cell>
          <cell r="P581">
            <v>0</v>
          </cell>
          <cell r="Q581">
            <v>0</v>
          </cell>
          <cell r="R581">
            <v>3700000</v>
          </cell>
          <cell r="S581" t="str">
            <v>Caneyard</v>
          </cell>
          <cell r="V581">
            <v>39449</v>
          </cell>
        </row>
        <row r="582">
          <cell r="B582" t="str">
            <v>599-0240</v>
          </cell>
          <cell r="D582">
            <v>39434</v>
          </cell>
          <cell r="E582" t="str">
            <v>C005</v>
          </cell>
          <cell r="G582" t="str">
            <v>Shingalana Ltd</v>
          </cell>
          <cell r="H582" t="str">
            <v>Transport of cement from Chilanga to Nakambala</v>
          </cell>
          <cell r="I582" t="str">
            <v>ZMK 81,672,569.36</v>
          </cell>
          <cell r="J582" t="str">
            <v>ZMK</v>
          </cell>
          <cell r="K582">
            <v>81672569.359999999</v>
          </cell>
          <cell r="L582">
            <v>1.6750418760469012E-3</v>
          </cell>
          <cell r="M582">
            <v>136804.97380234505</v>
          </cell>
          <cell r="N582">
            <v>0</v>
          </cell>
          <cell r="O582">
            <v>0</v>
          </cell>
          <cell r="P582">
            <v>0</v>
          </cell>
          <cell r="Q582">
            <v>0</v>
          </cell>
          <cell r="R582">
            <v>81672569.359999999</v>
          </cell>
          <cell r="V582">
            <v>39443</v>
          </cell>
        </row>
        <row r="583">
          <cell r="B583" t="str">
            <v>599-0241</v>
          </cell>
          <cell r="D583" t="e">
            <v>#N/A</v>
          </cell>
          <cell r="E583" t="str">
            <v>C005</v>
          </cell>
          <cell r="F583" t="str">
            <v>CLOSED</v>
          </cell>
          <cell r="G583" t="str">
            <v>Heku Construction Ltd</v>
          </cell>
          <cell r="H583" t="str">
            <v>Hire of ten truck for one day</v>
          </cell>
          <cell r="I583" t="str">
            <v>ZMK 1,500,000</v>
          </cell>
          <cell r="J583" t="str">
            <v>ZMK</v>
          </cell>
          <cell r="K583">
            <v>1500000</v>
          </cell>
          <cell r="L583">
            <v>1.6750418760469012E-3</v>
          </cell>
          <cell r="M583">
            <v>2512.5628140703516</v>
          </cell>
          <cell r="N583">
            <v>0</v>
          </cell>
          <cell r="O583">
            <v>0</v>
          </cell>
          <cell r="P583">
            <v>0</v>
          </cell>
          <cell r="Q583">
            <v>0</v>
          </cell>
          <cell r="R583">
            <v>1500000</v>
          </cell>
          <cell r="U583" t="str">
            <v>CLOSED</v>
          </cell>
          <cell r="V583" t="str">
            <v>CLOSED</v>
          </cell>
        </row>
        <row r="584">
          <cell r="B584" t="str">
            <v>599-0242</v>
          </cell>
          <cell r="D584">
            <v>39434</v>
          </cell>
          <cell r="E584" t="str">
            <v>M031</v>
          </cell>
          <cell r="G584" t="str">
            <v>Pinetown Bolt and Engineering Supplies</v>
          </cell>
          <cell r="H584" t="str">
            <v>Various Nuts and Bolts</v>
          </cell>
          <cell r="I584" t="str">
            <v>ZAR 89,662.50</v>
          </cell>
          <cell r="J584" t="str">
            <v>ZAR</v>
          </cell>
          <cell r="K584">
            <v>89662.5</v>
          </cell>
          <cell r="L584">
            <v>1</v>
          </cell>
          <cell r="M584">
            <v>89662.5</v>
          </cell>
          <cell r="N584">
            <v>89662.5</v>
          </cell>
          <cell r="O584">
            <v>0</v>
          </cell>
          <cell r="P584">
            <v>0</v>
          </cell>
          <cell r="Q584">
            <v>0</v>
          </cell>
          <cell r="R584">
            <v>0</v>
          </cell>
          <cell r="V584">
            <v>39447</v>
          </cell>
        </row>
        <row r="585">
          <cell r="B585" t="str">
            <v>599-0243</v>
          </cell>
          <cell r="D585">
            <v>39443</v>
          </cell>
          <cell r="E585" t="str">
            <v>A005</v>
          </cell>
          <cell r="F585" t="str">
            <v>Morne Breytenbach</v>
          </cell>
          <cell r="G585" t="str">
            <v>Aquatan (Pty) Ltd</v>
          </cell>
          <cell r="H585" t="str">
            <v>Canal linig supply and delivery</v>
          </cell>
          <cell r="I585" t="str">
            <v>ZAR 704,340.00</v>
          </cell>
          <cell r="J585" t="str">
            <v>ZAR</v>
          </cell>
          <cell r="K585">
            <v>704340</v>
          </cell>
          <cell r="L585">
            <v>1</v>
          </cell>
          <cell r="M585">
            <v>704340</v>
          </cell>
          <cell r="N585">
            <v>704340</v>
          </cell>
          <cell r="O585">
            <v>0</v>
          </cell>
          <cell r="P585">
            <v>0</v>
          </cell>
          <cell r="Q585">
            <v>0</v>
          </cell>
          <cell r="R585">
            <v>0</v>
          </cell>
          <cell r="V585">
            <v>39505</v>
          </cell>
        </row>
        <row r="586">
          <cell r="B586" t="str">
            <v>599-0244</v>
          </cell>
          <cell r="D586" t="e">
            <v>#N/A</v>
          </cell>
          <cell r="E586" t="str">
            <v>P005</v>
          </cell>
          <cell r="G586" t="str">
            <v>Infowave (Pty) Ltd</v>
          </cell>
          <cell r="H586" t="str">
            <v>Repairs to Online PR System</v>
          </cell>
          <cell r="I586" t="str">
            <v>ZAR 21,203</v>
          </cell>
          <cell r="J586" t="str">
            <v>ZAR</v>
          </cell>
          <cell r="K586">
            <v>21203</v>
          </cell>
          <cell r="L586">
            <v>1</v>
          </cell>
          <cell r="M586">
            <v>21203</v>
          </cell>
          <cell r="N586">
            <v>21203</v>
          </cell>
          <cell r="O586">
            <v>0</v>
          </cell>
          <cell r="P586">
            <v>0</v>
          </cell>
          <cell r="Q586">
            <v>0</v>
          </cell>
          <cell r="R586">
            <v>0</v>
          </cell>
        </row>
        <row r="587">
          <cell r="B587" t="str">
            <v>599-0245</v>
          </cell>
          <cell r="D587" t="e">
            <v>#N/A</v>
          </cell>
          <cell r="E587" t="str">
            <v>P005</v>
          </cell>
          <cell r="G587" t="str">
            <v>C I C 4 Seasons Business Ltd</v>
          </cell>
          <cell r="H587" t="str">
            <v>Mounting Antennae</v>
          </cell>
          <cell r="I587" t="str">
            <v>ZMK 7,535,985</v>
          </cell>
          <cell r="J587" t="str">
            <v>ZMK</v>
          </cell>
          <cell r="K587">
            <v>7535985</v>
          </cell>
          <cell r="L587">
            <v>1.6750418760469012E-3</v>
          </cell>
          <cell r="M587">
            <v>12623.090452261307</v>
          </cell>
          <cell r="N587">
            <v>0</v>
          </cell>
          <cell r="O587">
            <v>0</v>
          </cell>
          <cell r="P587">
            <v>0</v>
          </cell>
          <cell r="Q587">
            <v>0</v>
          </cell>
          <cell r="R587">
            <v>7535985</v>
          </cell>
        </row>
        <row r="588">
          <cell r="B588" t="str">
            <v>599-0246</v>
          </cell>
          <cell r="C588">
            <v>0</v>
          </cell>
          <cell r="D588">
            <v>39443</v>
          </cell>
          <cell r="E588" t="str">
            <v>A004-0</v>
          </cell>
          <cell r="F588" t="str">
            <v>Morne Breytenbach</v>
          </cell>
          <cell r="G588" t="str">
            <v>Aquatan (Pty) Ltd</v>
          </cell>
          <cell r="H588" t="str">
            <v>Dam Lining for slopes, dam 22A (18,000m2)</v>
          </cell>
          <cell r="I588" t="str">
            <v>ZAR 162,000.00</v>
          </cell>
          <cell r="J588" t="str">
            <v>ZAR</v>
          </cell>
          <cell r="K588">
            <v>162000</v>
          </cell>
          <cell r="L588">
            <v>1</v>
          </cell>
          <cell r="M588">
            <v>162000</v>
          </cell>
          <cell r="N588">
            <v>162000</v>
          </cell>
          <cell r="O588">
            <v>0</v>
          </cell>
          <cell r="P588">
            <v>0</v>
          </cell>
          <cell r="Q588">
            <v>0</v>
          </cell>
          <cell r="R588">
            <v>0</v>
          </cell>
          <cell r="V588">
            <v>39508</v>
          </cell>
        </row>
        <row r="589">
          <cell r="B589" t="str">
            <v>599-0246</v>
          </cell>
          <cell r="C589">
            <v>0</v>
          </cell>
          <cell r="D589">
            <v>39443</v>
          </cell>
          <cell r="E589" t="str">
            <v>A004-0</v>
          </cell>
          <cell r="F589" t="str">
            <v>Morne Breytenbach</v>
          </cell>
          <cell r="G589" t="str">
            <v>Aquatan (Pty) Ltd</v>
          </cell>
          <cell r="H589" t="str">
            <v>Dam Lining for slopes, dam 22A (54,000m2)</v>
          </cell>
          <cell r="I589" t="str">
            <v>ZAR 1,811,169.00</v>
          </cell>
          <cell r="J589" t="str">
            <v>ZAR</v>
          </cell>
          <cell r="K589">
            <v>1811169</v>
          </cell>
          <cell r="L589">
            <v>1</v>
          </cell>
          <cell r="M589">
            <v>1811169</v>
          </cell>
          <cell r="N589">
            <v>1811169</v>
          </cell>
          <cell r="O589">
            <v>0</v>
          </cell>
          <cell r="P589">
            <v>0</v>
          </cell>
          <cell r="Q589">
            <v>0</v>
          </cell>
          <cell r="R589">
            <v>0</v>
          </cell>
          <cell r="V589">
            <v>39508</v>
          </cell>
        </row>
        <row r="590">
          <cell r="B590" t="str">
            <v>599-0246</v>
          </cell>
          <cell r="C590">
            <v>0</v>
          </cell>
          <cell r="D590">
            <v>39443</v>
          </cell>
          <cell r="E590" t="str">
            <v>A004-0</v>
          </cell>
          <cell r="F590" t="str">
            <v>Morne Breytenbach</v>
          </cell>
          <cell r="G590" t="str">
            <v>Aquatan (Pty) Ltd</v>
          </cell>
          <cell r="H590" t="str">
            <v>Dam Lining for slopes, dam 12A (39,000m2)</v>
          </cell>
          <cell r="I590" t="str">
            <v>ZAR 1,308,060.00</v>
          </cell>
          <cell r="J590" t="str">
            <v>ZAR</v>
          </cell>
          <cell r="K590">
            <v>1308060</v>
          </cell>
          <cell r="L590">
            <v>1</v>
          </cell>
          <cell r="M590">
            <v>1308060</v>
          </cell>
          <cell r="N590">
            <v>1308060</v>
          </cell>
          <cell r="O590">
            <v>0</v>
          </cell>
          <cell r="P590">
            <v>0</v>
          </cell>
          <cell r="Q590">
            <v>0</v>
          </cell>
          <cell r="R590">
            <v>0</v>
          </cell>
          <cell r="V590">
            <v>39508</v>
          </cell>
        </row>
        <row r="591">
          <cell r="B591" t="str">
            <v>599-0246</v>
          </cell>
          <cell r="C591">
            <v>0</v>
          </cell>
          <cell r="D591">
            <v>39443</v>
          </cell>
          <cell r="E591" t="str">
            <v>A004-0</v>
          </cell>
          <cell r="F591" t="str">
            <v>Morne Breytenbach</v>
          </cell>
          <cell r="G591" t="str">
            <v>Aquatan (Pty) Ltd</v>
          </cell>
          <cell r="H591" t="str">
            <v>Dam Lining for slopes, dam 22A (Provisional)</v>
          </cell>
          <cell r="I591" t="str">
            <v>ZAR 16,250.00</v>
          </cell>
          <cell r="J591" t="str">
            <v>ZAR</v>
          </cell>
          <cell r="K591">
            <v>16250</v>
          </cell>
          <cell r="L591">
            <v>1</v>
          </cell>
          <cell r="M591">
            <v>16250</v>
          </cell>
          <cell r="N591">
            <v>16250</v>
          </cell>
          <cell r="O591">
            <v>0</v>
          </cell>
          <cell r="P591">
            <v>0</v>
          </cell>
          <cell r="Q591">
            <v>0</v>
          </cell>
          <cell r="R591">
            <v>0</v>
          </cell>
          <cell r="V591">
            <v>39508</v>
          </cell>
        </row>
        <row r="592">
          <cell r="B592" t="str">
            <v>599-0247</v>
          </cell>
          <cell r="D592" t="e">
            <v>#N/A</v>
          </cell>
          <cell r="E592" t="str">
            <v>C005</v>
          </cell>
          <cell r="F592" t="str">
            <v>CLOSED</v>
          </cell>
          <cell r="G592" t="str">
            <v>Heku Construction Ltd</v>
          </cell>
          <cell r="H592" t="str">
            <v>Hire of ten truck for two days for cement collection.</v>
          </cell>
          <cell r="I592" t="str">
            <v>ZMK 3,000,000.00</v>
          </cell>
          <cell r="J592" t="str">
            <v>ZMK</v>
          </cell>
          <cell r="K592">
            <v>3000000</v>
          </cell>
          <cell r="L592">
            <v>1.6750418760469012E-3</v>
          </cell>
          <cell r="M592">
            <v>5025.1256281407032</v>
          </cell>
          <cell r="N592">
            <v>0</v>
          </cell>
          <cell r="O592">
            <v>0</v>
          </cell>
          <cell r="P592">
            <v>0</v>
          </cell>
          <cell r="Q592">
            <v>0</v>
          </cell>
          <cell r="R592">
            <v>3000000</v>
          </cell>
          <cell r="U592" t="str">
            <v>CLOSED</v>
          </cell>
          <cell r="V592" t="str">
            <v>CLOSED</v>
          </cell>
        </row>
        <row r="593">
          <cell r="B593" t="str">
            <v>599-0248</v>
          </cell>
          <cell r="D593" t="e">
            <v>#N/A</v>
          </cell>
          <cell r="E593" t="str">
            <v>A012</v>
          </cell>
          <cell r="F593" t="str">
            <v>CLOSED</v>
          </cell>
          <cell r="G593" t="str">
            <v>Saro Agri Equipment Ltd</v>
          </cell>
          <cell r="H593" t="str">
            <v>Fertilser Distributor</v>
          </cell>
          <cell r="I593" t="str">
            <v>ZMK 8,550,000</v>
          </cell>
          <cell r="J593" t="str">
            <v>ZMK</v>
          </cell>
          <cell r="K593">
            <v>8550000</v>
          </cell>
          <cell r="L593">
            <v>1.6750418760469012E-3</v>
          </cell>
          <cell r="M593">
            <v>14321.608040201005</v>
          </cell>
          <cell r="N593">
            <v>0</v>
          </cell>
          <cell r="O593">
            <v>0</v>
          </cell>
          <cell r="P593">
            <v>0</v>
          </cell>
          <cell r="Q593">
            <v>0</v>
          </cell>
          <cell r="R593">
            <v>8550000</v>
          </cell>
          <cell r="U593" t="str">
            <v>CLOSED</v>
          </cell>
          <cell r="V593" t="str">
            <v>CLOSED</v>
          </cell>
        </row>
        <row r="594">
          <cell r="B594" t="str">
            <v>599-0249</v>
          </cell>
          <cell r="D594">
            <v>39434</v>
          </cell>
          <cell r="E594" t="str">
            <v>P005</v>
          </cell>
          <cell r="G594" t="str">
            <v>Gemistar Travel &amp; Tours</v>
          </cell>
          <cell r="H594" t="str">
            <v>Air ticket for Gareth McGibbon &amp; GPJ LUN-JNB-PZB and travel insurance for Teichmann meeting</v>
          </cell>
          <cell r="I594" t="str">
            <v>ZMK 3,928,145.00</v>
          </cell>
          <cell r="J594" t="str">
            <v>ZMK</v>
          </cell>
          <cell r="K594">
            <v>3928145</v>
          </cell>
          <cell r="L594">
            <v>1.6750418760469012E-3</v>
          </cell>
          <cell r="M594">
            <v>6579.807370184255</v>
          </cell>
          <cell r="N594">
            <v>0</v>
          </cell>
          <cell r="O594">
            <v>0</v>
          </cell>
          <cell r="P594">
            <v>0</v>
          </cell>
          <cell r="Q594">
            <v>0</v>
          </cell>
          <cell r="R594">
            <v>3928145</v>
          </cell>
          <cell r="V594">
            <v>39434</v>
          </cell>
        </row>
        <row r="595">
          <cell r="B595" t="str">
            <v>599-0250</v>
          </cell>
          <cell r="C595">
            <v>0</v>
          </cell>
          <cell r="D595">
            <v>39443</v>
          </cell>
          <cell r="E595" t="str">
            <v>M001-03</v>
          </cell>
          <cell r="F595" t="str">
            <v>Thomas Erasmus</v>
          </cell>
          <cell r="G595" t="str">
            <v>KSB Pumps and Valves (Pty) Ltd</v>
          </cell>
          <cell r="H595" t="str">
            <v>3 x KSB Pumps ETA 100-200, 262m3 .h, Head 40m, NPSH 9m, Pumps driven by WEG 45 Kw 2 Pole electric motors</v>
          </cell>
          <cell r="I595" t="str">
            <v>ZAR 123,097.50</v>
          </cell>
          <cell r="J595" t="str">
            <v>ZAR</v>
          </cell>
          <cell r="K595">
            <v>123097.5</v>
          </cell>
          <cell r="L595">
            <v>1</v>
          </cell>
          <cell r="M595">
            <v>123097.5</v>
          </cell>
          <cell r="N595">
            <v>123097.5</v>
          </cell>
          <cell r="O595">
            <v>0</v>
          </cell>
          <cell r="P595">
            <v>0</v>
          </cell>
          <cell r="Q595">
            <v>0</v>
          </cell>
          <cell r="R595">
            <v>0</v>
          </cell>
          <cell r="V595">
            <v>39493</v>
          </cell>
        </row>
        <row r="596">
          <cell r="B596" t="str">
            <v>599-0251</v>
          </cell>
          <cell r="D596">
            <v>39434</v>
          </cell>
          <cell r="E596" t="str">
            <v>C001</v>
          </cell>
          <cell r="F596" t="str">
            <v>Rrupa Parikh</v>
          </cell>
          <cell r="G596" t="str">
            <v>Spencon &amp; Polyphase Zambia Limited</v>
          </cell>
          <cell r="H596" t="str">
            <v>Civil And Structural work (order value reduced due to incorrect currency captured. See 599-603 for balance of order value)</v>
          </cell>
          <cell r="I596" t="str">
            <v>ZAR 6,268,258.07</v>
          </cell>
          <cell r="J596" t="str">
            <v>ZAR</v>
          </cell>
          <cell r="K596">
            <v>6268258.0700000003</v>
          </cell>
          <cell r="L596">
            <v>1</v>
          </cell>
          <cell r="M596">
            <v>6268258.0700000003</v>
          </cell>
          <cell r="N596">
            <v>6268258.0700000003</v>
          </cell>
          <cell r="O596">
            <v>0</v>
          </cell>
          <cell r="P596">
            <v>0</v>
          </cell>
          <cell r="Q596">
            <v>0</v>
          </cell>
          <cell r="R596">
            <v>0</v>
          </cell>
          <cell r="S596" t="str">
            <v>Civil</v>
          </cell>
          <cell r="V596">
            <v>39447</v>
          </cell>
        </row>
        <row r="597">
          <cell r="B597" t="str">
            <v>599-0252</v>
          </cell>
          <cell r="C597">
            <v>0</v>
          </cell>
          <cell r="D597">
            <v>39443</v>
          </cell>
          <cell r="E597" t="str">
            <v>M031</v>
          </cell>
          <cell r="F597" t="str">
            <v>Mohamed Y Bhagoo</v>
          </cell>
          <cell r="G597" t="str">
            <v>BHAGOOS SUPERMARKET</v>
          </cell>
          <cell r="H597" t="str">
            <v>200 x Oxygen F Gas including cylinders</v>
          </cell>
          <cell r="I597" t="str">
            <v>ZMK 37,175,000.00</v>
          </cell>
          <cell r="J597" t="str">
            <v>ZMK</v>
          </cell>
          <cell r="K597">
            <v>37175000</v>
          </cell>
          <cell r="L597">
            <v>1.6750418760469012E-3</v>
          </cell>
          <cell r="M597">
            <v>62269.681742043555</v>
          </cell>
          <cell r="N597">
            <v>0</v>
          </cell>
          <cell r="O597">
            <v>0</v>
          </cell>
          <cell r="P597">
            <v>0</v>
          </cell>
          <cell r="Q597">
            <v>0</v>
          </cell>
          <cell r="R597">
            <v>37175000</v>
          </cell>
          <cell r="S597" t="str">
            <v>Gas Recovery</v>
          </cell>
        </row>
        <row r="598">
          <cell r="B598" t="str">
            <v>599-0252</v>
          </cell>
          <cell r="C598">
            <v>0</v>
          </cell>
          <cell r="D598">
            <v>39443</v>
          </cell>
          <cell r="E598" t="str">
            <v>M031</v>
          </cell>
          <cell r="F598" t="str">
            <v>Mohamed Y Bhagoo</v>
          </cell>
          <cell r="G598" t="str">
            <v>BHAGOOS SUPERMARKET</v>
          </cell>
          <cell r="H598" t="str">
            <v>Deposit on Gas Cylinders</v>
          </cell>
          <cell r="I598" t="str">
            <v>ZMK 103,200,000.00</v>
          </cell>
          <cell r="J598" t="str">
            <v>ZMK</v>
          </cell>
          <cell r="K598">
            <v>103200000</v>
          </cell>
          <cell r="L598">
            <v>1.6750418760469012E-3</v>
          </cell>
          <cell r="M598">
            <v>172864.32160804019</v>
          </cell>
          <cell r="N598">
            <v>0</v>
          </cell>
          <cell r="O598">
            <v>0</v>
          </cell>
          <cell r="P598">
            <v>0</v>
          </cell>
          <cell r="Q598">
            <v>0</v>
          </cell>
          <cell r="R598">
            <v>103200000</v>
          </cell>
          <cell r="S598" t="str">
            <v>Gas Recovery</v>
          </cell>
        </row>
        <row r="599">
          <cell r="B599" t="str">
            <v>599-0252</v>
          </cell>
          <cell r="C599">
            <v>0</v>
          </cell>
          <cell r="D599">
            <v>39443</v>
          </cell>
          <cell r="E599" t="str">
            <v>M031</v>
          </cell>
          <cell r="F599" t="str">
            <v>Mohamed Y Bhagoo</v>
          </cell>
          <cell r="G599" t="str">
            <v>BHAGOOS SUPERMARKET</v>
          </cell>
          <cell r="H599" t="str">
            <v>100 x Oxygen F Gas including cylinders</v>
          </cell>
          <cell r="I599" t="str">
            <v>ZMK 58,234,500.00</v>
          </cell>
          <cell r="J599" t="str">
            <v>ZMK</v>
          </cell>
          <cell r="K599">
            <v>58234500</v>
          </cell>
          <cell r="L599">
            <v>1.6750418760469012E-3</v>
          </cell>
          <cell r="M599">
            <v>97545.226130653275</v>
          </cell>
          <cell r="N599">
            <v>0</v>
          </cell>
          <cell r="O599">
            <v>0</v>
          </cell>
          <cell r="P599">
            <v>0</v>
          </cell>
          <cell r="Q599">
            <v>0</v>
          </cell>
          <cell r="R599">
            <v>58234500</v>
          </cell>
          <cell r="S599" t="str">
            <v>Gas Recovery</v>
          </cell>
        </row>
        <row r="600">
          <cell r="B600" t="str">
            <v>599-0253</v>
          </cell>
          <cell r="C600">
            <v>0</v>
          </cell>
          <cell r="D600">
            <v>39445</v>
          </cell>
          <cell r="E600" t="str">
            <v>M031</v>
          </cell>
          <cell r="F600" t="str">
            <v>Mohamed Y Bhagoo</v>
          </cell>
          <cell r="G600" t="str">
            <v>Mulimo Agriculture Hardware Distributors</v>
          </cell>
          <cell r="H600" t="str">
            <v>50 litres gloss sugar ice blue paint, 10 litres grey primer paint, 20 litres thinners</v>
          </cell>
          <cell r="I600" t="str">
            <v>ZMK 2,264,000.00</v>
          </cell>
          <cell r="J600" t="str">
            <v>ZMK</v>
          </cell>
          <cell r="K600">
            <v>2264000</v>
          </cell>
          <cell r="L600">
            <v>1.6750418760469012E-3</v>
          </cell>
          <cell r="M600">
            <v>3792.2948073701841</v>
          </cell>
          <cell r="N600">
            <v>0</v>
          </cell>
          <cell r="O600">
            <v>0</v>
          </cell>
          <cell r="P600">
            <v>0</v>
          </cell>
          <cell r="Q600">
            <v>0</v>
          </cell>
          <cell r="R600">
            <v>2264000</v>
          </cell>
        </row>
        <row r="601">
          <cell r="B601" t="str">
            <v>599-0254</v>
          </cell>
          <cell r="D601" t="e">
            <v>#N/A</v>
          </cell>
          <cell r="E601" t="str">
            <v>M032-1</v>
          </cell>
          <cell r="F601" t="str">
            <v>CLOSED</v>
          </cell>
          <cell r="G601" t="str">
            <v>Nkhula Engineering</v>
          </cell>
          <cell r="H601" t="str">
            <v>Core Drilling for Mill Lathe</v>
          </cell>
          <cell r="I601" t="str">
            <v>ZMK 3,568,750</v>
          </cell>
          <cell r="J601" t="str">
            <v>ZMK</v>
          </cell>
          <cell r="K601">
            <v>3568750</v>
          </cell>
          <cell r="L601">
            <v>1.6750418760469012E-3</v>
          </cell>
          <cell r="M601">
            <v>5977.8056951423787</v>
          </cell>
          <cell r="N601">
            <v>0</v>
          </cell>
          <cell r="O601">
            <v>0</v>
          </cell>
          <cell r="P601">
            <v>0</v>
          </cell>
          <cell r="Q601">
            <v>0</v>
          </cell>
          <cell r="R601">
            <v>3568750</v>
          </cell>
          <cell r="U601" t="str">
            <v>CLOSED</v>
          </cell>
          <cell r="V601" t="str">
            <v>CLOSED</v>
          </cell>
        </row>
        <row r="602">
          <cell r="B602" t="str">
            <v>599-0255</v>
          </cell>
          <cell r="C602">
            <v>0</v>
          </cell>
          <cell r="D602">
            <v>39445</v>
          </cell>
          <cell r="E602" t="str">
            <v>M031</v>
          </cell>
          <cell r="F602" t="str">
            <v>Timothy Kapila</v>
          </cell>
          <cell r="G602" t="str">
            <v>Sabra Enterprises</v>
          </cell>
          <cell r="H602" t="str">
            <v>2178 x 6 inch concrete blocks</v>
          </cell>
          <cell r="I602" t="str">
            <v>ZMK 7,405,200.00</v>
          </cell>
          <cell r="J602" t="str">
            <v>ZMK</v>
          </cell>
          <cell r="K602">
            <v>7405200</v>
          </cell>
          <cell r="L602">
            <v>1.6750418760469012E-3</v>
          </cell>
          <cell r="M602">
            <v>12404.020100502512</v>
          </cell>
          <cell r="N602">
            <v>0</v>
          </cell>
          <cell r="O602">
            <v>0</v>
          </cell>
          <cell r="P602">
            <v>0</v>
          </cell>
          <cell r="Q602">
            <v>0</v>
          </cell>
          <cell r="R602">
            <v>7405200</v>
          </cell>
          <cell r="V602">
            <v>39449</v>
          </cell>
        </row>
        <row r="603">
          <cell r="B603" t="str">
            <v>599-0256</v>
          </cell>
          <cell r="C603">
            <v>0</v>
          </cell>
          <cell r="D603">
            <v>39445</v>
          </cell>
          <cell r="E603" t="str">
            <v>M031</v>
          </cell>
          <cell r="F603" t="str">
            <v>Mohamed Y Bhagoo</v>
          </cell>
          <cell r="G603" t="str">
            <v>BHAGOOS SUPERMARKET</v>
          </cell>
          <cell r="H603" t="str">
            <v>Paint, final interhane 990 sugar ice blue</v>
          </cell>
          <cell r="I603" t="str">
            <v>ZMK 0.00</v>
          </cell>
          <cell r="J603" t="str">
            <v>ZMK</v>
          </cell>
          <cell r="K603">
            <v>0</v>
          </cell>
          <cell r="L603">
            <v>1.6750418760469012E-3</v>
          </cell>
          <cell r="M603">
            <v>0</v>
          </cell>
          <cell r="N603">
            <v>0</v>
          </cell>
          <cell r="O603">
            <v>0</v>
          </cell>
          <cell r="P603">
            <v>0</v>
          </cell>
          <cell r="Q603">
            <v>0</v>
          </cell>
          <cell r="R603">
            <v>0</v>
          </cell>
          <cell r="S603" t="str">
            <v>Paint</v>
          </cell>
        </row>
        <row r="604">
          <cell r="B604" t="str">
            <v>599-0256</v>
          </cell>
          <cell r="C604">
            <v>0</v>
          </cell>
          <cell r="D604">
            <v>39445</v>
          </cell>
          <cell r="E604" t="str">
            <v>M031</v>
          </cell>
          <cell r="F604" t="str">
            <v>Mohamed Y Bhagoo</v>
          </cell>
          <cell r="G604" t="str">
            <v>BHAGOOS SUPERMARKET</v>
          </cell>
          <cell r="H604" t="str">
            <v>Paint, Intermediate, Interseal 670-HS Grey</v>
          </cell>
          <cell r="I604" t="str">
            <v>ZMK 0.00</v>
          </cell>
          <cell r="J604" t="str">
            <v>ZMK</v>
          </cell>
          <cell r="K604">
            <v>0</v>
          </cell>
          <cell r="L604">
            <v>1.6750418760469012E-3</v>
          </cell>
          <cell r="M604">
            <v>0</v>
          </cell>
          <cell r="N604">
            <v>0</v>
          </cell>
          <cell r="O604">
            <v>0</v>
          </cell>
          <cell r="P604">
            <v>0</v>
          </cell>
          <cell r="Q604">
            <v>0</v>
          </cell>
          <cell r="R604">
            <v>0</v>
          </cell>
          <cell r="S604" t="str">
            <v>Paint</v>
          </cell>
        </row>
        <row r="605">
          <cell r="B605" t="str">
            <v>599-0257</v>
          </cell>
          <cell r="D605" t="e">
            <v>#N/A</v>
          </cell>
          <cell r="E605" t="str">
            <v>P005</v>
          </cell>
          <cell r="F605" t="str">
            <v>UNAUTHERISED</v>
          </cell>
          <cell r="G605" t="str">
            <v>Nemchem International</v>
          </cell>
          <cell r="H605" t="str">
            <v>UNAUTHERISED</v>
          </cell>
          <cell r="I605" t="str">
            <v>ZMK 0.00</v>
          </cell>
          <cell r="J605" t="str">
            <v>ZMK</v>
          </cell>
          <cell r="K605">
            <v>0</v>
          </cell>
          <cell r="L605">
            <v>1.6750418760469012E-3</v>
          </cell>
          <cell r="M605">
            <v>0</v>
          </cell>
          <cell r="N605">
            <v>0</v>
          </cell>
          <cell r="O605">
            <v>0</v>
          </cell>
          <cell r="P605">
            <v>0</v>
          </cell>
          <cell r="Q605">
            <v>0</v>
          </cell>
          <cell r="R605">
            <v>0</v>
          </cell>
          <cell r="U605" t="str">
            <v>UNAUTHERISED</v>
          </cell>
          <cell r="V605" t="str">
            <v>UNAUTHERISED</v>
          </cell>
        </row>
        <row r="606">
          <cell r="B606" t="str">
            <v>599-0258</v>
          </cell>
          <cell r="D606" t="e">
            <v>#N/A</v>
          </cell>
          <cell r="E606" t="str">
            <v>M031</v>
          </cell>
          <cell r="F606" t="str">
            <v>CLOSED</v>
          </cell>
          <cell r="G606" t="str">
            <v>BHAGOOS SUPERMARKET</v>
          </cell>
          <cell r="H606" t="str">
            <v>Oxygen and Acetylene</v>
          </cell>
          <cell r="I606" t="str">
            <v>ZMK 4,535,160</v>
          </cell>
          <cell r="J606" t="str">
            <v>ZMK</v>
          </cell>
          <cell r="K606">
            <v>4535160</v>
          </cell>
          <cell r="L606">
            <v>1.6750418760469012E-3</v>
          </cell>
          <cell r="M606">
            <v>7596.5829145728649</v>
          </cell>
          <cell r="N606">
            <v>0</v>
          </cell>
          <cell r="O606">
            <v>0</v>
          </cell>
          <cell r="P606">
            <v>0</v>
          </cell>
          <cell r="Q606">
            <v>0</v>
          </cell>
          <cell r="R606">
            <v>4535160</v>
          </cell>
          <cell r="S606" t="str">
            <v>Gas Recovery</v>
          </cell>
          <cell r="U606" t="str">
            <v>CLOSED</v>
          </cell>
          <cell r="V606" t="str">
            <v>CLOSED</v>
          </cell>
        </row>
        <row r="607">
          <cell r="B607" t="str">
            <v>599-0259</v>
          </cell>
          <cell r="D607" t="e">
            <v>#N/A</v>
          </cell>
          <cell r="E607" t="str">
            <v>M056</v>
          </cell>
          <cell r="F607" t="str">
            <v>CLOSED</v>
          </cell>
          <cell r="G607" t="str">
            <v>Mulimo Agriculture Hardware Distributors</v>
          </cell>
          <cell r="H607" t="str">
            <v>PVC Pipes and Bends</v>
          </cell>
          <cell r="I607" t="str">
            <v>ZMK 2,425,000</v>
          </cell>
          <cell r="J607" t="str">
            <v>ZMK</v>
          </cell>
          <cell r="K607">
            <v>2425000</v>
          </cell>
          <cell r="L607">
            <v>1.6750418760469012E-3</v>
          </cell>
          <cell r="M607">
            <v>4061.9765494137355</v>
          </cell>
          <cell r="N607">
            <v>0</v>
          </cell>
          <cell r="O607">
            <v>0</v>
          </cell>
          <cell r="P607">
            <v>0</v>
          </cell>
          <cell r="Q607">
            <v>0</v>
          </cell>
          <cell r="R607">
            <v>2425000</v>
          </cell>
          <cell r="U607" t="str">
            <v>CLOSED</v>
          </cell>
          <cell r="V607" t="str">
            <v>CLOSED</v>
          </cell>
        </row>
        <row r="608">
          <cell r="B608" t="str">
            <v>599-0260</v>
          </cell>
          <cell r="D608" t="e">
            <v>#N/A</v>
          </cell>
          <cell r="E608" t="str">
            <v>M031</v>
          </cell>
          <cell r="F608" t="str">
            <v>CLOSED</v>
          </cell>
          <cell r="G608" t="str">
            <v>Makubu Steelworks Ltd</v>
          </cell>
          <cell r="H608" t="str">
            <v>Factory Site Material</v>
          </cell>
          <cell r="I608" t="str">
            <v>ZMK 90,896,230</v>
          </cell>
          <cell r="J608" t="str">
            <v>ZMK</v>
          </cell>
          <cell r="K608">
            <v>90896230</v>
          </cell>
          <cell r="L608">
            <v>1.6750418760469012E-3</v>
          </cell>
          <cell r="M608">
            <v>152254.99162479062</v>
          </cell>
          <cell r="N608">
            <v>0</v>
          </cell>
          <cell r="O608">
            <v>0</v>
          </cell>
          <cell r="P608">
            <v>0</v>
          </cell>
          <cell r="Q608">
            <v>0</v>
          </cell>
          <cell r="R608">
            <v>90896230</v>
          </cell>
          <cell r="U608" t="str">
            <v>CLOSED</v>
          </cell>
          <cell r="V608" t="str">
            <v>CLOSED</v>
          </cell>
        </row>
        <row r="609">
          <cell r="B609" t="str">
            <v>599-0261</v>
          </cell>
          <cell r="D609" t="e">
            <v>#N/A</v>
          </cell>
          <cell r="E609" t="str">
            <v>M023-3</v>
          </cell>
          <cell r="F609" t="str">
            <v>CLOSED</v>
          </cell>
          <cell r="G609" t="str">
            <v>Heku Construction Ltd</v>
          </cell>
          <cell r="H609" t="str">
            <v>Hire of 35 ton Crane</v>
          </cell>
          <cell r="I609" t="str">
            <v>ZMK 7,953,159.38</v>
          </cell>
          <cell r="J609" t="str">
            <v>ZMK</v>
          </cell>
          <cell r="K609">
            <v>7953159.3799999999</v>
          </cell>
          <cell r="L609">
            <v>1.6750418760469012E-3</v>
          </cell>
          <cell r="M609">
            <v>13321.875008375209</v>
          </cell>
          <cell r="N609">
            <v>0</v>
          </cell>
          <cell r="O609">
            <v>0</v>
          </cell>
          <cell r="P609">
            <v>0</v>
          </cell>
          <cell r="Q609">
            <v>0</v>
          </cell>
          <cell r="R609">
            <v>7953159.3799999999</v>
          </cell>
          <cell r="U609" t="str">
            <v>CLOSED</v>
          </cell>
          <cell r="V609" t="str">
            <v>CLOSED</v>
          </cell>
        </row>
        <row r="610">
          <cell r="B610" t="str">
            <v>599-0262</v>
          </cell>
          <cell r="D610">
            <v>39435</v>
          </cell>
          <cell r="E610" t="str">
            <v>M032-1</v>
          </cell>
          <cell r="F610" t="str">
            <v>Uli</v>
          </cell>
          <cell r="G610" t="str">
            <v>Heku Construction Ltd</v>
          </cell>
          <cell r="H610" t="str">
            <v>Manufacture metal drawing frame for ISL TS E&amp;I</v>
          </cell>
          <cell r="I610" t="str">
            <v>ZMK 1,250,565.75</v>
          </cell>
          <cell r="J610" t="str">
            <v>ZMK</v>
          </cell>
          <cell r="K610">
            <v>1250565.75</v>
          </cell>
          <cell r="L610">
            <v>1.6750418760469012E-3</v>
          </cell>
          <cell r="M610">
            <v>2094.75</v>
          </cell>
          <cell r="N610">
            <v>0</v>
          </cell>
          <cell r="O610">
            <v>0</v>
          </cell>
          <cell r="P610">
            <v>0</v>
          </cell>
          <cell r="Q610">
            <v>0</v>
          </cell>
          <cell r="R610">
            <v>1250565.75</v>
          </cell>
          <cell r="V610">
            <v>39443</v>
          </cell>
        </row>
        <row r="611">
          <cell r="B611" t="str">
            <v>599-0263</v>
          </cell>
          <cell r="D611">
            <v>39435</v>
          </cell>
          <cell r="E611" t="str">
            <v>P005</v>
          </cell>
          <cell r="G611" t="str">
            <v>Drake &amp; Gorham (Z) Ltd</v>
          </cell>
          <cell r="H611" t="str">
            <v>24,000 &amp; 12,000 BTH/H HI Air Conditioner's</v>
          </cell>
          <cell r="I611" t="str">
            <v>ZMK 6,800,000.00</v>
          </cell>
          <cell r="J611" t="str">
            <v>ZMK</v>
          </cell>
          <cell r="K611">
            <v>6800000</v>
          </cell>
          <cell r="L611">
            <v>1.6750418760469012E-3</v>
          </cell>
          <cell r="M611">
            <v>11390.284757118929</v>
          </cell>
          <cell r="N611">
            <v>0</v>
          </cell>
          <cell r="O611">
            <v>0</v>
          </cell>
          <cell r="P611">
            <v>0</v>
          </cell>
          <cell r="Q611">
            <v>0</v>
          </cell>
          <cell r="R611">
            <v>6800000</v>
          </cell>
          <cell r="V611">
            <v>39447</v>
          </cell>
        </row>
        <row r="612">
          <cell r="B612" t="str">
            <v>599-0264</v>
          </cell>
          <cell r="D612" t="e">
            <v>#N/A</v>
          </cell>
          <cell r="E612" t="str">
            <v>P005</v>
          </cell>
          <cell r="F612" t="str">
            <v>CLOSED</v>
          </cell>
          <cell r="G612" t="str">
            <v>Gemistar Travel &amp; Tours</v>
          </cell>
          <cell r="H612" t="str">
            <v>Air Travel</v>
          </cell>
          <cell r="I612">
            <v>0</v>
          </cell>
          <cell r="J612" t="str">
            <v>0</v>
          </cell>
          <cell r="K612" t="e">
            <v>#VALUE!</v>
          </cell>
          <cell r="L612" t="e">
            <v>#N/A</v>
          </cell>
          <cell r="M612" t="e">
            <v>#N/A</v>
          </cell>
          <cell r="N612">
            <v>0</v>
          </cell>
          <cell r="O612">
            <v>0</v>
          </cell>
          <cell r="P612">
            <v>0</v>
          </cell>
          <cell r="Q612">
            <v>0</v>
          </cell>
          <cell r="R612">
            <v>0</v>
          </cell>
          <cell r="U612" t="str">
            <v>CLOSED</v>
          </cell>
          <cell r="V612" t="str">
            <v>CLOSED</v>
          </cell>
        </row>
        <row r="613">
          <cell r="B613" t="str">
            <v>599-0265</v>
          </cell>
          <cell r="D613" t="e">
            <v>#N/A</v>
          </cell>
          <cell r="E613" t="str">
            <v>P005</v>
          </cell>
          <cell r="F613" t="str">
            <v>CLOSED</v>
          </cell>
          <cell r="G613" t="str">
            <v>Gemistar Travel &amp; Tours</v>
          </cell>
          <cell r="H613" t="str">
            <v>Air Travel</v>
          </cell>
          <cell r="I613">
            <v>0</v>
          </cell>
          <cell r="J613" t="str">
            <v>0</v>
          </cell>
          <cell r="K613" t="e">
            <v>#VALUE!</v>
          </cell>
          <cell r="L613" t="e">
            <v>#N/A</v>
          </cell>
          <cell r="M613" t="e">
            <v>#N/A</v>
          </cell>
          <cell r="N613">
            <v>0</v>
          </cell>
          <cell r="O613">
            <v>0</v>
          </cell>
          <cell r="P613">
            <v>0</v>
          </cell>
          <cell r="Q613">
            <v>0</v>
          </cell>
          <cell r="R613">
            <v>0</v>
          </cell>
          <cell r="U613" t="str">
            <v>CLOSED</v>
          </cell>
          <cell r="V613" t="str">
            <v>CLOSED</v>
          </cell>
        </row>
        <row r="614">
          <cell r="B614" t="str">
            <v>599-0266</v>
          </cell>
          <cell r="D614" t="e">
            <v>#N/A</v>
          </cell>
          <cell r="E614" t="str">
            <v>P005</v>
          </cell>
          <cell r="F614" t="str">
            <v>CLOSED</v>
          </cell>
          <cell r="G614" t="str">
            <v>Gemistar Travel &amp; Tours</v>
          </cell>
          <cell r="H614" t="str">
            <v>Air Travel</v>
          </cell>
          <cell r="I614">
            <v>0</v>
          </cell>
          <cell r="J614" t="str">
            <v>0</v>
          </cell>
          <cell r="K614" t="e">
            <v>#VALUE!</v>
          </cell>
          <cell r="L614" t="e">
            <v>#N/A</v>
          </cell>
          <cell r="M614" t="e">
            <v>#N/A</v>
          </cell>
          <cell r="N614">
            <v>0</v>
          </cell>
          <cell r="O614">
            <v>0</v>
          </cell>
          <cell r="P614">
            <v>0</v>
          </cell>
          <cell r="Q614">
            <v>0</v>
          </cell>
          <cell r="R614">
            <v>0</v>
          </cell>
          <cell r="U614" t="str">
            <v>CLOSED</v>
          </cell>
          <cell r="V614" t="str">
            <v>CLOSED</v>
          </cell>
        </row>
        <row r="615">
          <cell r="B615" t="str">
            <v>599-0267</v>
          </cell>
          <cell r="D615" t="e">
            <v>#N/A</v>
          </cell>
          <cell r="E615" t="str">
            <v>P005</v>
          </cell>
          <cell r="F615" t="str">
            <v>CLOSED</v>
          </cell>
          <cell r="G615" t="str">
            <v>Gemistar Travel &amp; Tours</v>
          </cell>
          <cell r="H615" t="str">
            <v>Air Travel</v>
          </cell>
          <cell r="I615">
            <v>0</v>
          </cell>
          <cell r="J615" t="str">
            <v>0</v>
          </cell>
          <cell r="K615" t="e">
            <v>#VALUE!</v>
          </cell>
          <cell r="L615" t="e">
            <v>#N/A</v>
          </cell>
          <cell r="M615" t="e">
            <v>#N/A</v>
          </cell>
          <cell r="N615">
            <v>0</v>
          </cell>
          <cell r="O615">
            <v>0</v>
          </cell>
          <cell r="P615">
            <v>0</v>
          </cell>
          <cell r="Q615">
            <v>0</v>
          </cell>
          <cell r="R615">
            <v>0</v>
          </cell>
          <cell r="U615" t="str">
            <v>CLOSED</v>
          </cell>
          <cell r="V615" t="str">
            <v>CLOSED</v>
          </cell>
        </row>
        <row r="616">
          <cell r="B616" t="str">
            <v>599-0268</v>
          </cell>
          <cell r="D616" t="e">
            <v>#N/A</v>
          </cell>
          <cell r="E616" t="str">
            <v>P005</v>
          </cell>
          <cell r="F616" t="str">
            <v>CLOSED</v>
          </cell>
          <cell r="G616" t="str">
            <v>M Projects</v>
          </cell>
          <cell r="H616" t="str">
            <v>CLOSED</v>
          </cell>
          <cell r="I616">
            <v>0</v>
          </cell>
          <cell r="J616" t="str">
            <v>0</v>
          </cell>
          <cell r="K616" t="e">
            <v>#VALUE!</v>
          </cell>
          <cell r="L616" t="e">
            <v>#N/A</v>
          </cell>
          <cell r="M616" t="e">
            <v>#N/A</v>
          </cell>
          <cell r="N616">
            <v>0</v>
          </cell>
          <cell r="O616">
            <v>0</v>
          </cell>
          <cell r="P616">
            <v>0</v>
          </cell>
          <cell r="Q616">
            <v>0</v>
          </cell>
          <cell r="R616">
            <v>0</v>
          </cell>
          <cell r="U616" t="str">
            <v>CLOSED</v>
          </cell>
          <cell r="V616" t="str">
            <v>CLOSED</v>
          </cell>
        </row>
        <row r="617">
          <cell r="B617" t="str">
            <v>599-0269</v>
          </cell>
          <cell r="D617" t="e">
            <v>#N/A</v>
          </cell>
          <cell r="E617" t="str">
            <v>P005</v>
          </cell>
          <cell r="F617" t="str">
            <v>CLOSED</v>
          </cell>
          <cell r="G617" t="str">
            <v>Andrew Kurt Ltd</v>
          </cell>
          <cell r="H617" t="str">
            <v>Toilet Hire</v>
          </cell>
          <cell r="I617">
            <v>0</v>
          </cell>
          <cell r="J617" t="str">
            <v>0</v>
          </cell>
          <cell r="K617" t="e">
            <v>#VALUE!</v>
          </cell>
          <cell r="L617" t="e">
            <v>#N/A</v>
          </cell>
          <cell r="M617" t="e">
            <v>#N/A</v>
          </cell>
          <cell r="N617">
            <v>0</v>
          </cell>
          <cell r="O617">
            <v>0</v>
          </cell>
          <cell r="P617">
            <v>0</v>
          </cell>
          <cell r="Q617">
            <v>0</v>
          </cell>
          <cell r="R617">
            <v>0</v>
          </cell>
          <cell r="U617" t="str">
            <v>CLOSED</v>
          </cell>
          <cell r="V617" t="str">
            <v>CLOSED</v>
          </cell>
        </row>
        <row r="618">
          <cell r="B618" t="str">
            <v>599-0270</v>
          </cell>
          <cell r="D618" t="e">
            <v>#N/A</v>
          </cell>
          <cell r="E618" t="str">
            <v>P005</v>
          </cell>
          <cell r="F618" t="str">
            <v>CLOSED</v>
          </cell>
          <cell r="G618" t="str">
            <v xml:space="preserve">Hard Hats Supplies </v>
          </cell>
          <cell r="H618" t="str">
            <v>Canoes</v>
          </cell>
          <cell r="I618">
            <v>0</v>
          </cell>
          <cell r="J618" t="str">
            <v>0</v>
          </cell>
          <cell r="K618" t="e">
            <v>#VALUE!</v>
          </cell>
          <cell r="L618" t="e">
            <v>#N/A</v>
          </cell>
          <cell r="M618" t="e">
            <v>#N/A</v>
          </cell>
          <cell r="N618">
            <v>0</v>
          </cell>
          <cell r="O618">
            <v>0</v>
          </cell>
          <cell r="P618">
            <v>0</v>
          </cell>
          <cell r="Q618">
            <v>0</v>
          </cell>
          <cell r="R618">
            <v>0</v>
          </cell>
          <cell r="U618" t="str">
            <v>CLOSED</v>
          </cell>
          <cell r="V618" t="str">
            <v>CLOSED</v>
          </cell>
        </row>
        <row r="619">
          <cell r="B619" t="str">
            <v>599-0271</v>
          </cell>
          <cell r="D619" t="e">
            <v>#N/A</v>
          </cell>
          <cell r="E619" t="str">
            <v>P005</v>
          </cell>
          <cell r="F619" t="str">
            <v>CLOSED</v>
          </cell>
          <cell r="G619" t="str">
            <v>Gemistar Travel &amp; Tours</v>
          </cell>
          <cell r="H619" t="str">
            <v>Air Travel</v>
          </cell>
          <cell r="I619">
            <v>0</v>
          </cell>
          <cell r="J619" t="str">
            <v>0</v>
          </cell>
          <cell r="K619" t="e">
            <v>#VALUE!</v>
          </cell>
          <cell r="L619" t="e">
            <v>#N/A</v>
          </cell>
          <cell r="M619" t="e">
            <v>#N/A</v>
          </cell>
          <cell r="N619">
            <v>0</v>
          </cell>
          <cell r="O619">
            <v>0</v>
          </cell>
          <cell r="P619">
            <v>0</v>
          </cell>
          <cell r="Q619">
            <v>0</v>
          </cell>
          <cell r="R619">
            <v>0</v>
          </cell>
          <cell r="U619" t="str">
            <v>CLOSED</v>
          </cell>
          <cell r="V619" t="str">
            <v>CLOSED</v>
          </cell>
        </row>
        <row r="620">
          <cell r="B620" t="str">
            <v>599-0272</v>
          </cell>
          <cell r="D620" t="e">
            <v>#N/A</v>
          </cell>
          <cell r="E620" t="str">
            <v>P005</v>
          </cell>
          <cell r="F620" t="str">
            <v>CLOSED</v>
          </cell>
          <cell r="G620" t="str">
            <v>Southern Insurance Brokers Ltd</v>
          </cell>
          <cell r="H620" t="str">
            <v>Insurance</v>
          </cell>
          <cell r="I620">
            <v>0</v>
          </cell>
          <cell r="J620" t="str">
            <v>0</v>
          </cell>
          <cell r="K620" t="e">
            <v>#VALUE!</v>
          </cell>
          <cell r="L620" t="e">
            <v>#N/A</v>
          </cell>
          <cell r="M620" t="e">
            <v>#N/A</v>
          </cell>
          <cell r="N620">
            <v>0</v>
          </cell>
          <cell r="O620">
            <v>0</v>
          </cell>
          <cell r="P620">
            <v>0</v>
          </cell>
          <cell r="Q620">
            <v>0</v>
          </cell>
          <cell r="R620">
            <v>0</v>
          </cell>
          <cell r="U620" t="str">
            <v>CLOSED</v>
          </cell>
          <cell r="V620" t="str">
            <v>CLOSED</v>
          </cell>
        </row>
        <row r="621">
          <cell r="B621" t="str">
            <v>599-0273</v>
          </cell>
          <cell r="D621" t="e">
            <v>#N/A</v>
          </cell>
          <cell r="E621" t="str">
            <v>P005</v>
          </cell>
          <cell r="F621" t="str">
            <v>CLOSED</v>
          </cell>
          <cell r="G621" t="str">
            <v>Southern Insurance Brokers Ltd</v>
          </cell>
          <cell r="H621" t="str">
            <v>Insurance</v>
          </cell>
          <cell r="I621">
            <v>0</v>
          </cell>
          <cell r="J621" t="str">
            <v>0</v>
          </cell>
          <cell r="K621" t="e">
            <v>#VALUE!</v>
          </cell>
          <cell r="L621" t="e">
            <v>#N/A</v>
          </cell>
          <cell r="M621" t="e">
            <v>#N/A</v>
          </cell>
          <cell r="N621">
            <v>0</v>
          </cell>
          <cell r="O621">
            <v>0</v>
          </cell>
          <cell r="P621">
            <v>0</v>
          </cell>
          <cell r="Q621">
            <v>0</v>
          </cell>
          <cell r="R621">
            <v>0</v>
          </cell>
          <cell r="U621" t="str">
            <v>CLOSED</v>
          </cell>
          <cell r="V621" t="str">
            <v>CLOSED</v>
          </cell>
        </row>
        <row r="622">
          <cell r="B622" t="str">
            <v>599-0274</v>
          </cell>
          <cell r="C622">
            <v>0</v>
          </cell>
          <cell r="D622">
            <v>39443</v>
          </cell>
          <cell r="E622" t="str">
            <v>W107</v>
          </cell>
          <cell r="F622" t="str">
            <v>Nick H Petty</v>
          </cell>
          <cell r="G622" t="str">
            <v>PD Engineering Services</v>
          </cell>
          <cell r="H622" t="str">
            <v>New Conveyors for sugar Drying and packing area</v>
          </cell>
          <cell r="I622" t="str">
            <v>ZAR 5,212,820.00</v>
          </cell>
          <cell r="J622" t="str">
            <v>ZAR</v>
          </cell>
          <cell r="K622">
            <v>5212820</v>
          </cell>
          <cell r="L622">
            <v>1</v>
          </cell>
          <cell r="M622">
            <v>5212820</v>
          </cell>
          <cell r="N622">
            <v>5212820</v>
          </cell>
          <cell r="O622">
            <v>0</v>
          </cell>
          <cell r="P622">
            <v>0</v>
          </cell>
          <cell r="Q622">
            <v>0</v>
          </cell>
          <cell r="R622">
            <v>0</v>
          </cell>
          <cell r="V622">
            <v>39142</v>
          </cell>
        </row>
        <row r="623">
          <cell r="B623" t="str">
            <v>599-0275</v>
          </cell>
          <cell r="D623" t="e">
            <v>#N/A</v>
          </cell>
          <cell r="E623" t="str">
            <v>M031</v>
          </cell>
          <cell r="F623" t="str">
            <v>CLOSED</v>
          </cell>
          <cell r="G623" t="str">
            <v>BHAGOOS SUPERMARKET</v>
          </cell>
          <cell r="H623" t="str">
            <v>Oxygen and Acetylene</v>
          </cell>
          <cell r="I623" t="str">
            <v>ZMK 9,471,537.00</v>
          </cell>
          <cell r="J623" t="str">
            <v>ZMK</v>
          </cell>
          <cell r="K623">
            <v>9471537</v>
          </cell>
          <cell r="L623">
            <v>1.6750418760469012E-3</v>
          </cell>
          <cell r="M623">
            <v>15865.221105527638</v>
          </cell>
          <cell r="N623">
            <v>0</v>
          </cell>
          <cell r="O623">
            <v>0</v>
          </cell>
          <cell r="P623">
            <v>0</v>
          </cell>
          <cell r="Q623">
            <v>0</v>
          </cell>
          <cell r="R623">
            <v>9471537</v>
          </cell>
          <cell r="S623" t="str">
            <v>Gas Recovery</v>
          </cell>
          <cell r="U623" t="str">
            <v>CLOSED</v>
          </cell>
          <cell r="V623" t="str">
            <v>CLOSED</v>
          </cell>
        </row>
        <row r="624">
          <cell r="B624" t="str">
            <v>599-0276</v>
          </cell>
          <cell r="D624" t="e">
            <v>#N/A</v>
          </cell>
          <cell r="E624" t="str">
            <v>M031</v>
          </cell>
          <cell r="F624" t="str">
            <v>CLOSED</v>
          </cell>
          <cell r="G624" t="str">
            <v>BHAGOOS SUPERMARKET</v>
          </cell>
          <cell r="H624" t="str">
            <v>Expoxy Thinners etc</v>
          </cell>
          <cell r="I624" t="str">
            <v>ZMK 12,080,000.00</v>
          </cell>
          <cell r="J624" t="str">
            <v>ZMK</v>
          </cell>
          <cell r="K624">
            <v>12080000</v>
          </cell>
          <cell r="L624">
            <v>1.6750418760469012E-3</v>
          </cell>
          <cell r="M624">
            <v>20234.505862646565</v>
          </cell>
          <cell r="N624">
            <v>0</v>
          </cell>
          <cell r="O624">
            <v>0</v>
          </cell>
          <cell r="P624">
            <v>0</v>
          </cell>
          <cell r="Q624">
            <v>0</v>
          </cell>
          <cell r="R624">
            <v>12080000</v>
          </cell>
          <cell r="S624" t="str">
            <v>Paint</v>
          </cell>
          <cell r="U624" t="str">
            <v>CLOSED</v>
          </cell>
          <cell r="V624" t="str">
            <v>CLOSED</v>
          </cell>
        </row>
        <row r="625">
          <cell r="B625" t="str">
            <v>599-0277</v>
          </cell>
          <cell r="C625">
            <v>0</v>
          </cell>
          <cell r="D625">
            <v>39443</v>
          </cell>
          <cell r="E625" t="str">
            <v>M031</v>
          </cell>
          <cell r="F625" t="str">
            <v>Mohamed Y Bhagoo</v>
          </cell>
          <cell r="G625" t="str">
            <v>BHAGOOS SUPERMARKET</v>
          </cell>
          <cell r="H625" t="str">
            <v>Oxygenand Acetylyn Gas bottles</v>
          </cell>
          <cell r="I625" t="str">
            <v>ZMK 99,304,750</v>
          </cell>
          <cell r="J625" t="str">
            <v>ZMK</v>
          </cell>
          <cell r="K625">
            <v>99304750</v>
          </cell>
          <cell r="L625">
            <v>1.6750418760469012E-3</v>
          </cell>
          <cell r="M625">
            <v>166339.6147403685</v>
          </cell>
          <cell r="N625">
            <v>0</v>
          </cell>
          <cell r="O625">
            <v>0</v>
          </cell>
          <cell r="P625">
            <v>0</v>
          </cell>
          <cell r="Q625">
            <v>0</v>
          </cell>
          <cell r="R625">
            <v>99304750</v>
          </cell>
          <cell r="S625" t="str">
            <v>Gas Recovery</v>
          </cell>
        </row>
        <row r="626">
          <cell r="B626" t="str">
            <v>599-0278</v>
          </cell>
          <cell r="D626" t="e">
            <v>#N/A</v>
          </cell>
          <cell r="E626" t="str">
            <v>P005</v>
          </cell>
          <cell r="F626" t="str">
            <v>CLOSED</v>
          </cell>
          <cell r="G626" t="str">
            <v>Voyagers Zambia Ltd</v>
          </cell>
          <cell r="H626" t="str">
            <v>Car Hire</v>
          </cell>
          <cell r="I626" t="str">
            <v>ZMK 8,632,516.01</v>
          </cell>
          <cell r="J626" t="str">
            <v>ZMK</v>
          </cell>
          <cell r="K626">
            <v>8632516.0099999998</v>
          </cell>
          <cell r="L626">
            <v>1.6750418760469012E-3</v>
          </cell>
          <cell r="M626">
            <v>14459.825812395309</v>
          </cell>
          <cell r="N626">
            <v>0</v>
          </cell>
          <cell r="O626">
            <v>0</v>
          </cell>
          <cell r="P626">
            <v>0</v>
          </cell>
          <cell r="Q626">
            <v>0</v>
          </cell>
          <cell r="R626">
            <v>8632516.0099999998</v>
          </cell>
          <cell r="U626" t="str">
            <v>CLOSED</v>
          </cell>
          <cell r="V626" t="str">
            <v>CLOSED</v>
          </cell>
        </row>
        <row r="627">
          <cell r="B627" t="str">
            <v>599-0279</v>
          </cell>
          <cell r="D627" t="e">
            <v>#N/A</v>
          </cell>
          <cell r="E627" t="str">
            <v>P005</v>
          </cell>
          <cell r="F627" t="str">
            <v>CLOSED</v>
          </cell>
          <cell r="G627" t="str">
            <v>Toyota Zambia Ltd</v>
          </cell>
          <cell r="H627" t="str">
            <v>CLOSED</v>
          </cell>
          <cell r="I627" t="str">
            <v>ZMK 246,506</v>
          </cell>
          <cell r="J627" t="str">
            <v>ZMK</v>
          </cell>
          <cell r="K627">
            <v>246506</v>
          </cell>
          <cell r="L627">
            <v>1.6750418760469012E-3</v>
          </cell>
          <cell r="M627">
            <v>412.90787269681744</v>
          </cell>
          <cell r="N627">
            <v>0</v>
          </cell>
          <cell r="O627">
            <v>0</v>
          </cell>
          <cell r="P627">
            <v>0</v>
          </cell>
          <cell r="Q627">
            <v>0</v>
          </cell>
          <cell r="R627">
            <v>246506</v>
          </cell>
          <cell r="U627" t="str">
            <v>CLOSED</v>
          </cell>
          <cell r="V627" t="str">
            <v>CLOSED</v>
          </cell>
        </row>
        <row r="628">
          <cell r="B628" t="str">
            <v>599-0280</v>
          </cell>
          <cell r="D628" t="e">
            <v>#N/A</v>
          </cell>
          <cell r="E628" t="str">
            <v>P005</v>
          </cell>
          <cell r="F628" t="str">
            <v>CLOSED</v>
          </cell>
          <cell r="G628" t="str">
            <v>Gemistar Travel &amp; Tours</v>
          </cell>
          <cell r="H628" t="str">
            <v>Air Travel</v>
          </cell>
          <cell r="I628">
            <v>0</v>
          </cell>
          <cell r="J628" t="str">
            <v>0</v>
          </cell>
          <cell r="K628" t="e">
            <v>#VALUE!</v>
          </cell>
          <cell r="L628" t="e">
            <v>#N/A</v>
          </cell>
          <cell r="M628" t="e">
            <v>#N/A</v>
          </cell>
          <cell r="N628">
            <v>0</v>
          </cell>
          <cell r="O628">
            <v>0</v>
          </cell>
          <cell r="P628">
            <v>0</v>
          </cell>
          <cell r="Q628">
            <v>0</v>
          </cell>
          <cell r="R628">
            <v>0</v>
          </cell>
          <cell r="U628" t="str">
            <v>CLOSED</v>
          </cell>
          <cell r="V628" t="str">
            <v>CLOSED</v>
          </cell>
        </row>
        <row r="629">
          <cell r="B629" t="str">
            <v>599-0281</v>
          </cell>
          <cell r="D629" t="e">
            <v>#N/A</v>
          </cell>
          <cell r="E629" t="str">
            <v>A012</v>
          </cell>
          <cell r="G629" t="str">
            <v>Tandem Trailer Tech</v>
          </cell>
          <cell r="H629" t="str">
            <v>Six Seed Cane Trallers (Canncelled)</v>
          </cell>
          <cell r="I629" t="str">
            <v>ZMK 0.00</v>
          </cell>
          <cell r="J629" t="str">
            <v>ZMK</v>
          </cell>
          <cell r="K629">
            <v>0</v>
          </cell>
          <cell r="L629">
            <v>1.6750418760469012E-3</v>
          </cell>
          <cell r="M629">
            <v>0</v>
          </cell>
          <cell r="N629">
            <v>0</v>
          </cell>
          <cell r="O629">
            <v>0</v>
          </cell>
          <cell r="P629">
            <v>0</v>
          </cell>
          <cell r="Q629">
            <v>0</v>
          </cell>
          <cell r="R629">
            <v>0</v>
          </cell>
        </row>
        <row r="630">
          <cell r="B630" t="str">
            <v>599-0282</v>
          </cell>
          <cell r="D630">
            <v>39400</v>
          </cell>
          <cell r="E630" t="str">
            <v>P005</v>
          </cell>
          <cell r="G630" t="str">
            <v>KadiGrafix Enterprise - cancelled</v>
          </cell>
          <cell r="H630" t="str">
            <v>Vinyl Stickers for mobile cranes</v>
          </cell>
          <cell r="I630" t="str">
            <v>ZMK 0.00</v>
          </cell>
          <cell r="J630" t="str">
            <v>ZMK</v>
          </cell>
          <cell r="K630">
            <v>0</v>
          </cell>
          <cell r="L630">
            <v>1.6750418760469012E-3</v>
          </cell>
          <cell r="M630">
            <v>0</v>
          </cell>
          <cell r="N630">
            <v>0</v>
          </cell>
          <cell r="O630">
            <v>0</v>
          </cell>
          <cell r="P630">
            <v>0</v>
          </cell>
          <cell r="Q630">
            <v>0</v>
          </cell>
          <cell r="R630">
            <v>0</v>
          </cell>
          <cell r="V630">
            <v>39394</v>
          </cell>
        </row>
        <row r="631">
          <cell r="B631" t="str">
            <v>599-0283</v>
          </cell>
          <cell r="C631">
            <v>0</v>
          </cell>
          <cell r="D631">
            <v>39443</v>
          </cell>
          <cell r="E631" t="str">
            <v>W102</v>
          </cell>
          <cell r="F631" t="str">
            <v>Uli Heitz</v>
          </cell>
          <cell r="G631" t="str">
            <v>Heku Construction Ltd</v>
          </cell>
          <cell r="H631" t="str">
            <v>Structural steelwork cladding fabrication and erection for the 750 Ton bulk sugar bin</v>
          </cell>
          <cell r="I631" t="str">
            <v>ZMK 431,742,752.43</v>
          </cell>
          <cell r="J631" t="str">
            <v>ZMK</v>
          </cell>
          <cell r="K631">
            <v>431742752.43000001</v>
          </cell>
          <cell r="L631">
            <v>1.6750418760469012E-3</v>
          </cell>
          <cell r="M631">
            <v>723187.19000000006</v>
          </cell>
          <cell r="N631">
            <v>0</v>
          </cell>
          <cell r="O631">
            <v>0</v>
          </cell>
          <cell r="P631">
            <v>0</v>
          </cell>
          <cell r="Q631">
            <v>0</v>
          </cell>
          <cell r="R631">
            <v>431742752.43000001</v>
          </cell>
        </row>
        <row r="632">
          <cell r="B632" t="str">
            <v>599-0284</v>
          </cell>
          <cell r="C632">
            <v>0</v>
          </cell>
          <cell r="D632">
            <v>39443</v>
          </cell>
          <cell r="E632" t="str">
            <v>W105</v>
          </cell>
          <cell r="F632" t="str">
            <v>Uli Heitz</v>
          </cell>
          <cell r="G632" t="str">
            <v>Heku Construction Ltd</v>
          </cell>
          <cell r="H632" t="str">
            <v>Structural steelwork cladding fabrication and erection for sugar drying and palletisation areas</v>
          </cell>
          <cell r="I632" t="str">
            <v>ZMK 1,386,833,877.54</v>
          </cell>
          <cell r="J632" t="str">
            <v>ZMK</v>
          </cell>
          <cell r="K632">
            <v>1386833877.54</v>
          </cell>
          <cell r="L632">
            <v>1.6750418760469012E-3</v>
          </cell>
          <cell r="M632">
            <v>2323004.8199999998</v>
          </cell>
          <cell r="N632">
            <v>0</v>
          </cell>
          <cell r="O632">
            <v>0</v>
          </cell>
          <cell r="P632">
            <v>0</v>
          </cell>
          <cell r="Q632">
            <v>0</v>
          </cell>
          <cell r="R632">
            <v>1386833877.54</v>
          </cell>
        </row>
        <row r="633">
          <cell r="B633" t="str">
            <v>599-0285</v>
          </cell>
          <cell r="D633" t="e">
            <v>#N/A</v>
          </cell>
          <cell r="E633" t="str">
            <v>P005</v>
          </cell>
          <cell r="F633" t="str">
            <v>CLOSED</v>
          </cell>
          <cell r="G633" t="str">
            <v>Gemistar Travel &amp; Tours</v>
          </cell>
          <cell r="H633" t="str">
            <v>Air Travel</v>
          </cell>
          <cell r="I633">
            <v>0</v>
          </cell>
          <cell r="J633" t="str">
            <v>0</v>
          </cell>
          <cell r="K633" t="e">
            <v>#VALUE!</v>
          </cell>
          <cell r="L633" t="e">
            <v>#N/A</v>
          </cell>
          <cell r="M633" t="e">
            <v>#N/A</v>
          </cell>
          <cell r="N633">
            <v>0</v>
          </cell>
          <cell r="O633">
            <v>0</v>
          </cell>
          <cell r="P633">
            <v>0</v>
          </cell>
          <cell r="Q633">
            <v>0</v>
          </cell>
          <cell r="R633">
            <v>0</v>
          </cell>
          <cell r="U633" t="str">
            <v>CLOSED</v>
          </cell>
          <cell r="V633" t="str">
            <v>CLOSED</v>
          </cell>
        </row>
        <row r="634">
          <cell r="B634" t="str">
            <v>599-0286</v>
          </cell>
          <cell r="D634" t="e">
            <v>#N/A</v>
          </cell>
          <cell r="E634" t="str">
            <v>P005</v>
          </cell>
          <cell r="F634" t="str">
            <v>CLOSED</v>
          </cell>
          <cell r="G634" t="str">
            <v>Gemistar Travel &amp; Tours</v>
          </cell>
          <cell r="H634" t="str">
            <v>Air Travel</v>
          </cell>
          <cell r="I634">
            <v>0</v>
          </cell>
          <cell r="J634" t="str">
            <v>0</v>
          </cell>
          <cell r="K634" t="e">
            <v>#VALUE!</v>
          </cell>
          <cell r="L634" t="e">
            <v>#N/A</v>
          </cell>
          <cell r="M634" t="e">
            <v>#N/A</v>
          </cell>
          <cell r="N634">
            <v>0</v>
          </cell>
          <cell r="O634">
            <v>0</v>
          </cell>
          <cell r="P634">
            <v>0</v>
          </cell>
          <cell r="Q634">
            <v>0</v>
          </cell>
          <cell r="R634">
            <v>0</v>
          </cell>
          <cell r="U634" t="str">
            <v>CLOSED</v>
          </cell>
          <cell r="V634" t="str">
            <v>CLOSED</v>
          </cell>
        </row>
        <row r="635">
          <cell r="B635" t="str">
            <v>599-0287</v>
          </cell>
          <cell r="D635">
            <v>39437</v>
          </cell>
          <cell r="E635" t="str">
            <v>P005</v>
          </cell>
          <cell r="G635" t="str">
            <v>Gemistar Travel &amp; Tours</v>
          </cell>
          <cell r="H635" t="str">
            <v>Air ticket for Tony Currie</v>
          </cell>
          <cell r="I635" t="str">
            <v>ZMK 342,470.00</v>
          </cell>
          <cell r="J635" t="str">
            <v>ZMK</v>
          </cell>
          <cell r="K635">
            <v>342470</v>
          </cell>
          <cell r="L635">
            <v>1.6750418760469012E-3</v>
          </cell>
          <cell r="M635">
            <v>573.65159128978223</v>
          </cell>
          <cell r="N635">
            <v>0</v>
          </cell>
          <cell r="O635">
            <v>0</v>
          </cell>
          <cell r="P635">
            <v>0</v>
          </cell>
          <cell r="Q635">
            <v>0</v>
          </cell>
          <cell r="R635">
            <v>342470</v>
          </cell>
          <cell r="V635">
            <v>39447</v>
          </cell>
        </row>
        <row r="636">
          <cell r="B636" t="str">
            <v>599-0288</v>
          </cell>
          <cell r="D636">
            <v>39437</v>
          </cell>
          <cell r="E636" t="str">
            <v>P005</v>
          </cell>
          <cell r="G636" t="str">
            <v>Gemistar Travel &amp; Tours</v>
          </cell>
          <cell r="H636" t="str">
            <v>Air ticket for Theodourus DeBeer DUR-JNB-LUN-JNB-DUR and travel tax</v>
          </cell>
          <cell r="I636" t="str">
            <v>ZMK 2,158,885.00</v>
          </cell>
          <cell r="J636" t="str">
            <v>ZMK</v>
          </cell>
          <cell r="K636">
            <v>2158885</v>
          </cell>
          <cell r="L636">
            <v>1.6750418760469012E-3</v>
          </cell>
          <cell r="M636">
            <v>3616.2227805695143</v>
          </cell>
          <cell r="N636">
            <v>0</v>
          </cell>
          <cell r="O636">
            <v>0</v>
          </cell>
          <cell r="P636">
            <v>0</v>
          </cell>
          <cell r="Q636">
            <v>0</v>
          </cell>
          <cell r="R636">
            <v>2158885</v>
          </cell>
          <cell r="V636">
            <v>39437</v>
          </cell>
        </row>
        <row r="637">
          <cell r="B637" t="str">
            <v>599-0289</v>
          </cell>
          <cell r="D637" t="e">
            <v>#N/A</v>
          </cell>
          <cell r="E637" t="str">
            <v>P005</v>
          </cell>
          <cell r="F637" t="str">
            <v>CLOSED</v>
          </cell>
          <cell r="G637" t="str">
            <v>Exact Spares</v>
          </cell>
          <cell r="H637" t="str">
            <v>Tyres for project vehicle</v>
          </cell>
          <cell r="I637" t="str">
            <v>ZMK 2,250,000</v>
          </cell>
          <cell r="J637" t="str">
            <v>ZMK</v>
          </cell>
          <cell r="K637">
            <v>2250000</v>
          </cell>
          <cell r="L637">
            <v>1.6750418760469012E-3</v>
          </cell>
          <cell r="M637">
            <v>3768.8442211055276</v>
          </cell>
          <cell r="N637">
            <v>0</v>
          </cell>
          <cell r="O637">
            <v>0</v>
          </cell>
          <cell r="P637">
            <v>0</v>
          </cell>
          <cell r="Q637">
            <v>0</v>
          </cell>
          <cell r="R637">
            <v>2250000</v>
          </cell>
          <cell r="U637" t="str">
            <v>CLOSED</v>
          </cell>
          <cell r="V637" t="str">
            <v>CLOSED</v>
          </cell>
        </row>
        <row r="638">
          <cell r="B638" t="str">
            <v>599-0290</v>
          </cell>
          <cell r="D638" t="e">
            <v>#N/A</v>
          </cell>
          <cell r="E638" t="str">
            <v>M031</v>
          </cell>
          <cell r="F638" t="str">
            <v>CLOSED</v>
          </cell>
          <cell r="G638" t="str">
            <v>BHAGOOS SUPERMARKET</v>
          </cell>
          <cell r="H638" t="str">
            <v>Oxygen and Acetylene</v>
          </cell>
          <cell r="I638" t="str">
            <v>ZMK 47,854,020</v>
          </cell>
          <cell r="J638" t="str">
            <v>ZMK</v>
          </cell>
          <cell r="K638">
            <v>47854020</v>
          </cell>
          <cell r="L638">
            <v>1.6750418760469012E-3</v>
          </cell>
          <cell r="M638">
            <v>80157.487437185933</v>
          </cell>
          <cell r="N638">
            <v>0</v>
          </cell>
          <cell r="O638">
            <v>0</v>
          </cell>
          <cell r="P638">
            <v>0</v>
          </cell>
          <cell r="Q638">
            <v>0</v>
          </cell>
          <cell r="R638">
            <v>47854020</v>
          </cell>
          <cell r="S638" t="str">
            <v>Gas Recovery</v>
          </cell>
          <cell r="U638" t="str">
            <v>CLOSED</v>
          </cell>
          <cell r="V638" t="str">
            <v>CLOSED</v>
          </cell>
        </row>
        <row r="639">
          <cell r="B639" t="str">
            <v>599-0290</v>
          </cell>
          <cell r="D639" t="e">
            <v>#N/A</v>
          </cell>
          <cell r="E639" t="str">
            <v>M031</v>
          </cell>
          <cell r="G639" t="str">
            <v>BHAGOOS SUPERMARKET</v>
          </cell>
          <cell r="H639" t="str">
            <v>Galvanised Pipes</v>
          </cell>
          <cell r="I639" t="str">
            <v>ZMK 1,500,000</v>
          </cell>
          <cell r="J639" t="str">
            <v>ZMK</v>
          </cell>
          <cell r="K639">
            <v>1500000</v>
          </cell>
          <cell r="L639">
            <v>1.6750418760469012E-3</v>
          </cell>
          <cell r="M639">
            <v>2512.5628140703516</v>
          </cell>
        </row>
        <row r="640">
          <cell r="B640" t="str">
            <v>599-0290</v>
          </cell>
          <cell r="D640" t="e">
            <v>#N/A</v>
          </cell>
          <cell r="E640" t="str">
            <v>M031</v>
          </cell>
          <cell r="G640" t="str">
            <v>BHAGOOS SUPERMARKET</v>
          </cell>
          <cell r="H640" t="str">
            <v>Welding rods, etc</v>
          </cell>
          <cell r="I640" t="str">
            <v>ZMK 539,064,172</v>
          </cell>
          <cell r="J640" t="str">
            <v>ZMK</v>
          </cell>
          <cell r="K640">
            <v>539064172</v>
          </cell>
          <cell r="L640">
            <v>1.6750418760469012E-3</v>
          </cell>
          <cell r="M640">
            <v>902955.06197654945</v>
          </cell>
          <cell r="S640" t="str">
            <v>Welding Recovery</v>
          </cell>
        </row>
        <row r="641">
          <cell r="B641" t="str">
            <v>599-0291</v>
          </cell>
          <cell r="C641">
            <v>0</v>
          </cell>
          <cell r="D641">
            <v>39445</v>
          </cell>
          <cell r="E641" t="str">
            <v>M031</v>
          </cell>
          <cell r="F641" t="str">
            <v>Mohamed Y Bhagoo</v>
          </cell>
          <cell r="G641" t="str">
            <v>Mulimo Agriculture Hardware Distributors</v>
          </cell>
          <cell r="H641" t="str">
            <v>3 x lenths plywood</v>
          </cell>
          <cell r="I641" t="str">
            <v>ZMK 885,000.00</v>
          </cell>
          <cell r="J641" t="str">
            <v>ZMK</v>
          </cell>
          <cell r="K641">
            <v>885000</v>
          </cell>
          <cell r="L641">
            <v>1.6750418760469012E-3</v>
          </cell>
          <cell r="M641">
            <v>1482.4120603015076</v>
          </cell>
          <cell r="N641">
            <v>0</v>
          </cell>
          <cell r="O641">
            <v>0</v>
          </cell>
          <cell r="P641">
            <v>0</v>
          </cell>
          <cell r="Q641">
            <v>0</v>
          </cell>
          <cell r="R641">
            <v>885000</v>
          </cell>
          <cell r="V641">
            <v>39454</v>
          </cell>
        </row>
        <row r="642">
          <cell r="B642" t="str">
            <v>599-0291</v>
          </cell>
          <cell r="C642">
            <v>0</v>
          </cell>
          <cell r="D642">
            <v>39445</v>
          </cell>
          <cell r="E642" t="str">
            <v>M031</v>
          </cell>
          <cell r="F642" t="str">
            <v>Mohamed Y Bhagoo</v>
          </cell>
          <cell r="G642" t="str">
            <v>Mulimo Agriculture Hardware Distributors</v>
          </cell>
          <cell r="H642" t="str">
            <v>24 meters timber</v>
          </cell>
          <cell r="I642" t="str">
            <v>ZMK 132,000.00</v>
          </cell>
          <cell r="J642" t="str">
            <v>ZMK</v>
          </cell>
          <cell r="K642">
            <v>132000</v>
          </cell>
          <cell r="L642">
            <v>1.6750418760469012E-3</v>
          </cell>
          <cell r="M642">
            <v>221.10552763819095</v>
          </cell>
          <cell r="N642">
            <v>0</v>
          </cell>
          <cell r="O642">
            <v>0</v>
          </cell>
          <cell r="P642">
            <v>0</v>
          </cell>
          <cell r="Q642">
            <v>0</v>
          </cell>
          <cell r="R642">
            <v>132000</v>
          </cell>
          <cell r="V642">
            <v>39454</v>
          </cell>
        </row>
        <row r="643">
          <cell r="B643" t="str">
            <v>599-0291</v>
          </cell>
          <cell r="C643">
            <v>0</v>
          </cell>
          <cell r="D643">
            <v>39445</v>
          </cell>
          <cell r="E643" t="str">
            <v>M031</v>
          </cell>
          <cell r="F643" t="str">
            <v>Mohamed Y Bhagoo</v>
          </cell>
          <cell r="G643" t="str">
            <v>Mulimo Agriculture Hardware Distributors</v>
          </cell>
          <cell r="H643" t="str">
            <v>81 lenths Y8 steel</v>
          </cell>
          <cell r="I643" t="str">
            <v>ZMK 1,944,000.00</v>
          </cell>
          <cell r="J643" t="str">
            <v>ZMK</v>
          </cell>
          <cell r="K643">
            <v>1944000</v>
          </cell>
          <cell r="L643">
            <v>1.6750418760469012E-3</v>
          </cell>
          <cell r="M643">
            <v>3256.281407035176</v>
          </cell>
          <cell r="N643">
            <v>0</v>
          </cell>
          <cell r="O643">
            <v>0</v>
          </cell>
          <cell r="P643">
            <v>0</v>
          </cell>
          <cell r="Q643">
            <v>0</v>
          </cell>
          <cell r="R643">
            <v>1944000</v>
          </cell>
          <cell r="V643">
            <v>39454</v>
          </cell>
        </row>
        <row r="644">
          <cell r="B644" t="str">
            <v>599-0291</v>
          </cell>
          <cell r="C644">
            <v>0</v>
          </cell>
          <cell r="D644">
            <v>39445</v>
          </cell>
          <cell r="E644" t="str">
            <v>M031</v>
          </cell>
          <cell r="F644" t="str">
            <v>Mohamed Y Bhagoo</v>
          </cell>
          <cell r="G644" t="str">
            <v>Mulimo Agriculture Hardware Distributors</v>
          </cell>
          <cell r="H644" t="str">
            <v>29 lengths R6 steel</v>
          </cell>
          <cell r="I644" t="str">
            <v>ZMK 666,885.00</v>
          </cell>
          <cell r="J644" t="str">
            <v>ZMK</v>
          </cell>
          <cell r="K644">
            <v>666885</v>
          </cell>
          <cell r="L644">
            <v>1.6750418760469012E-3</v>
          </cell>
          <cell r="M644">
            <v>1117.0603015075378</v>
          </cell>
          <cell r="N644">
            <v>0</v>
          </cell>
          <cell r="O644">
            <v>0</v>
          </cell>
          <cell r="P644">
            <v>0</v>
          </cell>
          <cell r="Q644">
            <v>0</v>
          </cell>
          <cell r="R644">
            <v>666885</v>
          </cell>
          <cell r="V644">
            <v>39454</v>
          </cell>
        </row>
        <row r="645">
          <cell r="B645" t="str">
            <v>599-0292</v>
          </cell>
          <cell r="D645">
            <v>39413</v>
          </cell>
          <cell r="E645" t="str">
            <v>M031</v>
          </cell>
          <cell r="G645" t="str">
            <v>BHAGOOS SUPERMARKET</v>
          </cell>
          <cell r="H645" t="str">
            <v xml:space="preserve">Welding electrodes </v>
          </cell>
          <cell r="I645" t="str">
            <v>ZMK 165,680,040.00</v>
          </cell>
          <cell r="J645" t="str">
            <v>ZMK</v>
          </cell>
          <cell r="K645">
            <v>165680040</v>
          </cell>
          <cell r="L645">
            <v>1.6750418760469012E-3</v>
          </cell>
          <cell r="M645">
            <v>277521.00502512563</v>
          </cell>
          <cell r="N645">
            <v>0</v>
          </cell>
          <cell r="O645">
            <v>0</v>
          </cell>
          <cell r="P645">
            <v>0</v>
          </cell>
          <cell r="Q645">
            <v>0</v>
          </cell>
          <cell r="R645">
            <v>165680040</v>
          </cell>
          <cell r="S645" t="str">
            <v>Welding Recovery</v>
          </cell>
          <cell r="V645">
            <v>39391</v>
          </cell>
        </row>
        <row r="646">
          <cell r="B646" t="str">
            <v>599-0293</v>
          </cell>
          <cell r="D646">
            <v>39443</v>
          </cell>
          <cell r="E646" t="str">
            <v>A014-1</v>
          </cell>
          <cell r="G646" t="str">
            <v>Arup Pty Ltd</v>
          </cell>
          <cell r="H646" t="str">
            <v>Bulk water supply design</v>
          </cell>
          <cell r="I646" t="str">
            <v>ZAR 2,995,000.00</v>
          </cell>
          <cell r="J646" t="str">
            <v>ZAR</v>
          </cell>
          <cell r="K646">
            <v>2995000</v>
          </cell>
          <cell r="L646">
            <v>1</v>
          </cell>
          <cell r="M646">
            <v>2995000</v>
          </cell>
          <cell r="N646">
            <v>2995000</v>
          </cell>
          <cell r="O646">
            <v>0</v>
          </cell>
          <cell r="P646">
            <v>0</v>
          </cell>
          <cell r="Q646">
            <v>0</v>
          </cell>
          <cell r="R646">
            <v>0</v>
          </cell>
          <cell r="V646">
            <v>39450</v>
          </cell>
        </row>
        <row r="647">
          <cell r="B647" t="str">
            <v>599-0294</v>
          </cell>
          <cell r="C647">
            <v>0</v>
          </cell>
          <cell r="D647">
            <v>39444</v>
          </cell>
          <cell r="E647" t="str">
            <v>M001-02</v>
          </cell>
          <cell r="F647" t="str">
            <v>Niraj Ramlagan</v>
          </cell>
          <cell r="G647" t="str">
            <v>FCM Engineering (Pty) Ltd</v>
          </cell>
          <cell r="H647" t="str">
            <v>Pre-Boiler structure</v>
          </cell>
          <cell r="I647" t="str">
            <v>ZAR 466,071.00</v>
          </cell>
          <cell r="J647" t="str">
            <v>ZAR</v>
          </cell>
          <cell r="K647">
            <v>466071</v>
          </cell>
          <cell r="L647">
            <v>1</v>
          </cell>
          <cell r="M647">
            <v>466071</v>
          </cell>
          <cell r="N647">
            <v>466071</v>
          </cell>
          <cell r="O647">
            <v>0</v>
          </cell>
          <cell r="P647">
            <v>0</v>
          </cell>
          <cell r="Q647">
            <v>0</v>
          </cell>
          <cell r="R647">
            <v>0</v>
          </cell>
          <cell r="V647">
            <v>39473</v>
          </cell>
        </row>
        <row r="648">
          <cell r="B648" t="str">
            <v>599-0295</v>
          </cell>
          <cell r="C648">
            <v>0</v>
          </cell>
          <cell r="D648">
            <v>39444</v>
          </cell>
          <cell r="E648" t="str">
            <v>M047</v>
          </cell>
          <cell r="F648" t="str">
            <v>Niraj Ramlagan</v>
          </cell>
          <cell r="G648" t="str">
            <v>FCM Engineering (Pty) Ltd</v>
          </cell>
          <cell r="H648" t="str">
            <v>Flocculent preparation tank</v>
          </cell>
          <cell r="I648" t="str">
            <v>ZAR 191,010.00</v>
          </cell>
          <cell r="J648" t="str">
            <v>ZAR</v>
          </cell>
          <cell r="K648">
            <v>191010</v>
          </cell>
          <cell r="L648">
            <v>1</v>
          </cell>
          <cell r="M648">
            <v>191010</v>
          </cell>
          <cell r="N648">
            <v>191010</v>
          </cell>
          <cell r="O648">
            <v>0</v>
          </cell>
          <cell r="P648">
            <v>0</v>
          </cell>
          <cell r="Q648">
            <v>0</v>
          </cell>
          <cell r="R648">
            <v>0</v>
          </cell>
          <cell r="V648">
            <v>39472</v>
          </cell>
        </row>
        <row r="649">
          <cell r="B649" t="str">
            <v>599-0296</v>
          </cell>
          <cell r="C649">
            <v>0</v>
          </cell>
          <cell r="D649">
            <v>39445</v>
          </cell>
          <cell r="E649" t="str">
            <v>M032-1</v>
          </cell>
          <cell r="F649" t="str">
            <v>Uli Heitz</v>
          </cell>
          <cell r="G649" t="str">
            <v>Heku Construction Ltd</v>
          </cell>
          <cell r="H649" t="str">
            <v>Manufacture 160 mild steel plate with 25mm hole in the centre to dimensions 100 x 100 x 12mm</v>
          </cell>
          <cell r="I649" t="str">
            <v>ZMK 1,923,677.28</v>
          </cell>
          <cell r="J649" t="str">
            <v>ZMK</v>
          </cell>
          <cell r="K649">
            <v>1923677.28</v>
          </cell>
          <cell r="L649">
            <v>1.6750418760469012E-3</v>
          </cell>
          <cell r="M649">
            <v>3222.2400000000002</v>
          </cell>
          <cell r="N649">
            <v>0</v>
          </cell>
          <cell r="O649">
            <v>0</v>
          </cell>
          <cell r="P649">
            <v>0</v>
          </cell>
          <cell r="Q649">
            <v>0</v>
          </cell>
          <cell r="R649">
            <v>1923677.28</v>
          </cell>
        </row>
        <row r="650">
          <cell r="B650" t="str">
            <v>599-0296</v>
          </cell>
          <cell r="C650">
            <v>0</v>
          </cell>
          <cell r="D650">
            <v>39445</v>
          </cell>
          <cell r="E650" t="str">
            <v>M032-1</v>
          </cell>
          <cell r="F650" t="str">
            <v>Uli Heitz</v>
          </cell>
          <cell r="G650" t="str">
            <v>Heku Construction Ltd</v>
          </cell>
          <cell r="H650" t="str">
            <v>Cut 160 studs M24 to 500mm and assemble anchor plate 100 x 100 x 12 and weld</v>
          </cell>
          <cell r="I650" t="str">
            <v>ZMK 1,216,000.00</v>
          </cell>
          <cell r="J650" t="str">
            <v>ZMK</v>
          </cell>
          <cell r="K650">
            <v>1216000</v>
          </cell>
          <cell r="L650">
            <v>1.6750418760469012E-3</v>
          </cell>
          <cell r="M650">
            <v>2036.8509212730319</v>
          </cell>
          <cell r="N650">
            <v>0</v>
          </cell>
          <cell r="O650">
            <v>0</v>
          </cell>
          <cell r="P650">
            <v>0</v>
          </cell>
          <cell r="Q650">
            <v>0</v>
          </cell>
          <cell r="R650">
            <v>1216000</v>
          </cell>
        </row>
        <row r="651">
          <cell r="B651" t="str">
            <v>599-0297</v>
          </cell>
          <cell r="C651">
            <v>0</v>
          </cell>
          <cell r="D651">
            <v>39445</v>
          </cell>
          <cell r="E651" t="str">
            <v>M032-1</v>
          </cell>
          <cell r="F651" t="str">
            <v>Uli Heitz</v>
          </cell>
          <cell r="G651" t="str">
            <v>Heku Construction Ltd</v>
          </cell>
          <cell r="H651" t="str">
            <v xml:space="preserve">Fabrication of caustic stock tank 50m3  </v>
          </cell>
          <cell r="I651" t="str">
            <v>ZMK 51,521,378.20</v>
          </cell>
          <cell r="J651" t="str">
            <v>ZMK</v>
          </cell>
          <cell r="K651">
            <v>51521378.200000003</v>
          </cell>
          <cell r="L651">
            <v>1.6750418760469012E-3</v>
          </cell>
          <cell r="M651">
            <v>86300.465996649917</v>
          </cell>
          <cell r="N651">
            <v>0</v>
          </cell>
          <cell r="O651">
            <v>0</v>
          </cell>
          <cell r="P651">
            <v>0</v>
          </cell>
          <cell r="Q651">
            <v>0</v>
          </cell>
          <cell r="R651">
            <v>51521378.200000003</v>
          </cell>
          <cell r="V651">
            <v>39462</v>
          </cell>
        </row>
        <row r="652">
          <cell r="B652" t="str">
            <v>599-0298</v>
          </cell>
          <cell r="D652" t="e">
            <v>#N/A</v>
          </cell>
          <cell r="E652" t="str">
            <v>M031</v>
          </cell>
          <cell r="F652" t="str">
            <v>CLOSED</v>
          </cell>
          <cell r="G652" t="str">
            <v>Maxtronics System and supplies</v>
          </cell>
          <cell r="H652" t="str">
            <v>Transport of Gas Cylinder Ndola to Maz</v>
          </cell>
          <cell r="I652" t="str">
            <v>ZMK 4,800,000.00</v>
          </cell>
          <cell r="J652" t="str">
            <v>ZMK</v>
          </cell>
          <cell r="K652">
            <v>4800000</v>
          </cell>
          <cell r="L652">
            <v>1.6750418760469012E-3</v>
          </cell>
          <cell r="M652">
            <v>8040.2010050251256</v>
          </cell>
          <cell r="N652">
            <v>0</v>
          </cell>
          <cell r="O652">
            <v>0</v>
          </cell>
          <cell r="P652">
            <v>0</v>
          </cell>
          <cell r="Q652">
            <v>0</v>
          </cell>
          <cell r="R652">
            <v>4800000</v>
          </cell>
          <cell r="U652" t="str">
            <v>CLOSED</v>
          </cell>
          <cell r="V652" t="str">
            <v>CLOSED</v>
          </cell>
        </row>
        <row r="653">
          <cell r="B653" t="str">
            <v>599-0299</v>
          </cell>
          <cell r="C653">
            <v>0</v>
          </cell>
          <cell r="D653">
            <v>39445</v>
          </cell>
          <cell r="E653" t="str">
            <v>P005</v>
          </cell>
          <cell r="F653" t="str">
            <v>Uli Heitz</v>
          </cell>
          <cell r="G653" t="str">
            <v>Heku Construction Ltd</v>
          </cell>
          <cell r="H653" t="str">
            <v>38 x Single steps</v>
          </cell>
          <cell r="I653" t="str">
            <v>ZMK 17,251,539.25</v>
          </cell>
          <cell r="J653" t="str">
            <v>ZMK</v>
          </cell>
          <cell r="K653">
            <v>17251539.25</v>
          </cell>
          <cell r="L653">
            <v>1.6750418760469012E-3</v>
          </cell>
          <cell r="M653">
            <v>28897.05067001675</v>
          </cell>
          <cell r="N653">
            <v>0</v>
          </cell>
          <cell r="O653">
            <v>0</v>
          </cell>
          <cell r="P653">
            <v>0</v>
          </cell>
          <cell r="Q653">
            <v>0</v>
          </cell>
          <cell r="R653">
            <v>17251539.25</v>
          </cell>
        </row>
        <row r="654">
          <cell r="B654" t="str">
            <v>599-0299</v>
          </cell>
          <cell r="C654">
            <v>0</v>
          </cell>
          <cell r="D654">
            <v>39445</v>
          </cell>
          <cell r="E654" t="str">
            <v>P005</v>
          </cell>
          <cell r="F654" t="str">
            <v>Uli Heitz</v>
          </cell>
          <cell r="G654" t="str">
            <v>Heku Construction Ltd</v>
          </cell>
          <cell r="H654" t="str">
            <v>131 x Double Steel Steps</v>
          </cell>
          <cell r="I654" t="str">
            <v>ZMK 101,914,725.00</v>
          </cell>
          <cell r="J654" t="str">
            <v>ZMK</v>
          </cell>
          <cell r="K654">
            <v>101914725</v>
          </cell>
          <cell r="L654">
            <v>1.6750418760469012E-3</v>
          </cell>
          <cell r="M654">
            <v>170711.43216080402</v>
          </cell>
          <cell r="N654">
            <v>0</v>
          </cell>
          <cell r="O654">
            <v>0</v>
          </cell>
          <cell r="P654">
            <v>0</v>
          </cell>
          <cell r="Q654">
            <v>0</v>
          </cell>
          <cell r="R654">
            <v>101914725</v>
          </cell>
        </row>
        <row r="655">
          <cell r="B655" t="str">
            <v>599-0300</v>
          </cell>
          <cell r="D655" t="e">
            <v>#N/A</v>
          </cell>
          <cell r="E655" t="str">
            <v>P005</v>
          </cell>
          <cell r="F655" t="str">
            <v>CLOSED</v>
          </cell>
          <cell r="G655" t="str">
            <v>Mulimo Agriculture Hardware Distributors</v>
          </cell>
          <cell r="H655" t="str">
            <v>CLOSED</v>
          </cell>
          <cell r="I655" t="str">
            <v>ZMK 34,899,000.00</v>
          </cell>
          <cell r="J655" t="str">
            <v>ZMK</v>
          </cell>
          <cell r="K655">
            <v>34899000</v>
          </cell>
          <cell r="L655">
            <v>1.6750418760469012E-3</v>
          </cell>
          <cell r="M655">
            <v>58457.286432160807</v>
          </cell>
          <cell r="N655">
            <v>0</v>
          </cell>
          <cell r="O655">
            <v>0</v>
          </cell>
          <cell r="P655">
            <v>0</v>
          </cell>
          <cell r="Q655">
            <v>0</v>
          </cell>
          <cell r="R655">
            <v>34899000</v>
          </cell>
          <cell r="U655" t="str">
            <v>CLOSED</v>
          </cell>
          <cell r="V655" t="str">
            <v>CLOSED</v>
          </cell>
        </row>
        <row r="656">
          <cell r="B656" t="str">
            <v>599-0301</v>
          </cell>
          <cell r="C656">
            <v>0</v>
          </cell>
          <cell r="D656">
            <v>39445</v>
          </cell>
          <cell r="E656" t="str">
            <v>W103</v>
          </cell>
          <cell r="F656" t="str">
            <v>Uli Heitz</v>
          </cell>
          <cell r="G656" t="str">
            <v>Heku Construction Ltd</v>
          </cell>
          <cell r="H656" t="str">
            <v>Bullbars, Platforms, Gantries &amp; forklift stops for weighbridges &amp; palletisation areas</v>
          </cell>
          <cell r="I656" t="str">
            <v>ZMK 462,989,684.67</v>
          </cell>
          <cell r="J656" t="str">
            <v>ZMK</v>
          </cell>
          <cell r="K656">
            <v>462989684.67000002</v>
          </cell>
          <cell r="L656">
            <v>1.6750418760469012E-3</v>
          </cell>
          <cell r="M656">
            <v>775527.11</v>
          </cell>
          <cell r="N656">
            <v>0</v>
          </cell>
          <cell r="O656">
            <v>0</v>
          </cell>
          <cell r="P656">
            <v>0</v>
          </cell>
          <cell r="Q656">
            <v>0</v>
          </cell>
          <cell r="R656">
            <v>462989684.67000002</v>
          </cell>
        </row>
        <row r="657">
          <cell r="B657" t="str">
            <v>599-0302</v>
          </cell>
          <cell r="C657">
            <v>0</v>
          </cell>
          <cell r="D657">
            <v>39445</v>
          </cell>
          <cell r="E657" t="str">
            <v>M031</v>
          </cell>
          <cell r="F657" t="str">
            <v>Mohamed Y Bhagoo</v>
          </cell>
          <cell r="G657" t="str">
            <v>BHAGOOS SUPERMARKET</v>
          </cell>
          <cell r="H657" t="str">
            <v>2 x 13m lenths of universal column 254 x 254 x 73kg</v>
          </cell>
          <cell r="I657" t="str">
            <v>USD 5,309.78</v>
          </cell>
          <cell r="J657" t="str">
            <v>USD</v>
          </cell>
          <cell r="K657">
            <v>5309.78</v>
          </cell>
          <cell r="L657">
            <v>7.35</v>
          </cell>
          <cell r="M657">
            <v>39026.882999999994</v>
          </cell>
          <cell r="N657">
            <v>0</v>
          </cell>
          <cell r="O657">
            <v>0</v>
          </cell>
          <cell r="P657">
            <v>0</v>
          </cell>
          <cell r="Q657">
            <v>5309.78</v>
          </cell>
          <cell r="R657">
            <v>0</v>
          </cell>
        </row>
        <row r="658">
          <cell r="B658" t="str">
            <v>599-0303</v>
          </cell>
          <cell r="C658">
            <v>0</v>
          </cell>
          <cell r="D658">
            <v>39445</v>
          </cell>
          <cell r="E658" t="str">
            <v>M031</v>
          </cell>
          <cell r="F658" t="str">
            <v>Mohamed Y Bhagoo</v>
          </cell>
          <cell r="G658" t="str">
            <v>BHAGOOS SUPERMARKET</v>
          </cell>
          <cell r="H658" t="str">
            <v>6 x Argon cylinders</v>
          </cell>
          <cell r="I658" t="str">
            <v>ZMK 9,494,400.00</v>
          </cell>
          <cell r="J658" t="str">
            <v>ZMK</v>
          </cell>
          <cell r="K658">
            <v>9494400</v>
          </cell>
          <cell r="L658">
            <v>1.6750418760469012E-3</v>
          </cell>
          <cell r="M658">
            <v>15903.517587939699</v>
          </cell>
          <cell r="N658">
            <v>0</v>
          </cell>
          <cell r="O658">
            <v>0</v>
          </cell>
          <cell r="P658">
            <v>0</v>
          </cell>
          <cell r="Q658">
            <v>0</v>
          </cell>
          <cell r="R658">
            <v>9494400</v>
          </cell>
          <cell r="S658" t="str">
            <v>Gas Recovery</v>
          </cell>
        </row>
        <row r="659">
          <cell r="B659" t="str">
            <v>599-0303</v>
          </cell>
          <cell r="C659">
            <v>0</v>
          </cell>
          <cell r="D659">
            <v>39445</v>
          </cell>
          <cell r="E659" t="str">
            <v>M031</v>
          </cell>
          <cell r="F659" t="str">
            <v>Mohamed Y Bhagoo</v>
          </cell>
          <cell r="G659" t="str">
            <v>BHAGOOS SUPERMARKET</v>
          </cell>
          <cell r="H659" t="str">
            <v>3 x Argon cylinders</v>
          </cell>
          <cell r="I659" t="str">
            <v>ZMK 4,747,200.00</v>
          </cell>
          <cell r="J659" t="str">
            <v>ZMK</v>
          </cell>
          <cell r="K659">
            <v>4747200</v>
          </cell>
          <cell r="L659">
            <v>1.6750418760469012E-3</v>
          </cell>
          <cell r="M659">
            <v>7951.7587939698496</v>
          </cell>
          <cell r="N659">
            <v>0</v>
          </cell>
          <cell r="O659">
            <v>0</v>
          </cell>
          <cell r="P659">
            <v>0</v>
          </cell>
          <cell r="Q659">
            <v>0</v>
          </cell>
          <cell r="R659">
            <v>4747200</v>
          </cell>
          <cell r="S659" t="str">
            <v>Gas Recovery</v>
          </cell>
        </row>
        <row r="660">
          <cell r="B660" t="str">
            <v>599-0303</v>
          </cell>
          <cell r="C660">
            <v>0</v>
          </cell>
          <cell r="D660">
            <v>39445</v>
          </cell>
          <cell r="E660" t="str">
            <v>M031</v>
          </cell>
          <cell r="F660" t="str">
            <v>Mohamed Y Bhagoo</v>
          </cell>
          <cell r="G660" t="str">
            <v>BHAGOOS SUPERMARKET</v>
          </cell>
          <cell r="H660" t="str">
            <v>100m Airline hose including various accessories</v>
          </cell>
          <cell r="I660" t="str">
            <v>ZMK 948,000.00</v>
          </cell>
          <cell r="J660" t="str">
            <v>ZMK</v>
          </cell>
          <cell r="K660">
            <v>948000</v>
          </cell>
          <cell r="L660">
            <v>1.6750418760469012E-3</v>
          </cell>
          <cell r="M660">
            <v>1587.9396984924624</v>
          </cell>
          <cell r="N660">
            <v>0</v>
          </cell>
          <cell r="O660">
            <v>0</v>
          </cell>
          <cell r="P660">
            <v>0</v>
          </cell>
          <cell r="Q660">
            <v>0</v>
          </cell>
          <cell r="R660">
            <v>948000</v>
          </cell>
        </row>
        <row r="661">
          <cell r="B661" t="str">
            <v>599-0303</v>
          </cell>
          <cell r="C661">
            <v>0</v>
          </cell>
          <cell r="D661">
            <v>39445</v>
          </cell>
          <cell r="E661" t="str">
            <v>M031</v>
          </cell>
          <cell r="F661" t="str">
            <v>Mohamed Y Bhagoo</v>
          </cell>
          <cell r="G661" t="str">
            <v>BHAGOOS SUPERMARKET</v>
          </cell>
          <cell r="H661" t="str">
            <v>3 inch Ball cork (cobra)</v>
          </cell>
          <cell r="I661" t="str">
            <v>ZMK 932,500.00</v>
          </cell>
          <cell r="J661" t="str">
            <v>ZMK</v>
          </cell>
          <cell r="K661">
            <v>932500</v>
          </cell>
          <cell r="L661">
            <v>1.6750418760469012E-3</v>
          </cell>
          <cell r="M661">
            <v>1561.9765494137353</v>
          </cell>
          <cell r="N661">
            <v>0</v>
          </cell>
          <cell r="O661">
            <v>0</v>
          </cell>
          <cell r="P661">
            <v>0</v>
          </cell>
          <cell r="Q661">
            <v>0</v>
          </cell>
          <cell r="R661">
            <v>932500</v>
          </cell>
        </row>
        <row r="662">
          <cell r="B662" t="str">
            <v>599-0304</v>
          </cell>
          <cell r="C662">
            <v>0</v>
          </cell>
          <cell r="D662">
            <v>39445</v>
          </cell>
          <cell r="E662" t="str">
            <v>W118</v>
          </cell>
          <cell r="F662" t="str">
            <v>Mike Berry</v>
          </cell>
          <cell r="G662" t="str">
            <v xml:space="preserve">Skycom (Pty) Ltd </v>
          </cell>
          <cell r="H662" t="str">
            <v>Hardware supply, delivery DDU Nakambala site &amp; installation for security around the weighbridges</v>
          </cell>
          <cell r="I662" t="str">
            <v>ZAR 2,086,475.00</v>
          </cell>
          <cell r="J662" t="str">
            <v>ZAR</v>
          </cell>
          <cell r="K662">
            <v>2086475</v>
          </cell>
          <cell r="L662">
            <v>1</v>
          </cell>
          <cell r="M662">
            <v>2086475</v>
          </cell>
          <cell r="N662">
            <v>2086475</v>
          </cell>
          <cell r="O662">
            <v>0</v>
          </cell>
          <cell r="P662">
            <v>0</v>
          </cell>
          <cell r="Q662">
            <v>0</v>
          </cell>
          <cell r="R662">
            <v>0</v>
          </cell>
          <cell r="V662">
            <v>39506</v>
          </cell>
        </row>
        <row r="663">
          <cell r="B663" t="str">
            <v>599-0305</v>
          </cell>
          <cell r="C663">
            <v>0</v>
          </cell>
          <cell r="D663">
            <v>39445</v>
          </cell>
          <cell r="E663" t="str">
            <v>E012</v>
          </cell>
          <cell r="F663" t="str">
            <v>Marius Janse van Rensburg</v>
          </cell>
          <cell r="G663" t="str">
            <v>SME Lightining Protection &amp; Earthing cc</v>
          </cell>
          <cell r="H663" t="str">
            <v>Lightning Protection &amp; Earthing for factory substations and steel structures excluding weighbridges 1st Installation</v>
          </cell>
          <cell r="I663" t="str">
            <v>ZAR 947,475.00</v>
          </cell>
          <cell r="J663" t="str">
            <v>ZAR</v>
          </cell>
          <cell r="K663">
            <v>947475</v>
          </cell>
          <cell r="L663">
            <v>1</v>
          </cell>
          <cell r="M663">
            <v>947475</v>
          </cell>
          <cell r="N663">
            <v>947475</v>
          </cell>
          <cell r="O663">
            <v>0</v>
          </cell>
          <cell r="P663">
            <v>0</v>
          </cell>
          <cell r="Q663">
            <v>0</v>
          </cell>
          <cell r="R663">
            <v>0</v>
          </cell>
          <cell r="V663">
            <v>39508</v>
          </cell>
        </row>
        <row r="664">
          <cell r="B664" t="str">
            <v>599-0306</v>
          </cell>
          <cell r="C664">
            <v>0</v>
          </cell>
          <cell r="D664">
            <v>39446</v>
          </cell>
          <cell r="E664" t="str">
            <v>W118</v>
          </cell>
          <cell r="F664" t="str">
            <v>Jeff Sutton</v>
          </cell>
          <cell r="G664" t="str">
            <v>Infowave (Pty) Ltd</v>
          </cell>
          <cell r="H664" t="str">
            <v>Software supply &amp; installation of the security systems around the weighbridges</v>
          </cell>
          <cell r="I664" t="str">
            <v>ZAR 1,376,240.00</v>
          </cell>
          <cell r="J664" t="str">
            <v>ZAR</v>
          </cell>
          <cell r="K664">
            <v>1376240</v>
          </cell>
          <cell r="L664">
            <v>1</v>
          </cell>
          <cell r="M664">
            <v>1376240</v>
          </cell>
          <cell r="N664">
            <v>1376240</v>
          </cell>
          <cell r="O664">
            <v>0</v>
          </cell>
          <cell r="P664">
            <v>0</v>
          </cell>
          <cell r="Q664">
            <v>0</v>
          </cell>
          <cell r="R664">
            <v>0</v>
          </cell>
          <cell r="V664">
            <v>39505</v>
          </cell>
        </row>
        <row r="665">
          <cell r="B665" t="str">
            <v>599-0307</v>
          </cell>
          <cell r="C665">
            <v>0</v>
          </cell>
          <cell r="D665">
            <v>39444</v>
          </cell>
          <cell r="E665" t="str">
            <v>M023-3</v>
          </cell>
          <cell r="F665" t="str">
            <v>Peter Sheward</v>
          </cell>
          <cell r="G665" t="str">
            <v>Machinery Procurement &amp; Sales</v>
          </cell>
          <cell r="H665" t="str">
            <v>1 x 16mm Ordinary lay rope 6 x 36 construction with fibre core. Non galvanized 190 metres in length</v>
          </cell>
          <cell r="I665" t="str">
            <v>ZAR 5769.00</v>
          </cell>
          <cell r="J665" t="str">
            <v>ZAR</v>
          </cell>
          <cell r="K665">
            <v>5769</v>
          </cell>
          <cell r="L665">
            <v>1</v>
          </cell>
          <cell r="M665">
            <v>5769</v>
          </cell>
          <cell r="N665">
            <v>5769</v>
          </cell>
          <cell r="O665">
            <v>0</v>
          </cell>
          <cell r="P665">
            <v>0</v>
          </cell>
          <cell r="Q665">
            <v>0</v>
          </cell>
          <cell r="R665">
            <v>0</v>
          </cell>
          <cell r="V665">
            <v>39454</v>
          </cell>
        </row>
        <row r="666">
          <cell r="B666" t="str">
            <v>599-0307</v>
          </cell>
          <cell r="C666">
            <v>0</v>
          </cell>
          <cell r="D666">
            <v>39444</v>
          </cell>
          <cell r="E666" t="str">
            <v>M023-3</v>
          </cell>
          <cell r="F666" t="str">
            <v>Peter Sheward</v>
          </cell>
          <cell r="G666" t="str">
            <v>Machinery Procurement &amp; Sales</v>
          </cell>
          <cell r="H666" t="str">
            <v>1 x 25 Litre drum of rope dressing</v>
          </cell>
          <cell r="I666" t="str">
            <v>ZAR 1069.00</v>
          </cell>
          <cell r="J666" t="str">
            <v>ZAR</v>
          </cell>
          <cell r="K666">
            <v>1069</v>
          </cell>
          <cell r="L666">
            <v>1</v>
          </cell>
          <cell r="M666">
            <v>1069</v>
          </cell>
          <cell r="N666">
            <v>1069</v>
          </cell>
          <cell r="O666">
            <v>0</v>
          </cell>
          <cell r="P666">
            <v>0</v>
          </cell>
          <cell r="Q666">
            <v>0</v>
          </cell>
          <cell r="R666">
            <v>0</v>
          </cell>
          <cell r="V666">
            <v>39454</v>
          </cell>
        </row>
        <row r="667">
          <cell r="B667" t="str">
            <v>599-0308</v>
          </cell>
          <cell r="C667">
            <v>0</v>
          </cell>
          <cell r="D667">
            <v>39446</v>
          </cell>
          <cell r="E667" t="str">
            <v>M013-0</v>
          </cell>
          <cell r="F667" t="str">
            <v>Sam Govindasamy</v>
          </cell>
          <cell r="G667" t="str">
            <v>Spirax Sarco Africa (Pty) Ltd</v>
          </cell>
          <cell r="H667" t="str">
            <v>8 100NB FT - 4.5 steam trap Bs4504/16</v>
          </cell>
          <cell r="I667" t="str">
            <v>ZAR 286,336.00</v>
          </cell>
          <cell r="J667" t="str">
            <v>ZAR</v>
          </cell>
          <cell r="K667">
            <v>286336</v>
          </cell>
          <cell r="L667">
            <v>1</v>
          </cell>
          <cell r="M667">
            <v>286336</v>
          </cell>
          <cell r="N667">
            <v>286336</v>
          </cell>
          <cell r="O667">
            <v>0</v>
          </cell>
          <cell r="P667">
            <v>0</v>
          </cell>
          <cell r="Q667">
            <v>0</v>
          </cell>
          <cell r="R667">
            <v>0</v>
          </cell>
          <cell r="V667">
            <v>39478</v>
          </cell>
        </row>
        <row r="668">
          <cell r="B668" t="str">
            <v>599-0308</v>
          </cell>
          <cell r="C668">
            <v>0</v>
          </cell>
          <cell r="D668">
            <v>39446</v>
          </cell>
          <cell r="E668" t="str">
            <v>M013-0</v>
          </cell>
          <cell r="F668" t="str">
            <v>Sam Govindasamy</v>
          </cell>
          <cell r="G668" t="str">
            <v>Spirax Sarco Africa (Pty) Ltd</v>
          </cell>
          <cell r="H668" t="str">
            <v>8 80NB FT - 4.5 steam trap Bs4504/16</v>
          </cell>
          <cell r="I668" t="str">
            <v>ZAR 286,336.00</v>
          </cell>
          <cell r="J668" t="str">
            <v>ZAR</v>
          </cell>
          <cell r="K668">
            <v>286336</v>
          </cell>
          <cell r="L668">
            <v>1</v>
          </cell>
          <cell r="M668">
            <v>286336</v>
          </cell>
          <cell r="N668">
            <v>286336</v>
          </cell>
          <cell r="O668">
            <v>0</v>
          </cell>
          <cell r="P668">
            <v>0</v>
          </cell>
          <cell r="Q668">
            <v>0</v>
          </cell>
          <cell r="R668">
            <v>0</v>
          </cell>
          <cell r="V668">
            <v>39478</v>
          </cell>
        </row>
        <row r="669">
          <cell r="B669" t="str">
            <v>599-0309</v>
          </cell>
          <cell r="C669">
            <v>0</v>
          </cell>
          <cell r="D669">
            <v>39446</v>
          </cell>
          <cell r="E669" t="str">
            <v>M029</v>
          </cell>
          <cell r="F669" t="str">
            <v>Mike Reynolds</v>
          </cell>
          <cell r="G669" t="str">
            <v>African Privity Investments (Pty) Ltd</v>
          </cell>
          <cell r="H669" t="str">
            <v>1 x Hub Adapter Flange</v>
          </cell>
          <cell r="I669" t="str">
            <v>ZAR 37,250.00</v>
          </cell>
          <cell r="J669" t="str">
            <v>ZAR</v>
          </cell>
          <cell r="K669">
            <v>37250</v>
          </cell>
          <cell r="L669">
            <v>1</v>
          </cell>
          <cell r="M669">
            <v>37250</v>
          </cell>
          <cell r="N669">
            <v>37250</v>
          </cell>
          <cell r="O669">
            <v>0</v>
          </cell>
          <cell r="P669">
            <v>0</v>
          </cell>
          <cell r="Q669">
            <v>0</v>
          </cell>
          <cell r="R669">
            <v>0</v>
          </cell>
          <cell r="V669">
            <v>39493</v>
          </cell>
        </row>
        <row r="670">
          <cell r="B670" t="str">
            <v>599-0310</v>
          </cell>
          <cell r="C670">
            <v>0</v>
          </cell>
          <cell r="D670">
            <v>39444</v>
          </cell>
          <cell r="E670" t="str">
            <v>M022-1</v>
          </cell>
          <cell r="F670" t="str">
            <v>Niraj Ramlagan</v>
          </cell>
          <cell r="G670" t="str">
            <v>FCM Engineering (Pty) Ltd</v>
          </cell>
          <cell r="H670" t="str">
            <v>Exhaust condensate vessel</v>
          </cell>
          <cell r="I670" t="str">
            <v>ZAR 125,065.30</v>
          </cell>
          <cell r="J670" t="str">
            <v>ZAR</v>
          </cell>
          <cell r="K670">
            <v>125065.3</v>
          </cell>
          <cell r="L670">
            <v>1</v>
          </cell>
          <cell r="M670">
            <v>125065.3</v>
          </cell>
          <cell r="N670">
            <v>125065.3</v>
          </cell>
          <cell r="O670">
            <v>0</v>
          </cell>
          <cell r="P670">
            <v>0</v>
          </cell>
          <cell r="Q670">
            <v>0</v>
          </cell>
          <cell r="R670">
            <v>0</v>
          </cell>
          <cell r="V670">
            <v>39505</v>
          </cell>
        </row>
        <row r="671">
          <cell r="B671" t="str">
            <v>599-0310</v>
          </cell>
          <cell r="C671">
            <v>0</v>
          </cell>
          <cell r="D671">
            <v>39444</v>
          </cell>
          <cell r="E671" t="str">
            <v>M022-1</v>
          </cell>
          <cell r="F671" t="str">
            <v>Niraj Ramlagan</v>
          </cell>
          <cell r="G671" t="str">
            <v>FCM Engineering (Pty) Ltd</v>
          </cell>
          <cell r="H671" t="str">
            <v>Syrup collection tank</v>
          </cell>
          <cell r="I671" t="str">
            <v>ZAR 141,712.17</v>
          </cell>
          <cell r="J671" t="str">
            <v>ZAR</v>
          </cell>
          <cell r="K671">
            <v>141712.17000000001</v>
          </cell>
          <cell r="L671">
            <v>1</v>
          </cell>
          <cell r="M671">
            <v>141712.17000000001</v>
          </cell>
          <cell r="N671">
            <v>141712.17000000001</v>
          </cell>
          <cell r="O671">
            <v>0</v>
          </cell>
          <cell r="P671">
            <v>0</v>
          </cell>
          <cell r="Q671">
            <v>0</v>
          </cell>
          <cell r="R671">
            <v>0</v>
          </cell>
          <cell r="V671">
            <v>39505</v>
          </cell>
        </row>
        <row r="672">
          <cell r="B672" t="str">
            <v>599-0310</v>
          </cell>
          <cell r="C672">
            <v>0</v>
          </cell>
          <cell r="D672">
            <v>39444</v>
          </cell>
          <cell r="E672" t="str">
            <v>M022-1</v>
          </cell>
          <cell r="F672" t="str">
            <v>FCM Engineering (Pty) Ltd</v>
          </cell>
          <cell r="G672" t="str">
            <v>FCM Engineering (Pty) Ltd</v>
          </cell>
          <cell r="H672" t="str">
            <v>Freight</v>
          </cell>
          <cell r="I672" t="str">
            <v>ZAR 35,000</v>
          </cell>
          <cell r="J672" t="str">
            <v>ZAR</v>
          </cell>
          <cell r="K672">
            <v>35000</v>
          </cell>
          <cell r="L672">
            <v>1</v>
          </cell>
          <cell r="M672">
            <v>35000</v>
          </cell>
          <cell r="N672">
            <v>35000</v>
          </cell>
          <cell r="O672">
            <v>0</v>
          </cell>
          <cell r="P672">
            <v>0</v>
          </cell>
          <cell r="Q672">
            <v>0</v>
          </cell>
          <cell r="R672">
            <v>0</v>
          </cell>
        </row>
        <row r="673">
          <cell r="B673" t="str">
            <v>599-0311</v>
          </cell>
          <cell r="C673">
            <v>0</v>
          </cell>
          <cell r="D673">
            <v>39446</v>
          </cell>
          <cell r="E673" t="str">
            <v>M004</v>
          </cell>
          <cell r="F673" t="str">
            <v>Niraj Ramlagan</v>
          </cell>
          <cell r="G673" t="str">
            <v>FCM Engineering (Pty) Ltd</v>
          </cell>
          <cell r="H673" t="str">
            <v>Centrifugal Platform</v>
          </cell>
          <cell r="I673" t="str">
            <v>ZAR 61,986.00</v>
          </cell>
          <cell r="J673" t="str">
            <v>ZAR</v>
          </cell>
          <cell r="K673">
            <v>61986</v>
          </cell>
          <cell r="L673">
            <v>1</v>
          </cell>
          <cell r="M673">
            <v>61986</v>
          </cell>
          <cell r="N673">
            <v>61986</v>
          </cell>
          <cell r="O673">
            <v>0</v>
          </cell>
          <cell r="P673">
            <v>0</v>
          </cell>
          <cell r="Q673">
            <v>0</v>
          </cell>
          <cell r="R673">
            <v>0</v>
          </cell>
          <cell r="V673">
            <v>39485</v>
          </cell>
        </row>
        <row r="674">
          <cell r="B674" t="str">
            <v>599-0312</v>
          </cell>
          <cell r="C674">
            <v>0</v>
          </cell>
          <cell r="D674">
            <v>39446</v>
          </cell>
          <cell r="E674" t="str">
            <v>M006</v>
          </cell>
          <cell r="F674" t="str">
            <v>Niraj Ramlagan</v>
          </cell>
          <cell r="G674" t="str">
            <v>FCM Engineering (Pty) Ltd</v>
          </cell>
          <cell r="H674" t="str">
            <v>Rotoclone Structure</v>
          </cell>
          <cell r="I674" t="str">
            <v>ZAR 88,428.00</v>
          </cell>
          <cell r="J674" t="str">
            <v>ZAR</v>
          </cell>
          <cell r="K674">
            <v>88428</v>
          </cell>
          <cell r="L674">
            <v>1</v>
          </cell>
          <cell r="M674">
            <v>88428</v>
          </cell>
          <cell r="N674">
            <v>88428</v>
          </cell>
          <cell r="O674">
            <v>0</v>
          </cell>
          <cell r="P674">
            <v>0</v>
          </cell>
          <cell r="Q674">
            <v>0</v>
          </cell>
          <cell r="R674">
            <v>0</v>
          </cell>
          <cell r="V674">
            <v>39485</v>
          </cell>
        </row>
        <row r="675">
          <cell r="B675" t="str">
            <v>599-0313</v>
          </cell>
          <cell r="C675">
            <v>0</v>
          </cell>
          <cell r="D675">
            <v>39447</v>
          </cell>
          <cell r="E675" t="str">
            <v>W108</v>
          </cell>
          <cell r="F675" t="str">
            <v>R.C Nepgen</v>
          </cell>
          <cell r="G675" t="str">
            <v>Neptek</v>
          </cell>
          <cell r="H675" t="str">
            <v>Conveyor System palletisation A-Shed</v>
          </cell>
          <cell r="I675" t="str">
            <v>ZAR 7,840,390.00</v>
          </cell>
          <cell r="J675" t="str">
            <v>ZAR</v>
          </cell>
          <cell r="K675">
            <v>7840390</v>
          </cell>
          <cell r="L675">
            <v>1</v>
          </cell>
          <cell r="M675">
            <v>7840390</v>
          </cell>
          <cell r="N675">
            <v>7840390</v>
          </cell>
          <cell r="O675">
            <v>0</v>
          </cell>
          <cell r="P675">
            <v>0</v>
          </cell>
          <cell r="Q675">
            <v>0</v>
          </cell>
          <cell r="R675">
            <v>0</v>
          </cell>
        </row>
        <row r="676">
          <cell r="B676" t="str">
            <v>599-0314</v>
          </cell>
          <cell r="D676" t="e">
            <v>#N/A</v>
          </cell>
          <cell r="E676" t="str">
            <v>P005</v>
          </cell>
          <cell r="G676" t="str">
            <v>Almar Container Investments</v>
          </cell>
          <cell r="H676" t="str">
            <v>one 40ft GP Container</v>
          </cell>
          <cell r="I676" t="str">
            <v>USD 1,700</v>
          </cell>
          <cell r="J676" t="str">
            <v>USD</v>
          </cell>
          <cell r="K676">
            <v>1700</v>
          </cell>
          <cell r="L676">
            <v>7.35</v>
          </cell>
          <cell r="M676">
            <v>12495</v>
          </cell>
          <cell r="N676">
            <v>0</v>
          </cell>
          <cell r="O676">
            <v>0</v>
          </cell>
          <cell r="P676">
            <v>0</v>
          </cell>
          <cell r="Q676">
            <v>1700</v>
          </cell>
          <cell r="R676">
            <v>0</v>
          </cell>
        </row>
        <row r="677">
          <cell r="B677" t="str">
            <v>599-0315</v>
          </cell>
          <cell r="D677" t="e">
            <v>#N/A</v>
          </cell>
          <cell r="E677" t="str">
            <v>M036-1</v>
          </cell>
          <cell r="F677" t="str">
            <v>CLOSED</v>
          </cell>
          <cell r="G677" t="str">
            <v>African Privity Investments (Pty) Ltd</v>
          </cell>
          <cell r="H677" t="str">
            <v>CVP A (See 599-55)</v>
          </cell>
          <cell r="I677" t="str">
            <v>ZAR 2,585,400.00</v>
          </cell>
          <cell r="J677" t="str">
            <v>ZAR</v>
          </cell>
          <cell r="K677">
            <v>2585400</v>
          </cell>
          <cell r="L677">
            <v>1</v>
          </cell>
          <cell r="M677">
            <v>2585400</v>
          </cell>
          <cell r="N677">
            <v>2585400</v>
          </cell>
          <cell r="O677">
            <v>0</v>
          </cell>
          <cell r="P677">
            <v>0</v>
          </cell>
          <cell r="Q677">
            <v>0</v>
          </cell>
          <cell r="R677">
            <v>0</v>
          </cell>
          <cell r="U677" t="str">
            <v>CLOSED</v>
          </cell>
          <cell r="V677" t="str">
            <v>CLOSED</v>
          </cell>
        </row>
        <row r="678">
          <cell r="B678" t="str">
            <v>599-0316</v>
          </cell>
          <cell r="D678" t="e">
            <v>#N/A</v>
          </cell>
          <cell r="E678" t="str">
            <v>M032-1</v>
          </cell>
          <cell r="F678" t="str">
            <v>CLOSED</v>
          </cell>
          <cell r="G678" t="str">
            <v>Heku Construction Ltd</v>
          </cell>
          <cell r="H678" t="str">
            <v>Cane Gantry Workshop</v>
          </cell>
          <cell r="I678" t="str">
            <v>ZMK 119,929,544.81</v>
          </cell>
          <cell r="J678" t="str">
            <v>ZMK</v>
          </cell>
          <cell r="K678">
            <v>119929544.81</v>
          </cell>
          <cell r="L678">
            <v>1.6750418760469012E-3</v>
          </cell>
          <cell r="M678">
            <v>200887.00973199331</v>
          </cell>
          <cell r="N678">
            <v>0</v>
          </cell>
          <cell r="O678">
            <v>0</v>
          </cell>
          <cell r="P678">
            <v>0</v>
          </cell>
          <cell r="Q678">
            <v>0</v>
          </cell>
          <cell r="R678">
            <v>119929544.81</v>
          </cell>
          <cell r="U678" t="str">
            <v>CLOSED</v>
          </cell>
          <cell r="V678" t="str">
            <v>CLOSED</v>
          </cell>
        </row>
        <row r="679">
          <cell r="B679" t="str">
            <v>599-0317</v>
          </cell>
          <cell r="C679">
            <v>0</v>
          </cell>
          <cell r="D679">
            <v>39447</v>
          </cell>
          <cell r="E679" t="str">
            <v>A012</v>
          </cell>
          <cell r="F679" t="str">
            <v>Amin</v>
          </cell>
          <cell r="G679" t="str">
            <v>Saro Agri Equipment Ltd</v>
          </cell>
          <cell r="H679" t="str">
            <v>20 x 20 litre sprayer knapsacks</v>
          </cell>
          <cell r="I679" t="str">
            <v>ZMK 7,200,000.00</v>
          </cell>
          <cell r="J679" t="str">
            <v>ZMK</v>
          </cell>
          <cell r="K679">
            <v>7200000</v>
          </cell>
          <cell r="L679">
            <v>1.6750418760469012E-3</v>
          </cell>
          <cell r="M679">
            <v>12060.301507537688</v>
          </cell>
          <cell r="N679">
            <v>0</v>
          </cell>
          <cell r="O679">
            <v>0</v>
          </cell>
          <cell r="P679">
            <v>0</v>
          </cell>
          <cell r="Q679">
            <v>0</v>
          </cell>
          <cell r="R679">
            <v>7200000</v>
          </cell>
        </row>
        <row r="680">
          <cell r="B680" t="str">
            <v>599-0318</v>
          </cell>
          <cell r="C680">
            <v>0</v>
          </cell>
          <cell r="D680">
            <v>39447</v>
          </cell>
          <cell r="E680" t="str">
            <v xml:space="preserve">M001-08 </v>
          </cell>
          <cell r="F680" t="str">
            <v>Warren H. Hollingsworth</v>
          </cell>
          <cell r="G680" t="str">
            <v>Hi-Tech Pressure Engineering (Pty) Ltd.</v>
          </cell>
          <cell r="H680" t="str">
            <v>Manufacture of 1200NB Exhuast Header</v>
          </cell>
          <cell r="I680" t="str">
            <v>ZAR 592,500.00</v>
          </cell>
          <cell r="J680" t="str">
            <v>ZAR</v>
          </cell>
          <cell r="K680">
            <v>592500</v>
          </cell>
          <cell r="L680">
            <v>1</v>
          </cell>
          <cell r="M680">
            <v>592500</v>
          </cell>
          <cell r="N680">
            <v>592500</v>
          </cell>
          <cell r="O680">
            <v>0</v>
          </cell>
          <cell r="P680">
            <v>0</v>
          </cell>
          <cell r="Q680">
            <v>0</v>
          </cell>
          <cell r="R680">
            <v>0</v>
          </cell>
          <cell r="S680">
            <v>1</v>
          </cell>
          <cell r="T680">
            <v>0</v>
          </cell>
          <cell r="V680">
            <v>39492</v>
          </cell>
        </row>
        <row r="681">
          <cell r="B681" t="str">
            <v>599-0319</v>
          </cell>
          <cell r="C681">
            <v>0</v>
          </cell>
          <cell r="D681">
            <v>39447</v>
          </cell>
          <cell r="E681" t="str">
            <v>M031</v>
          </cell>
          <cell r="F681" t="str">
            <v>David Gale</v>
          </cell>
          <cell r="G681" t="str">
            <v>Discount Steel</v>
          </cell>
          <cell r="H681" t="str">
            <v xml:space="preserve">One load steel </v>
          </cell>
          <cell r="I681" t="str">
            <v>USD 123,964.15</v>
          </cell>
          <cell r="J681" t="str">
            <v>USD</v>
          </cell>
          <cell r="K681">
            <v>123964.15</v>
          </cell>
          <cell r="L681">
            <v>7.35</v>
          </cell>
          <cell r="M681">
            <v>911136.50249999994</v>
          </cell>
          <cell r="N681">
            <v>0</v>
          </cell>
          <cell r="O681">
            <v>0</v>
          </cell>
          <cell r="P681">
            <v>0</v>
          </cell>
          <cell r="Q681">
            <v>123964.15</v>
          </cell>
          <cell r="R681">
            <v>0</v>
          </cell>
          <cell r="V681">
            <v>39454</v>
          </cell>
        </row>
        <row r="682">
          <cell r="B682" t="str">
            <v>599-0320</v>
          </cell>
          <cell r="C682">
            <v>0</v>
          </cell>
          <cell r="D682">
            <v>39446</v>
          </cell>
          <cell r="E682" t="str">
            <v>W112</v>
          </cell>
          <cell r="F682" t="str">
            <v>Linda Botha</v>
          </cell>
          <cell r="G682" t="str">
            <v>S.A Scale Co. (Pty)</v>
          </cell>
          <cell r="H682" t="str">
            <v>Batch sugar scales</v>
          </cell>
          <cell r="I682" t="str">
            <v>ZAR 1,172,289.50</v>
          </cell>
          <cell r="J682" t="str">
            <v>ZAR</v>
          </cell>
          <cell r="K682">
            <v>1172289.5</v>
          </cell>
          <cell r="L682">
            <v>1</v>
          </cell>
          <cell r="M682">
            <v>1172289.5</v>
          </cell>
          <cell r="N682">
            <v>1172289.5</v>
          </cell>
          <cell r="O682">
            <v>0</v>
          </cell>
          <cell r="P682">
            <v>0</v>
          </cell>
          <cell r="Q682">
            <v>0</v>
          </cell>
          <cell r="R682">
            <v>0</v>
          </cell>
        </row>
        <row r="683">
          <cell r="B683" t="str">
            <v>599-0321</v>
          </cell>
          <cell r="C683">
            <v>0</v>
          </cell>
          <cell r="D683">
            <v>39446</v>
          </cell>
          <cell r="E683" t="str">
            <v>W111</v>
          </cell>
          <cell r="F683" t="str">
            <v>Linda Botha</v>
          </cell>
          <cell r="G683" t="str">
            <v>S.A Scale Co. (Pty)</v>
          </cell>
          <cell r="H683" t="str">
            <v>Road and rail weighbridges</v>
          </cell>
          <cell r="I683" t="str">
            <v>ZAR 3,140,696.60</v>
          </cell>
          <cell r="J683" t="str">
            <v>ZAR</v>
          </cell>
          <cell r="K683">
            <v>3140696.6</v>
          </cell>
          <cell r="L683">
            <v>1</v>
          </cell>
          <cell r="M683">
            <v>3140696.6</v>
          </cell>
          <cell r="N683">
            <v>3140696.6</v>
          </cell>
          <cell r="O683">
            <v>0</v>
          </cell>
          <cell r="P683">
            <v>0</v>
          </cell>
          <cell r="Q683">
            <v>0</v>
          </cell>
          <cell r="R683">
            <v>0</v>
          </cell>
        </row>
        <row r="684">
          <cell r="B684" t="str">
            <v>599-0322</v>
          </cell>
          <cell r="C684">
            <v>0</v>
          </cell>
          <cell r="D684">
            <v>39447</v>
          </cell>
          <cell r="E684" t="str">
            <v>M031</v>
          </cell>
          <cell r="F684" t="str">
            <v>Anthony Hoare</v>
          </cell>
          <cell r="G684" t="str">
            <v>Discount Steel</v>
          </cell>
          <cell r="H684" t="str">
            <v xml:space="preserve">One load steel </v>
          </cell>
          <cell r="I684" t="str">
            <v>ZAR 908,993.26</v>
          </cell>
          <cell r="J684" t="str">
            <v>ZAR</v>
          </cell>
          <cell r="K684">
            <v>908993.26</v>
          </cell>
          <cell r="L684">
            <v>1</v>
          </cell>
          <cell r="M684">
            <v>908993.26</v>
          </cell>
          <cell r="N684">
            <v>908993.26</v>
          </cell>
          <cell r="O684">
            <v>0</v>
          </cell>
          <cell r="P684">
            <v>0</v>
          </cell>
          <cell r="Q684">
            <v>0</v>
          </cell>
          <cell r="R684">
            <v>0</v>
          </cell>
          <cell r="V684">
            <v>39454</v>
          </cell>
        </row>
        <row r="685">
          <cell r="B685" t="str">
            <v>599-0323</v>
          </cell>
          <cell r="C685">
            <v>0</v>
          </cell>
          <cell r="D685">
            <v>39784</v>
          </cell>
          <cell r="E685" t="str">
            <v>E017</v>
          </cell>
          <cell r="F685" t="str">
            <v>Don van Niekerk</v>
          </cell>
          <cell r="G685" t="str">
            <v>Beka (Pty) Ltd</v>
          </cell>
          <cell r="H685" t="str">
            <v>Turnkey supply of all lighting including lamps &amp; poles</v>
          </cell>
          <cell r="I685" t="str">
            <v>ZAR 1,348,783.00</v>
          </cell>
          <cell r="J685" t="str">
            <v>ZAR</v>
          </cell>
          <cell r="K685">
            <v>1348783</v>
          </cell>
          <cell r="L685">
            <v>1</v>
          </cell>
          <cell r="M685">
            <v>1348783</v>
          </cell>
          <cell r="N685">
            <v>1348783</v>
          </cell>
          <cell r="O685">
            <v>0</v>
          </cell>
          <cell r="P685">
            <v>0</v>
          </cell>
          <cell r="Q685">
            <v>0</v>
          </cell>
          <cell r="R685">
            <v>0</v>
          </cell>
          <cell r="V685">
            <v>39486</v>
          </cell>
        </row>
        <row r="686">
          <cell r="B686" t="str">
            <v>599-0324</v>
          </cell>
          <cell r="C686">
            <v>0</v>
          </cell>
          <cell r="D686">
            <v>39449</v>
          </cell>
          <cell r="E686" t="str">
            <v>I003</v>
          </cell>
          <cell r="F686" t="str">
            <v>Neville Palmer</v>
          </cell>
          <cell r="G686" t="str">
            <v>L.M.V Switchgear cc</v>
          </cell>
          <cell r="H686" t="str">
            <v>Supply, installation of PPS telemetry system, MCC cubicle and marshalling wiring</v>
          </cell>
          <cell r="I686" t="str">
            <v>ZAR 105,403.50</v>
          </cell>
          <cell r="J686" t="str">
            <v>ZAR</v>
          </cell>
          <cell r="K686">
            <v>105403.5</v>
          </cell>
          <cell r="L686">
            <v>1</v>
          </cell>
          <cell r="M686">
            <v>105403.5</v>
          </cell>
          <cell r="N686">
            <v>105403.5</v>
          </cell>
          <cell r="O686">
            <v>0</v>
          </cell>
          <cell r="P686">
            <v>0</v>
          </cell>
          <cell r="Q686">
            <v>0</v>
          </cell>
          <cell r="R686">
            <v>0</v>
          </cell>
        </row>
        <row r="687">
          <cell r="B687" t="str">
            <v>599-0325</v>
          </cell>
          <cell r="C687">
            <v>0</v>
          </cell>
          <cell r="D687">
            <v>39449</v>
          </cell>
          <cell r="E687" t="str">
            <v>M035</v>
          </cell>
          <cell r="F687" t="str">
            <v>Warren H. Hollingsworth</v>
          </cell>
          <cell r="G687" t="str">
            <v>Hi-Tech Pressure Engineering (Pty) Ltd.</v>
          </cell>
          <cell r="H687" t="str">
            <v xml:space="preserve">Valves supply for CVP A &amp; C </v>
          </cell>
          <cell r="I687" t="str">
            <v>ZAR 1,120,240.56</v>
          </cell>
          <cell r="J687" t="str">
            <v>ZAR</v>
          </cell>
          <cell r="K687">
            <v>1120240.56</v>
          </cell>
          <cell r="L687">
            <v>1</v>
          </cell>
          <cell r="M687">
            <v>1120240.56</v>
          </cell>
          <cell r="N687">
            <v>1120240.56</v>
          </cell>
          <cell r="O687">
            <v>0</v>
          </cell>
          <cell r="P687">
            <v>0</v>
          </cell>
          <cell r="Q687">
            <v>0</v>
          </cell>
          <cell r="R687">
            <v>0</v>
          </cell>
          <cell r="V687">
            <v>39462</v>
          </cell>
        </row>
        <row r="688">
          <cell r="B688" t="str">
            <v>599-0326</v>
          </cell>
          <cell r="C688">
            <v>0</v>
          </cell>
          <cell r="D688">
            <v>39449</v>
          </cell>
          <cell r="E688" t="str">
            <v>M010-3</v>
          </cell>
          <cell r="F688" t="str">
            <v>Pieter M. Duys</v>
          </cell>
          <cell r="G688" t="str">
            <v>Duys Component Manufacturers (Pty) Ltd</v>
          </cell>
          <cell r="H688" t="str">
            <v>Design, Manufature, Supply &amp; delivery DDU Nakambala site of T2 Mill intercarrier from No.1 Mill to No 2 Mill</v>
          </cell>
          <cell r="I688" t="str">
            <v>ZAR 916,390.00</v>
          </cell>
          <cell r="J688" t="str">
            <v>ZAR</v>
          </cell>
          <cell r="K688">
            <v>916390</v>
          </cell>
          <cell r="L688">
            <v>1</v>
          </cell>
          <cell r="M688">
            <v>916390</v>
          </cell>
          <cell r="N688">
            <v>916390</v>
          </cell>
          <cell r="O688">
            <v>0</v>
          </cell>
          <cell r="P688">
            <v>0</v>
          </cell>
          <cell r="Q688">
            <v>0</v>
          </cell>
          <cell r="R688">
            <v>0</v>
          </cell>
          <cell r="V688">
            <v>39506</v>
          </cell>
        </row>
        <row r="689">
          <cell r="B689" t="str">
            <v>599-0327</v>
          </cell>
          <cell r="C689">
            <v>0</v>
          </cell>
          <cell r="D689">
            <v>39449</v>
          </cell>
          <cell r="E689" t="str">
            <v>M031</v>
          </cell>
          <cell r="F689" t="str">
            <v>Steven van Rooyen</v>
          </cell>
          <cell r="G689" t="str">
            <v>Blastech</v>
          </cell>
          <cell r="H689" t="str">
            <v>30 tons B125 Platinum slag expendable blast grit</v>
          </cell>
          <cell r="I689" t="str">
            <v>ZMK 106,675.00</v>
          </cell>
          <cell r="J689" t="str">
            <v>ZMK</v>
          </cell>
          <cell r="K689">
            <v>106675</v>
          </cell>
          <cell r="L689">
            <v>1.6750418760469012E-3</v>
          </cell>
          <cell r="M689">
            <v>178.68509212730319</v>
          </cell>
          <cell r="N689">
            <v>0</v>
          </cell>
          <cell r="O689">
            <v>0</v>
          </cell>
          <cell r="P689">
            <v>0</v>
          </cell>
          <cell r="Q689">
            <v>0</v>
          </cell>
          <cell r="R689">
            <v>106675</v>
          </cell>
          <cell r="V689">
            <v>39468</v>
          </cell>
        </row>
        <row r="690">
          <cell r="B690" t="str">
            <v>599-0328</v>
          </cell>
          <cell r="D690">
            <v>39449</v>
          </cell>
          <cell r="E690" t="str">
            <v>M036-2</v>
          </cell>
          <cell r="F690" t="str">
            <v>Niraj Ramlagan</v>
          </cell>
          <cell r="G690" t="str">
            <v>FCM Engineering (Pty) Ltd</v>
          </cell>
          <cell r="H690" t="str">
            <v>CVP Seal Tank</v>
          </cell>
          <cell r="I690" t="str">
            <v>ZAR 42,303.00</v>
          </cell>
          <cell r="J690" t="str">
            <v>ZAR</v>
          </cell>
          <cell r="K690">
            <v>42303</v>
          </cell>
          <cell r="L690">
            <v>1</v>
          </cell>
          <cell r="M690">
            <v>42303</v>
          </cell>
          <cell r="N690">
            <v>42303</v>
          </cell>
          <cell r="O690">
            <v>0</v>
          </cell>
          <cell r="P690">
            <v>0</v>
          </cell>
          <cell r="Q690">
            <v>0</v>
          </cell>
          <cell r="R690">
            <v>0</v>
          </cell>
          <cell r="V690">
            <v>39496</v>
          </cell>
        </row>
        <row r="691">
          <cell r="B691" t="str">
            <v>599-0329</v>
          </cell>
          <cell r="C691">
            <v>0</v>
          </cell>
          <cell r="D691">
            <v>39450</v>
          </cell>
          <cell r="E691" t="str">
            <v>M010-1</v>
          </cell>
          <cell r="F691" t="str">
            <v>Niraj Ramlagan</v>
          </cell>
          <cell r="G691" t="str">
            <v>FCM Engineering (Pty) Ltd</v>
          </cell>
          <cell r="H691" t="str">
            <v>Mill Motor Bedplate</v>
          </cell>
          <cell r="I691" t="str">
            <v>ZAR 18,978.00</v>
          </cell>
          <cell r="J691" t="str">
            <v>ZAR</v>
          </cell>
          <cell r="K691">
            <v>18978</v>
          </cell>
          <cell r="L691">
            <v>1</v>
          </cell>
          <cell r="M691">
            <v>18978</v>
          </cell>
          <cell r="N691">
            <v>18978</v>
          </cell>
          <cell r="O691">
            <v>0</v>
          </cell>
          <cell r="P691">
            <v>0</v>
          </cell>
          <cell r="Q691">
            <v>0</v>
          </cell>
          <cell r="R691">
            <v>0</v>
          </cell>
          <cell r="V691">
            <v>39487</v>
          </cell>
        </row>
        <row r="692">
          <cell r="B692" t="str">
            <v>599-0330</v>
          </cell>
          <cell r="D692">
            <v>39450</v>
          </cell>
          <cell r="E692" t="str">
            <v>M031</v>
          </cell>
          <cell r="G692" t="str">
            <v>East African Supply</v>
          </cell>
          <cell r="H692" t="str">
            <v>Metal Plates as per BOM quoted on EASP069530</v>
          </cell>
          <cell r="I692" t="str">
            <v>ZAR 25,131.80</v>
          </cell>
          <cell r="J692" t="str">
            <v>ZAR</v>
          </cell>
          <cell r="K692">
            <v>25131.8</v>
          </cell>
          <cell r="L692">
            <v>1</v>
          </cell>
          <cell r="M692">
            <v>25131.8</v>
          </cell>
          <cell r="N692">
            <v>25131.8</v>
          </cell>
          <cell r="O692">
            <v>0</v>
          </cell>
          <cell r="P692">
            <v>0</v>
          </cell>
          <cell r="Q692">
            <v>0</v>
          </cell>
          <cell r="R692">
            <v>0</v>
          </cell>
          <cell r="V692">
            <v>39519</v>
          </cell>
        </row>
        <row r="693">
          <cell r="B693" t="str">
            <v>599-0331</v>
          </cell>
          <cell r="D693">
            <v>39450</v>
          </cell>
          <cell r="E693" t="str">
            <v>P005</v>
          </cell>
          <cell r="G693" t="str">
            <v>East African Supply</v>
          </cell>
          <cell r="H693" t="str">
            <v>Various Linen</v>
          </cell>
          <cell r="I693" t="str">
            <v>ZAR 21,183.75</v>
          </cell>
          <cell r="J693" t="str">
            <v>ZAR</v>
          </cell>
          <cell r="K693">
            <v>21183.75</v>
          </cell>
          <cell r="L693">
            <v>1</v>
          </cell>
          <cell r="M693">
            <v>21183.75</v>
          </cell>
          <cell r="N693">
            <v>21183.75</v>
          </cell>
          <cell r="O693">
            <v>0</v>
          </cell>
          <cell r="P693">
            <v>0</v>
          </cell>
          <cell r="Q693">
            <v>0</v>
          </cell>
          <cell r="R693">
            <v>0</v>
          </cell>
          <cell r="V693">
            <v>39519</v>
          </cell>
        </row>
        <row r="694">
          <cell r="B694" t="str">
            <v>599-0332</v>
          </cell>
          <cell r="D694">
            <v>39455</v>
          </cell>
          <cell r="E694" t="str">
            <v>M031</v>
          </cell>
          <cell r="F694" t="str">
            <v>Mohamed Bhagoo</v>
          </cell>
          <cell r="G694" t="str">
            <v>BHAGOOS SUPERMARKET</v>
          </cell>
          <cell r="H694" t="str">
            <v>400 x Oxygen F Gas including cylinders , 200 acetylene gas including cylinders + deposit on bottles</v>
          </cell>
          <cell r="I694" t="str">
            <v>ZMK 190,819,000</v>
          </cell>
          <cell r="J694" t="str">
            <v>ZMK</v>
          </cell>
          <cell r="K694">
            <v>190819000</v>
          </cell>
          <cell r="L694">
            <v>1.6750418760469012E-3</v>
          </cell>
          <cell r="M694">
            <v>319629.81574539363</v>
          </cell>
          <cell r="N694">
            <v>0</v>
          </cell>
          <cell r="O694">
            <v>0</v>
          </cell>
          <cell r="P694">
            <v>0</v>
          </cell>
          <cell r="Q694">
            <v>0</v>
          </cell>
          <cell r="R694">
            <v>190819000</v>
          </cell>
          <cell r="S694" t="str">
            <v>Gas Recovery</v>
          </cell>
        </row>
        <row r="695">
          <cell r="B695" t="str">
            <v>599-0332</v>
          </cell>
          <cell r="D695">
            <v>39455</v>
          </cell>
          <cell r="E695" t="str">
            <v>M031</v>
          </cell>
          <cell r="F695" t="str">
            <v>Mohamed Bhagoo</v>
          </cell>
          <cell r="G695" t="str">
            <v>BHAGOOS SUPERMARKET</v>
          </cell>
          <cell r="H695" t="str">
            <v>Deposit on Gas Cylinders</v>
          </cell>
          <cell r="I695" t="str">
            <v>ZMK 160,992,000</v>
          </cell>
          <cell r="J695" t="str">
            <v>ZMK</v>
          </cell>
          <cell r="K695">
            <v>160992000</v>
          </cell>
          <cell r="L695">
            <v>1.6750418760469012E-3</v>
          </cell>
          <cell r="M695">
            <v>269668.34170854272</v>
          </cell>
          <cell r="N695">
            <v>0</v>
          </cell>
          <cell r="O695">
            <v>0</v>
          </cell>
          <cell r="P695">
            <v>0</v>
          </cell>
          <cell r="Q695">
            <v>0</v>
          </cell>
          <cell r="R695">
            <v>160992000</v>
          </cell>
          <cell r="S695" t="str">
            <v>Gas Recovery</v>
          </cell>
        </row>
        <row r="696">
          <cell r="B696" t="str">
            <v>599-0333</v>
          </cell>
          <cell r="D696">
            <v>39455</v>
          </cell>
          <cell r="E696" t="str">
            <v>P005</v>
          </cell>
          <cell r="G696" t="str">
            <v>Maxtronics System and supplies</v>
          </cell>
          <cell r="H696" t="str">
            <v>4x4 Toyota Surf Motor Vehicles</v>
          </cell>
          <cell r="I696" t="str">
            <v>ZMK 12,400,000.00</v>
          </cell>
          <cell r="J696" t="str">
            <v>ZMK</v>
          </cell>
          <cell r="K696">
            <v>12400000</v>
          </cell>
          <cell r="L696">
            <v>1.6750418760469012E-3</v>
          </cell>
          <cell r="M696">
            <v>20770.519262981576</v>
          </cell>
          <cell r="N696">
            <v>0</v>
          </cell>
          <cell r="O696">
            <v>0</v>
          </cell>
          <cell r="P696">
            <v>0</v>
          </cell>
          <cell r="Q696">
            <v>0</v>
          </cell>
          <cell r="R696">
            <v>12400000</v>
          </cell>
          <cell r="V696">
            <v>39478</v>
          </cell>
        </row>
        <row r="697">
          <cell r="B697" t="str">
            <v>599-0334</v>
          </cell>
          <cell r="D697">
            <v>39455</v>
          </cell>
          <cell r="E697" t="str">
            <v>P005</v>
          </cell>
          <cell r="G697" t="str">
            <v>Maxtronics System and supplies</v>
          </cell>
          <cell r="H697" t="str">
            <v>Vehicle Service</v>
          </cell>
          <cell r="I697" t="str">
            <v>ZMK 2,730,000.00</v>
          </cell>
          <cell r="J697" t="str">
            <v>ZMK</v>
          </cell>
          <cell r="K697">
            <v>2730000</v>
          </cell>
          <cell r="L697">
            <v>1.6750418760469012E-3</v>
          </cell>
          <cell r="M697">
            <v>4572.86432160804</v>
          </cell>
          <cell r="N697">
            <v>0</v>
          </cell>
          <cell r="O697">
            <v>0</v>
          </cell>
          <cell r="P697">
            <v>0</v>
          </cell>
          <cell r="Q697">
            <v>0</v>
          </cell>
          <cell r="R697">
            <v>2730000</v>
          </cell>
          <cell r="V697">
            <v>39458</v>
          </cell>
        </row>
        <row r="698">
          <cell r="B698" t="str">
            <v>599-0335</v>
          </cell>
          <cell r="D698">
            <v>39455</v>
          </cell>
          <cell r="E698" t="str">
            <v>P005</v>
          </cell>
          <cell r="F698" t="str">
            <v>Sales</v>
          </cell>
          <cell r="G698" t="str">
            <v>East African Supply</v>
          </cell>
          <cell r="H698" t="str">
            <v>Second hand mitsubishi engine</v>
          </cell>
          <cell r="I698" t="str">
            <v>ZAR 16,118.42</v>
          </cell>
          <cell r="J698" t="str">
            <v>ZAR</v>
          </cell>
          <cell r="K698">
            <v>16118.42</v>
          </cell>
          <cell r="L698">
            <v>1</v>
          </cell>
          <cell r="M698">
            <v>16118.42</v>
          </cell>
          <cell r="N698">
            <v>16118.42</v>
          </cell>
          <cell r="O698">
            <v>0</v>
          </cell>
          <cell r="P698">
            <v>0</v>
          </cell>
          <cell r="Q698">
            <v>0</v>
          </cell>
          <cell r="R698">
            <v>0</v>
          </cell>
          <cell r="V698">
            <v>39525</v>
          </cell>
        </row>
        <row r="699">
          <cell r="B699" t="str">
            <v>599-0336</v>
          </cell>
          <cell r="D699">
            <v>39457</v>
          </cell>
          <cell r="E699" t="str">
            <v>P005</v>
          </cell>
          <cell r="F699" t="str">
            <v>Angie</v>
          </cell>
          <cell r="G699" t="str">
            <v>East African Supply</v>
          </cell>
          <cell r="H699" t="str">
            <v>Alterations to extraction canopy for kaleya camp</v>
          </cell>
          <cell r="I699" t="str">
            <v>ZAR 19543.65</v>
          </cell>
          <cell r="J699" t="str">
            <v>ZAR</v>
          </cell>
          <cell r="K699">
            <v>19543.650000000001</v>
          </cell>
          <cell r="L699">
            <v>1</v>
          </cell>
          <cell r="M699">
            <v>19543.650000000001</v>
          </cell>
          <cell r="N699">
            <v>19543.650000000001</v>
          </cell>
          <cell r="O699">
            <v>0</v>
          </cell>
          <cell r="P699">
            <v>0</v>
          </cell>
          <cell r="Q699">
            <v>0</v>
          </cell>
          <cell r="R699">
            <v>0</v>
          </cell>
          <cell r="V699">
            <v>39470</v>
          </cell>
        </row>
        <row r="700">
          <cell r="B700" t="str">
            <v>599-0337</v>
          </cell>
          <cell r="D700" t="e">
            <v>#N/A</v>
          </cell>
          <cell r="E700" t="str">
            <v>P005</v>
          </cell>
          <cell r="G700" t="str">
            <v>Zambia Bata Shoes</v>
          </cell>
          <cell r="H700" t="str">
            <v>Safety Shoes</v>
          </cell>
          <cell r="I700" t="str">
            <v>ZMK 839,400</v>
          </cell>
          <cell r="J700" t="str">
            <v>ZMK</v>
          </cell>
          <cell r="K700">
            <v>839400</v>
          </cell>
          <cell r="L700">
            <v>1.6750418760469012E-3</v>
          </cell>
          <cell r="M700">
            <v>1406.0301507537688</v>
          </cell>
          <cell r="N700">
            <v>0</v>
          </cell>
          <cell r="O700">
            <v>0</v>
          </cell>
          <cell r="P700">
            <v>0</v>
          </cell>
          <cell r="Q700">
            <v>0</v>
          </cell>
          <cell r="R700">
            <v>839400</v>
          </cell>
        </row>
        <row r="701">
          <cell r="B701" t="str">
            <v>599-0338</v>
          </cell>
          <cell r="D701" t="e">
            <v>#N/A</v>
          </cell>
          <cell r="E701" t="str">
            <v>P005</v>
          </cell>
          <cell r="F701" t="str">
            <v>CLOSED</v>
          </cell>
          <cell r="G701" t="str">
            <v>Bantum Office Machines Ltd</v>
          </cell>
          <cell r="H701" t="str">
            <v>Toner 1805 for photocopier</v>
          </cell>
          <cell r="I701" t="str">
            <v>ZMK 1,300,000.00</v>
          </cell>
          <cell r="J701" t="str">
            <v>ZMK</v>
          </cell>
          <cell r="K701">
            <v>1300000</v>
          </cell>
          <cell r="L701">
            <v>1.6750418760469012E-3</v>
          </cell>
          <cell r="M701">
            <v>2177.5544388609715</v>
          </cell>
          <cell r="N701">
            <v>0</v>
          </cell>
          <cell r="O701">
            <v>0</v>
          </cell>
          <cell r="P701">
            <v>0</v>
          </cell>
          <cell r="Q701">
            <v>0</v>
          </cell>
          <cell r="R701">
            <v>1300000</v>
          </cell>
        </row>
        <row r="702">
          <cell r="B702" t="str">
            <v>599-0339</v>
          </cell>
          <cell r="D702" t="e">
            <v>#N/A</v>
          </cell>
          <cell r="E702" t="str">
            <v>P005</v>
          </cell>
          <cell r="G702" t="str">
            <v>C I C 4 Seasons Business Ltd</v>
          </cell>
          <cell r="H702" t="str">
            <v>Antenna</v>
          </cell>
          <cell r="I702" t="str">
            <v>ZMK 12,475,240</v>
          </cell>
          <cell r="J702" t="str">
            <v>ZMK</v>
          </cell>
          <cell r="K702">
            <v>12475240</v>
          </cell>
          <cell r="L702">
            <v>1.6750418760469012E-3</v>
          </cell>
          <cell r="M702">
            <v>20896.549413735345</v>
          </cell>
          <cell r="N702">
            <v>0</v>
          </cell>
          <cell r="O702">
            <v>0</v>
          </cell>
          <cell r="P702">
            <v>0</v>
          </cell>
          <cell r="Q702">
            <v>0</v>
          </cell>
          <cell r="R702">
            <v>12475240</v>
          </cell>
        </row>
        <row r="703">
          <cell r="B703" t="str">
            <v>599-0340</v>
          </cell>
          <cell r="D703" t="e">
            <v>#N/A</v>
          </cell>
          <cell r="E703" t="str">
            <v>P005</v>
          </cell>
          <cell r="G703" t="str">
            <v>C I C 4 Seasons Business Ltd</v>
          </cell>
          <cell r="H703" t="str">
            <v>Programming of portable radios</v>
          </cell>
          <cell r="I703" t="str">
            <v>ZMK 2,712,000</v>
          </cell>
          <cell r="J703" t="str">
            <v>ZMK</v>
          </cell>
          <cell r="K703">
            <v>2712000</v>
          </cell>
          <cell r="L703">
            <v>1.6750418760469012E-3</v>
          </cell>
          <cell r="M703">
            <v>4542.713567839196</v>
          </cell>
          <cell r="N703">
            <v>0</v>
          </cell>
          <cell r="O703">
            <v>0</v>
          </cell>
          <cell r="P703">
            <v>0</v>
          </cell>
          <cell r="Q703">
            <v>0</v>
          </cell>
          <cell r="R703">
            <v>2712000</v>
          </cell>
        </row>
        <row r="704">
          <cell r="B704" t="str">
            <v>599-0341</v>
          </cell>
          <cell r="D704" t="e">
            <v>#N/A</v>
          </cell>
          <cell r="E704" t="str">
            <v>W106</v>
          </cell>
          <cell r="G704" t="str">
            <v>PD Engineering Services</v>
          </cell>
          <cell r="H704" t="str">
            <v>Bulk Conveyors for C Shed</v>
          </cell>
          <cell r="I704" t="str">
            <v>ZAR 5,297,200</v>
          </cell>
          <cell r="J704" t="str">
            <v>ZAR</v>
          </cell>
          <cell r="K704">
            <v>5297200</v>
          </cell>
          <cell r="L704">
            <v>1</v>
          </cell>
          <cell r="M704">
            <v>5297200</v>
          </cell>
          <cell r="N704">
            <v>5297200</v>
          </cell>
          <cell r="O704">
            <v>0</v>
          </cell>
          <cell r="P704">
            <v>0</v>
          </cell>
          <cell r="Q704">
            <v>0</v>
          </cell>
          <cell r="R704">
            <v>0</v>
          </cell>
        </row>
        <row r="705">
          <cell r="B705" t="str">
            <v>599-0342</v>
          </cell>
          <cell r="D705">
            <v>39457</v>
          </cell>
          <cell r="E705" t="str">
            <v>P005</v>
          </cell>
          <cell r="F705" t="str">
            <v>Mohamed</v>
          </cell>
          <cell r="G705" t="str">
            <v>BHAGOOS SUPERMARKET</v>
          </cell>
          <cell r="H705" t="str">
            <v>PPE</v>
          </cell>
          <cell r="I705" t="str">
            <v>ZMK 4,798,821.00</v>
          </cell>
          <cell r="J705" t="str">
            <v>ZMK</v>
          </cell>
          <cell r="K705">
            <v>4798821</v>
          </cell>
          <cell r="L705">
            <v>1.6750418760469012E-3</v>
          </cell>
          <cell r="M705">
            <v>8038.2261306532664</v>
          </cell>
          <cell r="N705">
            <v>0</v>
          </cell>
          <cell r="O705">
            <v>0</v>
          </cell>
          <cell r="P705">
            <v>0</v>
          </cell>
          <cell r="Q705">
            <v>0</v>
          </cell>
          <cell r="R705">
            <v>4798821</v>
          </cell>
          <cell r="S705" t="str">
            <v>PPE</v>
          </cell>
          <cell r="V705">
            <v>39469</v>
          </cell>
        </row>
        <row r="706">
          <cell r="B706" t="str">
            <v>599-0343</v>
          </cell>
          <cell r="D706">
            <v>39457</v>
          </cell>
          <cell r="E706" t="str">
            <v>P005</v>
          </cell>
          <cell r="G706" t="str">
            <v>Toyota Zambia Ltd</v>
          </cell>
          <cell r="H706" t="str">
            <v>Toyota Landcruiser Prado ABK 9107</v>
          </cell>
          <cell r="I706" t="str">
            <v>ZMK 153,224,766.00</v>
          </cell>
          <cell r="J706" t="str">
            <v>ZMK</v>
          </cell>
          <cell r="K706">
            <v>153224766</v>
          </cell>
          <cell r="L706">
            <v>1.6750418760469012E-3</v>
          </cell>
          <cell r="M706">
            <v>256657.89949748744</v>
          </cell>
          <cell r="N706">
            <v>0</v>
          </cell>
          <cell r="O706">
            <v>0</v>
          </cell>
          <cell r="P706">
            <v>0</v>
          </cell>
          <cell r="Q706">
            <v>0</v>
          </cell>
          <cell r="R706">
            <v>153224766</v>
          </cell>
          <cell r="V706">
            <v>39467</v>
          </cell>
        </row>
        <row r="707">
          <cell r="B707" t="str">
            <v>599-0344</v>
          </cell>
          <cell r="D707">
            <v>39458</v>
          </cell>
          <cell r="E707" t="str">
            <v>M031</v>
          </cell>
          <cell r="G707" t="str">
            <v>East African Supply</v>
          </cell>
          <cell r="H707" t="str">
            <v>Evaporator platforms for 2008 as per EASPO68952_3</v>
          </cell>
          <cell r="I707" t="str">
            <v>ZAR 481184.70</v>
          </cell>
          <cell r="J707" t="str">
            <v>ZAR</v>
          </cell>
          <cell r="K707">
            <v>481184.7</v>
          </cell>
          <cell r="L707">
            <v>1</v>
          </cell>
          <cell r="M707">
            <v>481184.7</v>
          </cell>
          <cell r="N707">
            <v>481184.7</v>
          </cell>
          <cell r="O707">
            <v>0</v>
          </cell>
          <cell r="P707">
            <v>0</v>
          </cell>
          <cell r="Q707">
            <v>0</v>
          </cell>
          <cell r="R707">
            <v>0</v>
          </cell>
          <cell r="V707">
            <v>39525</v>
          </cell>
        </row>
        <row r="708">
          <cell r="B708" t="str">
            <v>599-0345</v>
          </cell>
          <cell r="D708">
            <v>39459</v>
          </cell>
          <cell r="E708" t="str">
            <v>M056</v>
          </cell>
          <cell r="G708" t="str">
            <v>East African Supply</v>
          </cell>
          <cell r="H708" t="str">
            <v>Various pipes for expansion project (reprocurement of PO 599-161)</v>
          </cell>
          <cell r="I708" t="str">
            <v>ZAR 3,375,664.00</v>
          </cell>
          <cell r="J708" t="str">
            <v>ZAR</v>
          </cell>
          <cell r="K708">
            <v>3375664</v>
          </cell>
          <cell r="L708">
            <v>1</v>
          </cell>
          <cell r="M708">
            <v>3375664</v>
          </cell>
          <cell r="N708">
            <v>3375664</v>
          </cell>
          <cell r="O708">
            <v>0</v>
          </cell>
          <cell r="P708">
            <v>0</v>
          </cell>
          <cell r="Q708">
            <v>0</v>
          </cell>
          <cell r="R708">
            <v>0</v>
          </cell>
          <cell r="V708">
            <v>39526</v>
          </cell>
        </row>
        <row r="709">
          <cell r="B709" t="str">
            <v>599-0346</v>
          </cell>
          <cell r="D709">
            <v>39459</v>
          </cell>
          <cell r="E709" t="str">
            <v>P005</v>
          </cell>
          <cell r="G709" t="str">
            <v>Gemistar Travel &amp; Tours</v>
          </cell>
          <cell r="H709" t="str">
            <v>Air ticket for Graham Priest Jones LUN-JNB-DUR-JNB-LUN and travel tax</v>
          </cell>
          <cell r="I709" t="str">
            <v>ZMK 3,913,525.00</v>
          </cell>
          <cell r="J709" t="str">
            <v>ZMK</v>
          </cell>
          <cell r="K709">
            <v>3913525</v>
          </cell>
          <cell r="L709">
            <v>1.6750418760469012E-3</v>
          </cell>
          <cell r="M709">
            <v>6555.3182579564491</v>
          </cell>
          <cell r="N709">
            <v>0</v>
          </cell>
          <cell r="O709">
            <v>0</v>
          </cell>
          <cell r="P709">
            <v>0</v>
          </cell>
          <cell r="Q709">
            <v>0</v>
          </cell>
          <cell r="R709">
            <v>3913525</v>
          </cell>
          <cell r="V709">
            <v>39812</v>
          </cell>
        </row>
        <row r="710">
          <cell r="B710" t="str">
            <v>599-0347</v>
          </cell>
          <cell r="D710">
            <v>39459</v>
          </cell>
          <cell r="E710" t="str">
            <v>P005</v>
          </cell>
          <cell r="G710" t="str">
            <v>Heku Construction Ltd</v>
          </cell>
          <cell r="H710" t="str">
            <v>Manufacture of a single and double step</v>
          </cell>
          <cell r="I710" t="str">
            <v>ZMK 75,935,828.92</v>
          </cell>
          <cell r="J710" t="str">
            <v>ZMK</v>
          </cell>
          <cell r="K710">
            <v>75935828.920000002</v>
          </cell>
          <cell r="L710">
            <v>1.6750418760469012E-3</v>
          </cell>
          <cell r="M710">
            <v>127195.69333333334</v>
          </cell>
          <cell r="N710">
            <v>0</v>
          </cell>
          <cell r="O710">
            <v>0</v>
          </cell>
          <cell r="P710">
            <v>0</v>
          </cell>
          <cell r="Q710">
            <v>0</v>
          </cell>
          <cell r="R710">
            <v>75935828.920000002</v>
          </cell>
          <cell r="V710">
            <v>39812</v>
          </cell>
        </row>
        <row r="711">
          <cell r="B711" t="str">
            <v>599-0348</v>
          </cell>
          <cell r="D711" t="e">
            <v>#N/A</v>
          </cell>
          <cell r="E711" t="str">
            <v>P005</v>
          </cell>
          <cell r="F711" t="str">
            <v>CLOSED</v>
          </cell>
          <cell r="G711" t="str">
            <v>Gemistar Travel &amp; Tours</v>
          </cell>
          <cell r="H711" t="str">
            <v>Air Tickets</v>
          </cell>
          <cell r="I711">
            <v>0</v>
          </cell>
          <cell r="J711" t="str">
            <v>0</v>
          </cell>
          <cell r="K711" t="e">
            <v>#VALUE!</v>
          </cell>
          <cell r="L711" t="e">
            <v>#N/A</v>
          </cell>
          <cell r="M711" t="e">
            <v>#N/A</v>
          </cell>
          <cell r="N711">
            <v>0</v>
          </cell>
          <cell r="O711">
            <v>0</v>
          </cell>
          <cell r="P711">
            <v>0</v>
          </cell>
          <cell r="Q711">
            <v>0</v>
          </cell>
          <cell r="R711">
            <v>0</v>
          </cell>
          <cell r="U711" t="str">
            <v>CLOSED</v>
          </cell>
          <cell r="V711" t="str">
            <v>CLOSED</v>
          </cell>
        </row>
        <row r="712">
          <cell r="B712" t="str">
            <v>599-0349</v>
          </cell>
          <cell r="D712" t="e">
            <v>#N/A</v>
          </cell>
          <cell r="E712" t="str">
            <v>P005</v>
          </cell>
          <cell r="F712" t="str">
            <v>CLOSED</v>
          </cell>
          <cell r="G712" t="str">
            <v>Gemistar Travel &amp; Tours</v>
          </cell>
          <cell r="H712" t="str">
            <v>Air Tickets</v>
          </cell>
          <cell r="I712">
            <v>0</v>
          </cell>
          <cell r="J712" t="str">
            <v>0</v>
          </cell>
          <cell r="K712" t="e">
            <v>#VALUE!</v>
          </cell>
          <cell r="L712" t="e">
            <v>#N/A</v>
          </cell>
          <cell r="M712" t="e">
            <v>#N/A</v>
          </cell>
          <cell r="N712">
            <v>0</v>
          </cell>
          <cell r="O712">
            <v>0</v>
          </cell>
          <cell r="P712">
            <v>0</v>
          </cell>
          <cell r="Q712">
            <v>0</v>
          </cell>
          <cell r="R712">
            <v>0</v>
          </cell>
          <cell r="U712" t="str">
            <v>CLOSED</v>
          </cell>
          <cell r="V712" t="str">
            <v>CLOSED</v>
          </cell>
        </row>
        <row r="713">
          <cell r="B713" t="str">
            <v>599-0350</v>
          </cell>
          <cell r="D713">
            <v>39459</v>
          </cell>
          <cell r="E713" t="str">
            <v>P005</v>
          </cell>
          <cell r="G713" t="str">
            <v>Kagiso Khulani Supervision Zambia Ltd</v>
          </cell>
          <cell r="H713" t="str">
            <v>Accomodation and meals at Kaleya Hills Camp</v>
          </cell>
          <cell r="I713" t="str">
            <v>ZMK 247,614,775.00</v>
          </cell>
          <cell r="J713" t="str">
            <v>ZMK</v>
          </cell>
          <cell r="K713">
            <v>247614775</v>
          </cell>
          <cell r="L713">
            <v>1.6750418760469012E-3</v>
          </cell>
          <cell r="M713">
            <v>414765.11725293135</v>
          </cell>
          <cell r="N713">
            <v>0</v>
          </cell>
          <cell r="O713">
            <v>0</v>
          </cell>
          <cell r="P713">
            <v>0</v>
          </cell>
          <cell r="Q713">
            <v>0</v>
          </cell>
          <cell r="R713">
            <v>247614775</v>
          </cell>
          <cell r="V713">
            <v>39472</v>
          </cell>
        </row>
        <row r="714">
          <cell r="B714" t="str">
            <v>599-0351</v>
          </cell>
          <cell r="D714">
            <v>39460</v>
          </cell>
          <cell r="E714" t="str">
            <v>P005</v>
          </cell>
          <cell r="G714" t="str">
            <v>Toyota Zambia Ltd</v>
          </cell>
          <cell r="H714" t="str">
            <v>Vehicle Service</v>
          </cell>
          <cell r="I714" t="str">
            <v>ZMK 1,690,658.00</v>
          </cell>
          <cell r="J714" t="str">
            <v>ZMK</v>
          </cell>
          <cell r="K714">
            <v>1690658</v>
          </cell>
          <cell r="L714">
            <v>1.6750418760469012E-3</v>
          </cell>
          <cell r="M714">
            <v>2831.9229480737017</v>
          </cell>
          <cell r="N714">
            <v>0</v>
          </cell>
          <cell r="O714">
            <v>0</v>
          </cell>
          <cell r="P714">
            <v>0</v>
          </cell>
          <cell r="Q714">
            <v>0</v>
          </cell>
          <cell r="R714">
            <v>1690658</v>
          </cell>
          <cell r="V714">
            <v>39478</v>
          </cell>
        </row>
        <row r="715">
          <cell r="B715" t="str">
            <v>599-0352</v>
          </cell>
          <cell r="D715" t="e">
            <v>#N/A</v>
          </cell>
          <cell r="E715" t="str">
            <v>P005</v>
          </cell>
          <cell r="F715" t="str">
            <v>CLOSED</v>
          </cell>
          <cell r="G715" t="str">
            <v>Powertech Electrical</v>
          </cell>
          <cell r="H715" t="str">
            <v>Electricty supply to RGF laydown Area</v>
          </cell>
          <cell r="I715" t="str">
            <v>ZMK 940,000.00</v>
          </cell>
          <cell r="J715" t="str">
            <v>ZMK</v>
          </cell>
          <cell r="K715">
            <v>940000</v>
          </cell>
          <cell r="L715">
            <v>1.6750418760469012E-3</v>
          </cell>
          <cell r="M715">
            <v>1574.5393634840871</v>
          </cell>
          <cell r="N715">
            <v>0</v>
          </cell>
          <cell r="O715">
            <v>0</v>
          </cell>
          <cell r="P715">
            <v>0</v>
          </cell>
          <cell r="Q715">
            <v>0</v>
          </cell>
          <cell r="R715">
            <v>940000</v>
          </cell>
          <cell r="U715" t="str">
            <v>CLOSED</v>
          </cell>
          <cell r="V715" t="str">
            <v>CLOSED</v>
          </cell>
        </row>
        <row r="716">
          <cell r="B716" t="str">
            <v>599-0353</v>
          </cell>
          <cell r="D716" t="e">
            <v>#N/A</v>
          </cell>
          <cell r="E716" t="str">
            <v>P005</v>
          </cell>
          <cell r="F716" t="str">
            <v>CLOSED</v>
          </cell>
          <cell r="G716" t="str">
            <v>Situlu Electrical Company</v>
          </cell>
          <cell r="H716" t="str">
            <v>CLOSED</v>
          </cell>
          <cell r="I716" t="str">
            <v>ZMK 3,668,000</v>
          </cell>
          <cell r="J716" t="str">
            <v>ZMK</v>
          </cell>
          <cell r="K716">
            <v>3668000</v>
          </cell>
          <cell r="L716">
            <v>1.6750418760469012E-3</v>
          </cell>
          <cell r="M716">
            <v>6144.0536013400333</v>
          </cell>
          <cell r="N716">
            <v>0</v>
          </cell>
          <cell r="O716">
            <v>0</v>
          </cell>
          <cell r="P716">
            <v>0</v>
          </cell>
          <cell r="Q716">
            <v>0</v>
          </cell>
          <cell r="R716">
            <v>3668000</v>
          </cell>
          <cell r="U716" t="str">
            <v>CLOSED</v>
          </cell>
          <cell r="V716" t="str">
            <v>CLOSED</v>
          </cell>
        </row>
        <row r="717">
          <cell r="B717" t="str">
            <v>599-0354</v>
          </cell>
          <cell r="D717">
            <v>39460</v>
          </cell>
          <cell r="E717" t="str">
            <v>P005</v>
          </cell>
          <cell r="G717" t="str">
            <v>KadiGrafix Enterprise</v>
          </cell>
          <cell r="H717" t="str">
            <v>Rubber stamps for project</v>
          </cell>
          <cell r="I717" t="str">
            <v>ZMK 1,057,500.00</v>
          </cell>
          <cell r="J717" t="str">
            <v>ZMK</v>
          </cell>
          <cell r="K717">
            <v>1057500</v>
          </cell>
          <cell r="L717">
            <v>1.6750418760469012E-3</v>
          </cell>
          <cell r="M717">
            <v>1771.356783919598</v>
          </cell>
          <cell r="N717">
            <v>0</v>
          </cell>
          <cell r="O717">
            <v>0</v>
          </cell>
          <cell r="P717">
            <v>0</v>
          </cell>
          <cell r="Q717">
            <v>0</v>
          </cell>
          <cell r="R717">
            <v>1057500</v>
          </cell>
          <cell r="V717">
            <v>39467</v>
          </cell>
        </row>
        <row r="718">
          <cell r="B718" t="str">
            <v>599-0355</v>
          </cell>
          <cell r="D718">
            <v>39460</v>
          </cell>
          <cell r="E718" t="str">
            <v>P005</v>
          </cell>
          <cell r="G718" t="str">
            <v>C I C 4 Seasons Business Ltd</v>
          </cell>
          <cell r="H718" t="str">
            <v>Programming of portable radios</v>
          </cell>
          <cell r="I718" t="str">
            <v>ZMK 163,025,244.00</v>
          </cell>
          <cell r="J718" t="str">
            <v>ZMK</v>
          </cell>
          <cell r="K718">
            <v>163025244</v>
          </cell>
          <cell r="L718">
            <v>1.6750418760469012E-3</v>
          </cell>
          <cell r="M718">
            <v>273074.1105527638</v>
          </cell>
          <cell r="N718">
            <v>0</v>
          </cell>
          <cell r="O718">
            <v>0</v>
          </cell>
          <cell r="P718">
            <v>0</v>
          </cell>
          <cell r="Q718">
            <v>0</v>
          </cell>
          <cell r="R718">
            <v>163025244</v>
          </cell>
          <cell r="V718">
            <v>39477</v>
          </cell>
        </row>
        <row r="719">
          <cell r="B719" t="str">
            <v>599-0356</v>
          </cell>
          <cell r="D719">
            <v>39460</v>
          </cell>
          <cell r="E719" t="str">
            <v>P005</v>
          </cell>
          <cell r="G719" t="str">
            <v>Gemistar Travel &amp; Tours</v>
          </cell>
          <cell r="H719" t="str">
            <v>Air ticket for Rolf Siebert LUN-JNB-PBZ and travel tax</v>
          </cell>
          <cell r="I719" t="str">
            <v>ZMK 1,671,038.00</v>
          </cell>
          <cell r="J719" t="str">
            <v>ZMK</v>
          </cell>
          <cell r="K719">
            <v>1671038</v>
          </cell>
          <cell r="L719">
            <v>1.6750418760469012E-3</v>
          </cell>
          <cell r="M719">
            <v>2799.0586264656617</v>
          </cell>
          <cell r="N719">
            <v>0</v>
          </cell>
          <cell r="O719">
            <v>0</v>
          </cell>
          <cell r="P719">
            <v>0</v>
          </cell>
          <cell r="Q719">
            <v>0</v>
          </cell>
          <cell r="R719">
            <v>1671038</v>
          </cell>
          <cell r="V719">
            <v>39477</v>
          </cell>
        </row>
        <row r="720">
          <cell r="B720" t="str">
            <v>599-0357</v>
          </cell>
          <cell r="D720">
            <v>39460</v>
          </cell>
          <cell r="E720" t="str">
            <v>P005</v>
          </cell>
          <cell r="G720" t="str">
            <v>Maxtronics System and supplies</v>
          </cell>
          <cell r="H720" t="str">
            <v>Vehicle Service</v>
          </cell>
          <cell r="I720" t="str">
            <v>ZMK 4,270,850.00</v>
          </cell>
          <cell r="J720" t="str">
            <v>ZMK</v>
          </cell>
          <cell r="K720">
            <v>4270850</v>
          </cell>
          <cell r="L720">
            <v>1.6750418760469012E-3</v>
          </cell>
          <cell r="M720">
            <v>7153.8525963149077</v>
          </cell>
          <cell r="N720">
            <v>0</v>
          </cell>
          <cell r="O720">
            <v>0</v>
          </cell>
          <cell r="P720">
            <v>0</v>
          </cell>
          <cell r="Q720">
            <v>0</v>
          </cell>
          <cell r="R720">
            <v>4270850</v>
          </cell>
          <cell r="V720">
            <v>39478</v>
          </cell>
        </row>
        <row r="721">
          <cell r="B721" t="str">
            <v>599-0358</v>
          </cell>
          <cell r="D721">
            <v>39460</v>
          </cell>
          <cell r="E721" t="str">
            <v>M031</v>
          </cell>
          <cell r="G721" t="str">
            <v>East African Supply</v>
          </cell>
          <cell r="H721" t="str">
            <v>Materials for T1 cane carrier drive platform</v>
          </cell>
          <cell r="I721" t="str">
            <v>ZAR 116,467.30</v>
          </cell>
          <cell r="J721" t="str">
            <v>ZAR</v>
          </cell>
          <cell r="K721">
            <v>116467.3</v>
          </cell>
          <cell r="L721">
            <v>1</v>
          </cell>
          <cell r="M721">
            <v>116467.3</v>
          </cell>
          <cell r="N721">
            <v>116467.3</v>
          </cell>
          <cell r="O721">
            <v>0</v>
          </cell>
          <cell r="P721">
            <v>0</v>
          </cell>
          <cell r="Q721">
            <v>0</v>
          </cell>
          <cell r="R721">
            <v>0</v>
          </cell>
          <cell r="V721">
            <v>39525</v>
          </cell>
        </row>
        <row r="722">
          <cell r="B722" t="str">
            <v>599-0359</v>
          </cell>
          <cell r="D722">
            <v>39460</v>
          </cell>
          <cell r="E722" t="str">
            <v>M031</v>
          </cell>
          <cell r="G722" t="str">
            <v>East African Supply</v>
          </cell>
          <cell r="H722" t="str">
            <v>Caustic station platform and stairs</v>
          </cell>
          <cell r="I722" t="str">
            <v>ZAR 86,091.73</v>
          </cell>
          <cell r="J722" t="str">
            <v>ZAR</v>
          </cell>
          <cell r="K722">
            <v>86091.73</v>
          </cell>
          <cell r="L722">
            <v>1</v>
          </cell>
          <cell r="M722">
            <v>86091.73</v>
          </cell>
          <cell r="N722">
            <v>86091.73</v>
          </cell>
          <cell r="O722">
            <v>0</v>
          </cell>
          <cell r="P722">
            <v>0</v>
          </cell>
          <cell r="Q722">
            <v>0</v>
          </cell>
          <cell r="R722">
            <v>0</v>
          </cell>
          <cell r="V722">
            <v>39470</v>
          </cell>
        </row>
        <row r="723">
          <cell r="B723" t="str">
            <v>599-0360</v>
          </cell>
          <cell r="D723">
            <v>39460</v>
          </cell>
          <cell r="E723" t="str">
            <v>M031</v>
          </cell>
          <cell r="G723" t="str">
            <v>East African Supply</v>
          </cell>
          <cell r="H723" t="str">
            <v>Sugar conveyor</v>
          </cell>
          <cell r="I723" t="str">
            <v>ZAR 25,029.74</v>
          </cell>
          <cell r="J723" t="str">
            <v>ZAR</v>
          </cell>
          <cell r="K723">
            <v>25029.74</v>
          </cell>
          <cell r="L723">
            <v>1</v>
          </cell>
          <cell r="M723">
            <v>25029.74</v>
          </cell>
          <cell r="N723">
            <v>25029.74</v>
          </cell>
          <cell r="O723">
            <v>0</v>
          </cell>
          <cell r="P723">
            <v>0</v>
          </cell>
          <cell r="Q723">
            <v>0</v>
          </cell>
          <cell r="R723">
            <v>0</v>
          </cell>
          <cell r="V723">
            <v>39470</v>
          </cell>
        </row>
        <row r="724">
          <cell r="B724" t="str">
            <v>599-0361</v>
          </cell>
          <cell r="D724">
            <v>39460</v>
          </cell>
          <cell r="E724" t="str">
            <v>M031</v>
          </cell>
          <cell r="G724" t="str">
            <v>East African Supply</v>
          </cell>
          <cell r="H724" t="str">
            <v>T2 Shredder discharge conveyor platform materials</v>
          </cell>
          <cell r="I724" t="str">
            <v>ZAR 150,330.60</v>
          </cell>
          <cell r="J724" t="str">
            <v>ZAR</v>
          </cell>
          <cell r="K724">
            <v>150330.6</v>
          </cell>
          <cell r="L724">
            <v>1</v>
          </cell>
          <cell r="M724">
            <v>150330.6</v>
          </cell>
          <cell r="N724">
            <v>150330.6</v>
          </cell>
          <cell r="O724">
            <v>0</v>
          </cell>
          <cell r="P724">
            <v>0</v>
          </cell>
          <cell r="Q724">
            <v>0</v>
          </cell>
          <cell r="R724">
            <v>0</v>
          </cell>
          <cell r="V724">
            <v>39525</v>
          </cell>
        </row>
        <row r="725">
          <cell r="B725" t="str">
            <v>599-0362</v>
          </cell>
          <cell r="D725">
            <v>39460</v>
          </cell>
          <cell r="E725" t="str">
            <v>M031</v>
          </cell>
          <cell r="G725" t="str">
            <v>East African Supply</v>
          </cell>
          <cell r="H725" t="str">
            <v>Syrup storage tank accessories</v>
          </cell>
          <cell r="I725" t="str">
            <v>ZAR 6703.78</v>
          </cell>
          <cell r="J725" t="str">
            <v>ZAR</v>
          </cell>
          <cell r="K725">
            <v>6703.78</v>
          </cell>
          <cell r="L725">
            <v>1</v>
          </cell>
          <cell r="M725">
            <v>6703.78</v>
          </cell>
          <cell r="N725">
            <v>6703.78</v>
          </cell>
          <cell r="O725">
            <v>0</v>
          </cell>
          <cell r="P725">
            <v>0</v>
          </cell>
          <cell r="Q725">
            <v>0</v>
          </cell>
          <cell r="R725">
            <v>0</v>
          </cell>
          <cell r="V725">
            <v>39525</v>
          </cell>
        </row>
        <row r="726">
          <cell r="B726" t="str">
            <v>599-0363</v>
          </cell>
          <cell r="D726">
            <v>39460</v>
          </cell>
          <cell r="E726" t="str">
            <v>M031</v>
          </cell>
          <cell r="G726" t="str">
            <v>East African Supply</v>
          </cell>
          <cell r="H726" t="str">
            <v>Channel materials</v>
          </cell>
          <cell r="I726" t="str">
            <v>ZAR 50,000.12</v>
          </cell>
          <cell r="J726" t="str">
            <v>ZAR</v>
          </cell>
          <cell r="K726">
            <v>50000.12</v>
          </cell>
          <cell r="L726">
            <v>1</v>
          </cell>
          <cell r="M726">
            <v>50000.12</v>
          </cell>
          <cell r="N726">
            <v>50000.12</v>
          </cell>
          <cell r="O726">
            <v>0</v>
          </cell>
          <cell r="P726">
            <v>0</v>
          </cell>
          <cell r="Q726">
            <v>0</v>
          </cell>
          <cell r="R726">
            <v>0</v>
          </cell>
          <cell r="V726">
            <v>39525</v>
          </cell>
        </row>
        <row r="727">
          <cell r="B727" t="str">
            <v>599-0364</v>
          </cell>
          <cell r="D727">
            <v>39460</v>
          </cell>
          <cell r="E727" t="str">
            <v>M031</v>
          </cell>
          <cell r="G727" t="str">
            <v>East African Supply</v>
          </cell>
          <cell r="H727" t="str">
            <v>Collection tanks flash pot cladding and lagging</v>
          </cell>
          <cell r="I727" t="str">
            <v>ZAR 341,101.79</v>
          </cell>
          <cell r="J727" t="str">
            <v>ZAR</v>
          </cell>
          <cell r="K727">
            <v>341101.79</v>
          </cell>
          <cell r="L727">
            <v>1</v>
          </cell>
          <cell r="M727">
            <v>341101.79</v>
          </cell>
          <cell r="N727">
            <v>341101.79</v>
          </cell>
          <cell r="O727">
            <v>0</v>
          </cell>
          <cell r="P727">
            <v>0</v>
          </cell>
          <cell r="Q727">
            <v>0</v>
          </cell>
          <cell r="R727">
            <v>0</v>
          </cell>
          <cell r="V727">
            <v>39526</v>
          </cell>
        </row>
        <row r="728">
          <cell r="B728" t="str">
            <v>599-0365</v>
          </cell>
          <cell r="D728">
            <v>39460</v>
          </cell>
          <cell r="E728" t="str">
            <v>M031</v>
          </cell>
          <cell r="G728" t="str">
            <v>East African Supply</v>
          </cell>
          <cell r="H728" t="str">
            <v>MJ Scale supporting structure &amp; platform materials</v>
          </cell>
          <cell r="I728" t="str">
            <v>ZAR 99,440.24</v>
          </cell>
          <cell r="J728" t="str">
            <v>ZAR</v>
          </cell>
          <cell r="K728">
            <v>99440.24</v>
          </cell>
          <cell r="L728">
            <v>1</v>
          </cell>
          <cell r="M728">
            <v>99440.24</v>
          </cell>
          <cell r="N728">
            <v>99440.24</v>
          </cell>
          <cell r="O728">
            <v>0</v>
          </cell>
          <cell r="P728">
            <v>0</v>
          </cell>
          <cell r="Q728">
            <v>0</v>
          </cell>
          <cell r="R728">
            <v>0</v>
          </cell>
          <cell r="V728">
            <v>39525</v>
          </cell>
        </row>
        <row r="729">
          <cell r="B729" t="str">
            <v>599-0366</v>
          </cell>
          <cell r="D729">
            <v>39460</v>
          </cell>
          <cell r="E729" t="str">
            <v>M056</v>
          </cell>
          <cell r="G729" t="str">
            <v>East African Supply</v>
          </cell>
          <cell r="H729" t="str">
            <v>Exhaust piping</v>
          </cell>
          <cell r="I729" t="str">
            <v>ZAR 1,531,300.00</v>
          </cell>
          <cell r="J729" t="str">
            <v>ZAR</v>
          </cell>
          <cell r="K729">
            <v>1531300</v>
          </cell>
          <cell r="L729">
            <v>1</v>
          </cell>
          <cell r="M729">
            <v>1531300</v>
          </cell>
          <cell r="N729">
            <v>1531300</v>
          </cell>
          <cell r="O729">
            <v>0</v>
          </cell>
          <cell r="P729">
            <v>0</v>
          </cell>
          <cell r="Q729">
            <v>0</v>
          </cell>
          <cell r="R729">
            <v>0</v>
          </cell>
          <cell r="V729">
            <v>39525</v>
          </cell>
        </row>
        <row r="730">
          <cell r="B730" t="str">
            <v>599-0367</v>
          </cell>
          <cell r="D730">
            <v>39460</v>
          </cell>
          <cell r="E730" t="str">
            <v>P005</v>
          </cell>
          <cell r="F730" t="str">
            <v>DEAUTHORISED</v>
          </cell>
          <cell r="G730" t="str">
            <v>Pro Fit Ltd</v>
          </cell>
          <cell r="H730" t="str">
            <v>18 ton mobile crane hire</v>
          </cell>
          <cell r="I730" t="str">
            <v>ZMK 1,375,000.00</v>
          </cell>
          <cell r="J730" t="str">
            <v>ZMK</v>
          </cell>
          <cell r="K730">
            <v>1375000</v>
          </cell>
          <cell r="L730">
            <v>1.6750418760469012E-3</v>
          </cell>
          <cell r="M730">
            <v>2303.1825795644891</v>
          </cell>
          <cell r="N730">
            <v>0</v>
          </cell>
          <cell r="O730">
            <v>0</v>
          </cell>
          <cell r="P730">
            <v>0</v>
          </cell>
          <cell r="Q730">
            <v>0</v>
          </cell>
          <cell r="R730">
            <v>1375000</v>
          </cell>
          <cell r="V730">
            <v>39477</v>
          </cell>
        </row>
        <row r="731">
          <cell r="B731" t="str">
            <v>599-0368</v>
          </cell>
          <cell r="D731">
            <v>39460</v>
          </cell>
          <cell r="E731" t="str">
            <v>P005</v>
          </cell>
          <cell r="G731" t="str">
            <v>Stephen Mulangwa</v>
          </cell>
          <cell r="H731" t="str">
            <v>Signwriting of name tags</v>
          </cell>
          <cell r="I731" t="str">
            <v>ZMK 1,400,000.00</v>
          </cell>
          <cell r="J731" t="str">
            <v>ZMK</v>
          </cell>
          <cell r="K731">
            <v>1400000</v>
          </cell>
          <cell r="L731">
            <v>1.6750418760469012E-3</v>
          </cell>
          <cell r="M731">
            <v>2345.0586264656617</v>
          </cell>
          <cell r="N731">
            <v>0</v>
          </cell>
          <cell r="O731">
            <v>0</v>
          </cell>
          <cell r="P731">
            <v>0</v>
          </cell>
          <cell r="Q731">
            <v>0</v>
          </cell>
          <cell r="R731">
            <v>1400000</v>
          </cell>
          <cell r="V731">
            <v>39467</v>
          </cell>
        </row>
        <row r="732">
          <cell r="B732" t="str">
            <v>599-0369</v>
          </cell>
          <cell r="D732">
            <v>39460</v>
          </cell>
          <cell r="E732" t="str">
            <v>M031</v>
          </cell>
          <cell r="G732" t="str">
            <v>East African Supply</v>
          </cell>
          <cell r="H732" t="str">
            <v>Threaded Rods</v>
          </cell>
          <cell r="I732" t="str">
            <v>ZAR 10,159.80</v>
          </cell>
          <cell r="J732" t="str">
            <v>ZAR</v>
          </cell>
          <cell r="K732">
            <v>10159.799999999999</v>
          </cell>
          <cell r="L732">
            <v>1</v>
          </cell>
          <cell r="M732">
            <v>10159.799999999999</v>
          </cell>
          <cell r="N732">
            <v>10159.799999999999</v>
          </cell>
          <cell r="O732">
            <v>0</v>
          </cell>
          <cell r="P732">
            <v>0</v>
          </cell>
          <cell r="Q732">
            <v>0</v>
          </cell>
          <cell r="R732">
            <v>0</v>
          </cell>
          <cell r="V732">
            <v>39520</v>
          </cell>
        </row>
        <row r="733">
          <cell r="B733" t="str">
            <v>599-0370</v>
          </cell>
          <cell r="D733">
            <v>39460</v>
          </cell>
          <cell r="E733" t="str">
            <v>M031</v>
          </cell>
          <cell r="G733" t="str">
            <v>BHAGOOS SUPERMARKET</v>
          </cell>
          <cell r="H733" t="str">
            <v>Paint, thinners, filler rods, prime angles and welding rods</v>
          </cell>
          <cell r="I733" t="str">
            <v>ZMK 189,309,900</v>
          </cell>
          <cell r="J733" t="str">
            <v>ZMK</v>
          </cell>
          <cell r="K733">
            <v>189309900</v>
          </cell>
          <cell r="L733">
            <v>1.6750418760469012E-3</v>
          </cell>
          <cell r="M733">
            <v>317102.01005025127</v>
          </cell>
          <cell r="N733">
            <v>0</v>
          </cell>
          <cell r="O733">
            <v>0</v>
          </cell>
          <cell r="P733">
            <v>0</v>
          </cell>
          <cell r="Q733">
            <v>0</v>
          </cell>
          <cell r="R733">
            <v>189309900</v>
          </cell>
          <cell r="S733" t="str">
            <v>Welding Recovery</v>
          </cell>
          <cell r="V733">
            <v>39467</v>
          </cell>
        </row>
        <row r="734">
          <cell r="B734" t="str">
            <v>599-0371</v>
          </cell>
          <cell r="D734">
            <v>39460</v>
          </cell>
          <cell r="E734" t="str">
            <v>P005</v>
          </cell>
          <cell r="G734" t="str">
            <v>Maxtronics System and supplies</v>
          </cell>
          <cell r="H734" t="str">
            <v>Shocks for Toyota Prado ABK 5068</v>
          </cell>
          <cell r="I734" t="str">
            <v>ZMK 2,490,000.00</v>
          </cell>
          <cell r="J734" t="str">
            <v>ZMK</v>
          </cell>
          <cell r="K734">
            <v>2490000</v>
          </cell>
          <cell r="L734">
            <v>1.6750418760469012E-3</v>
          </cell>
          <cell r="M734">
            <v>4170.854271356784</v>
          </cell>
          <cell r="N734">
            <v>0</v>
          </cell>
          <cell r="O734">
            <v>0</v>
          </cell>
          <cell r="P734">
            <v>0</v>
          </cell>
          <cell r="Q734">
            <v>0</v>
          </cell>
          <cell r="R734">
            <v>2490000</v>
          </cell>
          <cell r="V734">
            <v>39467</v>
          </cell>
        </row>
        <row r="735">
          <cell r="B735" t="str">
            <v>599-0372</v>
          </cell>
          <cell r="C735">
            <v>0</v>
          </cell>
          <cell r="D735">
            <v>39460</v>
          </cell>
          <cell r="E735" t="str">
            <v>M037</v>
          </cell>
          <cell r="F735" t="str">
            <v>Niraj Ramlagan</v>
          </cell>
          <cell r="G735" t="str">
            <v>FCM Engineering (Pty) Ltd</v>
          </cell>
          <cell r="H735" t="str">
            <v>Secondary Juice Heater Supporting Structure</v>
          </cell>
          <cell r="I735" t="str">
            <v>ZAR 789,534.00</v>
          </cell>
          <cell r="J735" t="str">
            <v>ZAR</v>
          </cell>
          <cell r="K735">
            <v>789534</v>
          </cell>
          <cell r="L735">
            <v>1</v>
          </cell>
          <cell r="M735">
            <v>789534</v>
          </cell>
          <cell r="N735">
            <v>789534</v>
          </cell>
          <cell r="O735">
            <v>0</v>
          </cell>
          <cell r="P735">
            <v>0</v>
          </cell>
          <cell r="Q735">
            <v>0</v>
          </cell>
          <cell r="R735">
            <v>0</v>
          </cell>
          <cell r="V735">
            <v>39528</v>
          </cell>
        </row>
        <row r="736">
          <cell r="B736" t="str">
            <v>599-0373</v>
          </cell>
          <cell r="D736">
            <v>39460</v>
          </cell>
          <cell r="E736" t="str">
            <v>A013-3</v>
          </cell>
          <cell r="G736" t="str">
            <v>Sensus Metering Systems (Pty) Ltd</v>
          </cell>
          <cell r="H736" t="str">
            <v>Various flowmeters for the agriculture project (Replaces 599-17)</v>
          </cell>
          <cell r="I736" t="str">
            <v>ZAR 324,983.00</v>
          </cell>
          <cell r="J736" t="str">
            <v>ZAR</v>
          </cell>
          <cell r="K736">
            <v>324983</v>
          </cell>
          <cell r="L736">
            <v>1</v>
          </cell>
          <cell r="M736">
            <v>324983</v>
          </cell>
          <cell r="N736">
            <v>324983</v>
          </cell>
          <cell r="O736">
            <v>0</v>
          </cell>
          <cell r="P736">
            <v>0</v>
          </cell>
          <cell r="Q736">
            <v>0</v>
          </cell>
          <cell r="R736">
            <v>0</v>
          </cell>
          <cell r="V736">
            <v>39467</v>
          </cell>
        </row>
        <row r="737">
          <cell r="B737" t="str">
            <v>599-0374</v>
          </cell>
          <cell r="C737">
            <v>0</v>
          </cell>
          <cell r="D737">
            <v>39460</v>
          </cell>
          <cell r="E737" t="str">
            <v>E012</v>
          </cell>
          <cell r="F737" t="str">
            <v>Suresh Heeralal</v>
          </cell>
          <cell r="G737" t="str">
            <v>Gamma Panel &amp; Swicthboard Maufacturers</v>
          </cell>
          <cell r="H737" t="str">
            <v>17 Wika Temperature transmitters including 40 foot container and insuarance</v>
          </cell>
          <cell r="I737" t="str">
            <v>ZAR 75,221.00</v>
          </cell>
          <cell r="J737" t="str">
            <v>ZAR</v>
          </cell>
          <cell r="K737">
            <v>75221</v>
          </cell>
          <cell r="L737">
            <v>1</v>
          </cell>
          <cell r="M737">
            <v>75221</v>
          </cell>
          <cell r="N737">
            <v>75221</v>
          </cell>
          <cell r="O737">
            <v>0</v>
          </cell>
          <cell r="P737">
            <v>0</v>
          </cell>
          <cell r="Q737">
            <v>0</v>
          </cell>
          <cell r="R737">
            <v>0</v>
          </cell>
        </row>
        <row r="738">
          <cell r="B738" t="str">
            <v>599-0375</v>
          </cell>
          <cell r="D738" t="e">
            <v>#N/A</v>
          </cell>
          <cell r="E738" t="str">
            <v>P005</v>
          </cell>
          <cell r="F738" t="str">
            <v>CLOSED</v>
          </cell>
          <cell r="G738" t="str">
            <v>Gemistar Travel &amp; Tours</v>
          </cell>
          <cell r="H738" t="str">
            <v>Air Tickets</v>
          </cell>
          <cell r="I738">
            <v>0</v>
          </cell>
          <cell r="J738" t="str">
            <v>0</v>
          </cell>
          <cell r="K738" t="e">
            <v>#VALUE!</v>
          </cell>
          <cell r="L738" t="e">
            <v>#N/A</v>
          </cell>
          <cell r="M738" t="e">
            <v>#N/A</v>
          </cell>
          <cell r="N738">
            <v>0</v>
          </cell>
          <cell r="O738">
            <v>0</v>
          </cell>
          <cell r="P738">
            <v>0</v>
          </cell>
          <cell r="Q738">
            <v>0</v>
          </cell>
          <cell r="R738">
            <v>0</v>
          </cell>
          <cell r="U738" t="str">
            <v>CLOSED</v>
          </cell>
          <cell r="V738" t="str">
            <v>CLOSED</v>
          </cell>
        </row>
        <row r="739">
          <cell r="B739" t="str">
            <v>599-0376</v>
          </cell>
          <cell r="D739">
            <v>39460</v>
          </cell>
          <cell r="E739" t="str">
            <v>P005</v>
          </cell>
          <cell r="G739" t="str">
            <v>Gemistar Travel &amp; Tours</v>
          </cell>
          <cell r="H739" t="str">
            <v>Air ticket for Ken Rowney LUN-DUR-LUN</v>
          </cell>
          <cell r="I739" t="str">
            <v>ZMK 2,086,333.00</v>
          </cell>
          <cell r="J739" t="str">
            <v>ZMK</v>
          </cell>
          <cell r="K739">
            <v>2086333</v>
          </cell>
          <cell r="L739">
            <v>1.6750418760469012E-3</v>
          </cell>
          <cell r="M739">
            <v>3494.6951423785595</v>
          </cell>
          <cell r="N739">
            <v>0</v>
          </cell>
          <cell r="O739">
            <v>0</v>
          </cell>
          <cell r="P739">
            <v>0</v>
          </cell>
          <cell r="Q739">
            <v>0</v>
          </cell>
          <cell r="R739">
            <v>2086333</v>
          </cell>
          <cell r="V739">
            <v>39462</v>
          </cell>
        </row>
        <row r="740">
          <cell r="B740" t="str">
            <v>599-0377</v>
          </cell>
          <cell r="D740" t="e">
            <v>#N/A</v>
          </cell>
          <cell r="E740" t="str">
            <v>P005</v>
          </cell>
          <cell r="F740" t="str">
            <v>CLOSED</v>
          </cell>
          <cell r="G740" t="str">
            <v>Gemistar Travel &amp; Tours</v>
          </cell>
          <cell r="H740" t="str">
            <v>Air Tickets</v>
          </cell>
          <cell r="I740">
            <v>0</v>
          </cell>
          <cell r="J740" t="str">
            <v>0</v>
          </cell>
          <cell r="K740" t="e">
            <v>#VALUE!</v>
          </cell>
          <cell r="L740" t="e">
            <v>#N/A</v>
          </cell>
          <cell r="M740" t="e">
            <v>#N/A</v>
          </cell>
          <cell r="N740">
            <v>0</v>
          </cell>
          <cell r="O740">
            <v>0</v>
          </cell>
          <cell r="P740">
            <v>0</v>
          </cell>
          <cell r="Q740">
            <v>0</v>
          </cell>
          <cell r="R740">
            <v>0</v>
          </cell>
          <cell r="U740" t="str">
            <v>CLOSED</v>
          </cell>
          <cell r="V740" t="str">
            <v>CLOSED</v>
          </cell>
        </row>
        <row r="741">
          <cell r="B741" t="str">
            <v>599-0378</v>
          </cell>
          <cell r="D741">
            <v>39460</v>
          </cell>
          <cell r="E741" t="str">
            <v>P005</v>
          </cell>
          <cell r="G741" t="str">
            <v>Gemistar Travel &amp; Tours</v>
          </cell>
          <cell r="H741" t="str">
            <v>Air ticket for Jean Claude Munboth</v>
          </cell>
          <cell r="I741" t="str">
            <v>ZMK 5,403,490.00</v>
          </cell>
          <cell r="J741" t="str">
            <v>ZMK</v>
          </cell>
          <cell r="K741">
            <v>5403490</v>
          </cell>
          <cell r="L741">
            <v>1.6750418760469012E-3</v>
          </cell>
          <cell r="M741">
            <v>9051.0720268006698</v>
          </cell>
          <cell r="N741">
            <v>0</v>
          </cell>
          <cell r="O741">
            <v>0</v>
          </cell>
          <cell r="P741">
            <v>0</v>
          </cell>
          <cell r="Q741">
            <v>0</v>
          </cell>
          <cell r="R741">
            <v>5403490</v>
          </cell>
          <cell r="V741">
            <v>39462</v>
          </cell>
        </row>
        <row r="742">
          <cell r="B742" t="str">
            <v>599-0379</v>
          </cell>
          <cell r="D742">
            <v>39460</v>
          </cell>
          <cell r="E742" t="str">
            <v>P005</v>
          </cell>
          <cell r="G742" t="str">
            <v>Gemistar Travel &amp; Tours</v>
          </cell>
          <cell r="H742" t="str">
            <v>Air ticket for Jean Paul Lawant JNB-LUN-JNB</v>
          </cell>
          <cell r="I742" t="str">
            <v>ZMK 3,452,963.00</v>
          </cell>
          <cell r="J742" t="str">
            <v>ZMK</v>
          </cell>
          <cell r="K742">
            <v>3452963</v>
          </cell>
          <cell r="L742">
            <v>1.6750418760469012E-3</v>
          </cell>
          <cell r="M742">
            <v>5783.8576214405357</v>
          </cell>
          <cell r="N742">
            <v>0</v>
          </cell>
          <cell r="O742">
            <v>0</v>
          </cell>
          <cell r="P742">
            <v>0</v>
          </cell>
          <cell r="Q742">
            <v>0</v>
          </cell>
          <cell r="R742">
            <v>3452963</v>
          </cell>
          <cell r="V742">
            <v>39462</v>
          </cell>
        </row>
        <row r="743">
          <cell r="B743" t="str">
            <v>599-0380</v>
          </cell>
          <cell r="D743" t="e">
            <v>#N/A</v>
          </cell>
          <cell r="E743" t="str">
            <v>P005</v>
          </cell>
          <cell r="F743" t="str">
            <v>CLOSED</v>
          </cell>
          <cell r="G743" t="str">
            <v>All Haul Enterprises</v>
          </cell>
          <cell r="H743" t="str">
            <v>CLOSED</v>
          </cell>
          <cell r="I743">
            <v>0</v>
          </cell>
          <cell r="J743" t="str">
            <v>0</v>
          </cell>
          <cell r="K743" t="e">
            <v>#VALUE!</v>
          </cell>
          <cell r="L743" t="e">
            <v>#N/A</v>
          </cell>
          <cell r="M743" t="e">
            <v>#N/A</v>
          </cell>
          <cell r="N743">
            <v>0</v>
          </cell>
          <cell r="O743">
            <v>0</v>
          </cell>
          <cell r="P743">
            <v>0</v>
          </cell>
          <cell r="Q743">
            <v>0</v>
          </cell>
          <cell r="R743">
            <v>0</v>
          </cell>
          <cell r="U743" t="str">
            <v>CLOSED</v>
          </cell>
          <cell r="V743" t="str">
            <v>CLOSED</v>
          </cell>
        </row>
        <row r="744">
          <cell r="B744" t="str">
            <v>599-0381</v>
          </cell>
          <cell r="C744">
            <v>0</v>
          </cell>
          <cell r="D744">
            <v>39469</v>
          </cell>
          <cell r="E744" t="str">
            <v>P005</v>
          </cell>
          <cell r="F744" t="str">
            <v>Ansy Paroni</v>
          </cell>
          <cell r="G744" t="str">
            <v>M Projects</v>
          </cell>
          <cell r="H744" t="str">
            <v>7 off 12M x 3M 5 compartment residential units c/w 2 beds per compartment plugs to be RSA</v>
          </cell>
          <cell r="I744" t="str">
            <v>ZAR 721,070.00</v>
          </cell>
          <cell r="J744" t="str">
            <v>ZAR</v>
          </cell>
          <cell r="K744">
            <v>721070</v>
          </cell>
          <cell r="L744">
            <v>1</v>
          </cell>
          <cell r="M744">
            <v>721070</v>
          </cell>
          <cell r="N744">
            <v>721070</v>
          </cell>
          <cell r="O744">
            <v>0</v>
          </cell>
          <cell r="P744">
            <v>0</v>
          </cell>
          <cell r="Q744">
            <v>0</v>
          </cell>
          <cell r="R744">
            <v>0</v>
          </cell>
        </row>
        <row r="745">
          <cell r="B745" t="str">
            <v>599-0381</v>
          </cell>
          <cell r="C745">
            <v>0</v>
          </cell>
          <cell r="D745">
            <v>39469</v>
          </cell>
          <cell r="E745" t="str">
            <v>P005</v>
          </cell>
          <cell r="F745" t="str">
            <v>Ansy Paroni</v>
          </cell>
          <cell r="G745" t="str">
            <v>M Projects</v>
          </cell>
          <cell r="H745" t="str">
            <v>1 off second hand M9/109T (9.6 x 3M) Toilet block</v>
          </cell>
          <cell r="I745" t="str">
            <v>ZAR 96,270.00</v>
          </cell>
          <cell r="J745" t="str">
            <v>ZAR</v>
          </cell>
          <cell r="K745">
            <v>96270</v>
          </cell>
          <cell r="L745">
            <v>1</v>
          </cell>
          <cell r="M745">
            <v>96270</v>
          </cell>
          <cell r="N745">
            <v>96270</v>
          </cell>
          <cell r="O745">
            <v>0</v>
          </cell>
          <cell r="P745">
            <v>0</v>
          </cell>
          <cell r="Q745">
            <v>0</v>
          </cell>
          <cell r="R745">
            <v>0</v>
          </cell>
        </row>
        <row r="746">
          <cell r="B746" t="str">
            <v>599-0381</v>
          </cell>
          <cell r="C746">
            <v>0</v>
          </cell>
          <cell r="D746">
            <v>39469</v>
          </cell>
          <cell r="E746" t="str">
            <v>P005</v>
          </cell>
          <cell r="F746" t="str">
            <v>Ansy Paroni</v>
          </cell>
          <cell r="G746" t="str">
            <v>M Projects</v>
          </cell>
          <cell r="H746" t="str">
            <v>1 off second M36/109T (6M x 3M) Male/Female toilet</v>
          </cell>
          <cell r="I746" t="str">
            <v>ZAR 37,120.00</v>
          </cell>
          <cell r="J746" t="str">
            <v>ZAR</v>
          </cell>
          <cell r="K746">
            <v>37120</v>
          </cell>
          <cell r="L746">
            <v>1</v>
          </cell>
          <cell r="M746">
            <v>37120</v>
          </cell>
          <cell r="N746">
            <v>37120</v>
          </cell>
          <cell r="O746">
            <v>0</v>
          </cell>
          <cell r="P746">
            <v>0</v>
          </cell>
          <cell r="Q746">
            <v>0</v>
          </cell>
          <cell r="R746">
            <v>0</v>
          </cell>
        </row>
        <row r="747">
          <cell r="B747" t="str">
            <v>599-0381</v>
          </cell>
          <cell r="C747">
            <v>0</v>
          </cell>
          <cell r="D747">
            <v>39469</v>
          </cell>
          <cell r="E747" t="str">
            <v>P005</v>
          </cell>
          <cell r="F747" t="str">
            <v>Ansy Paroni</v>
          </cell>
          <cell r="G747" t="str">
            <v>M Projects</v>
          </cell>
          <cell r="H747" t="str">
            <v>5 off M120303 12M x 3M three office units with additional exterior door curtains and tracks, 6 windows, 3 12000 BTU air conditioners @ ZAR 95,347.00 per unit</v>
          </cell>
          <cell r="I747" t="str">
            <v>ZAR 1,331,195.00</v>
          </cell>
          <cell r="J747" t="str">
            <v>ZAR</v>
          </cell>
          <cell r="K747">
            <v>1331195</v>
          </cell>
          <cell r="L747">
            <v>1</v>
          </cell>
          <cell r="M747">
            <v>1331195</v>
          </cell>
          <cell r="N747">
            <v>1331195</v>
          </cell>
          <cell r="O747">
            <v>0</v>
          </cell>
          <cell r="P747">
            <v>0</v>
          </cell>
          <cell r="Q747">
            <v>0</v>
          </cell>
          <cell r="R747">
            <v>0</v>
          </cell>
        </row>
        <row r="748">
          <cell r="B748" t="str">
            <v>599-0382</v>
          </cell>
          <cell r="D748">
            <v>39460</v>
          </cell>
          <cell r="E748" t="str">
            <v>P005</v>
          </cell>
          <cell r="G748" t="str">
            <v>Maxtronics System and supplies</v>
          </cell>
          <cell r="H748" t="str">
            <v>Vehicle Service</v>
          </cell>
          <cell r="I748" t="str">
            <v>ZMK 1,382,890.00</v>
          </cell>
          <cell r="J748" t="str">
            <v>ZMK</v>
          </cell>
          <cell r="K748">
            <v>1382890</v>
          </cell>
          <cell r="L748">
            <v>1.6750418760469012E-3</v>
          </cell>
          <cell r="M748">
            <v>2316.3986599664991</v>
          </cell>
          <cell r="N748">
            <v>0</v>
          </cell>
          <cell r="O748">
            <v>0</v>
          </cell>
          <cell r="P748">
            <v>0</v>
          </cell>
          <cell r="Q748">
            <v>0</v>
          </cell>
          <cell r="R748">
            <v>1382890</v>
          </cell>
          <cell r="V748">
            <v>39462</v>
          </cell>
        </row>
        <row r="749">
          <cell r="B749" t="str">
            <v>599-0383</v>
          </cell>
          <cell r="D749">
            <v>39460</v>
          </cell>
          <cell r="E749" t="str">
            <v>P005</v>
          </cell>
          <cell r="G749" t="str">
            <v>Maxtronics System and supplies</v>
          </cell>
          <cell r="H749" t="str">
            <v>Vehicle Service</v>
          </cell>
          <cell r="I749" t="str">
            <v>ZMK 3,000,000.00</v>
          </cell>
          <cell r="J749" t="str">
            <v>ZMK</v>
          </cell>
          <cell r="K749">
            <v>3000000</v>
          </cell>
          <cell r="L749">
            <v>1.6750418760469012E-3</v>
          </cell>
          <cell r="M749">
            <v>5025.1256281407032</v>
          </cell>
          <cell r="N749">
            <v>0</v>
          </cell>
          <cell r="O749">
            <v>0</v>
          </cell>
          <cell r="P749">
            <v>0</v>
          </cell>
          <cell r="Q749">
            <v>0</v>
          </cell>
          <cell r="R749">
            <v>3000000</v>
          </cell>
          <cell r="V749">
            <v>39462</v>
          </cell>
        </row>
        <row r="750">
          <cell r="B750" t="str">
            <v>599-0384</v>
          </cell>
          <cell r="D750">
            <v>39465</v>
          </cell>
          <cell r="E750" t="str">
            <v>E012</v>
          </cell>
          <cell r="G750" t="str">
            <v>Nkhula Engineering</v>
          </cell>
          <cell r="H750" t="str">
            <v>Making openings in concrete</v>
          </cell>
          <cell r="I750" t="str">
            <v>ZMK 3,600,000.00</v>
          </cell>
          <cell r="J750" t="str">
            <v>ZMK</v>
          </cell>
          <cell r="K750">
            <v>3600000</v>
          </cell>
          <cell r="L750">
            <v>1.6750418760469012E-3</v>
          </cell>
          <cell r="M750">
            <v>6030.150753768844</v>
          </cell>
          <cell r="N750">
            <v>0</v>
          </cell>
          <cell r="O750">
            <v>0</v>
          </cell>
          <cell r="P750">
            <v>0</v>
          </cell>
          <cell r="Q750">
            <v>0</v>
          </cell>
          <cell r="R750">
            <v>3600000</v>
          </cell>
        </row>
        <row r="751">
          <cell r="B751" t="str">
            <v>599-0385</v>
          </cell>
          <cell r="D751">
            <v>39460</v>
          </cell>
          <cell r="E751" t="str">
            <v>P005</v>
          </cell>
          <cell r="G751" t="str">
            <v>Gemistar Travel &amp; Tours</v>
          </cell>
          <cell r="H751" t="str">
            <v>Air ticket LUN-JNB-DUR</v>
          </cell>
          <cell r="I751" t="str">
            <v>ZMK 1,060,877.00</v>
          </cell>
          <cell r="J751" t="str">
            <v>ZMK</v>
          </cell>
          <cell r="K751">
            <v>1060877</v>
          </cell>
          <cell r="L751">
            <v>1.6750418760469012E-3</v>
          </cell>
          <cell r="M751">
            <v>1777.0134003350083</v>
          </cell>
          <cell r="N751">
            <v>0</v>
          </cell>
          <cell r="O751">
            <v>0</v>
          </cell>
          <cell r="P751">
            <v>0</v>
          </cell>
          <cell r="Q751">
            <v>0</v>
          </cell>
          <cell r="R751">
            <v>1060877</v>
          </cell>
          <cell r="V751">
            <v>39464</v>
          </cell>
        </row>
        <row r="752">
          <cell r="B752" t="str">
            <v>599-0386</v>
          </cell>
          <cell r="D752">
            <v>39460</v>
          </cell>
          <cell r="E752" t="str">
            <v>P005</v>
          </cell>
          <cell r="G752" t="str">
            <v>Nemchem International</v>
          </cell>
          <cell r="H752" t="str">
            <v>Cleaning the containers for the month of Dec 2007</v>
          </cell>
          <cell r="I752" t="str">
            <v>ZMK 3,800,000</v>
          </cell>
          <cell r="J752" t="str">
            <v>ZMK</v>
          </cell>
          <cell r="K752">
            <v>3800000</v>
          </cell>
          <cell r="L752">
            <v>1.6750418760469012E-3</v>
          </cell>
          <cell r="M752">
            <v>6365.1591289782245</v>
          </cell>
          <cell r="N752">
            <v>0</v>
          </cell>
          <cell r="O752">
            <v>0</v>
          </cell>
          <cell r="P752">
            <v>0</v>
          </cell>
          <cell r="Q752">
            <v>0</v>
          </cell>
          <cell r="R752">
            <v>3800000</v>
          </cell>
          <cell r="V752">
            <v>39464</v>
          </cell>
        </row>
        <row r="753">
          <cell r="B753" t="str">
            <v>599-0387</v>
          </cell>
          <cell r="D753">
            <v>39461</v>
          </cell>
          <cell r="E753" t="str">
            <v>P005</v>
          </cell>
          <cell r="G753" t="str">
            <v>East African Supply</v>
          </cell>
          <cell r="H753" t="str">
            <v>Bedding</v>
          </cell>
          <cell r="I753" t="str">
            <v>ZAR 21,183.50</v>
          </cell>
          <cell r="J753" t="str">
            <v>ZAR</v>
          </cell>
          <cell r="K753">
            <v>21183.5</v>
          </cell>
          <cell r="L753">
            <v>1</v>
          </cell>
          <cell r="M753">
            <v>21183.5</v>
          </cell>
          <cell r="N753">
            <v>21183.5</v>
          </cell>
          <cell r="O753">
            <v>0</v>
          </cell>
          <cell r="P753">
            <v>0</v>
          </cell>
          <cell r="Q753">
            <v>0</v>
          </cell>
          <cell r="R753">
            <v>0</v>
          </cell>
          <cell r="V753">
            <v>39461</v>
          </cell>
        </row>
        <row r="754">
          <cell r="B754" t="str">
            <v>599-0388</v>
          </cell>
          <cell r="D754">
            <v>39461</v>
          </cell>
          <cell r="E754" t="str">
            <v>A010-06</v>
          </cell>
          <cell r="F754" t="str">
            <v>David Bradshaw</v>
          </cell>
          <cell r="G754" t="str">
            <v>Greenbelt Fertillisers</v>
          </cell>
          <cell r="H754" t="str">
            <v>1125 tonnes of plant top fertilizer for production in march 2008,</v>
          </cell>
          <cell r="I754" t="str">
            <v>USD 681,750.00</v>
          </cell>
          <cell r="J754" t="str">
            <v>USD</v>
          </cell>
          <cell r="K754">
            <v>681750</v>
          </cell>
          <cell r="L754">
            <v>7.35</v>
          </cell>
          <cell r="M754">
            <v>5010862.5</v>
          </cell>
          <cell r="N754">
            <v>0</v>
          </cell>
          <cell r="O754">
            <v>0</v>
          </cell>
          <cell r="P754">
            <v>0</v>
          </cell>
          <cell r="Q754">
            <v>681750</v>
          </cell>
          <cell r="R754">
            <v>0</v>
          </cell>
          <cell r="V754">
            <v>39538</v>
          </cell>
        </row>
        <row r="755">
          <cell r="B755" t="str">
            <v>599-0388</v>
          </cell>
          <cell r="D755">
            <v>39461</v>
          </cell>
          <cell r="E755" t="str">
            <v>A010-06</v>
          </cell>
          <cell r="F755" t="str">
            <v>David Bradshaw</v>
          </cell>
          <cell r="G755" t="str">
            <v>Greenbelt Fertillisers</v>
          </cell>
          <cell r="H755" t="str">
            <v>1680 tonne basal fertilizer for production in february 2008</v>
          </cell>
          <cell r="I755" t="str">
            <v>USD 1174320</v>
          </cell>
          <cell r="J755" t="str">
            <v>USD</v>
          </cell>
          <cell r="K755">
            <v>1174320</v>
          </cell>
          <cell r="L755">
            <v>7.35</v>
          </cell>
          <cell r="M755">
            <v>8631252</v>
          </cell>
          <cell r="N755">
            <v>0</v>
          </cell>
          <cell r="O755">
            <v>0</v>
          </cell>
          <cell r="P755">
            <v>0</v>
          </cell>
          <cell r="Q755">
            <v>1174320</v>
          </cell>
          <cell r="R755">
            <v>0</v>
          </cell>
          <cell r="V755">
            <v>39507</v>
          </cell>
        </row>
        <row r="756">
          <cell r="B756" t="str">
            <v>599-0389</v>
          </cell>
          <cell r="D756">
            <v>39465</v>
          </cell>
          <cell r="E756" t="str">
            <v>M023-3</v>
          </cell>
          <cell r="F756" t="str">
            <v>Henry</v>
          </cell>
          <cell r="G756" t="str">
            <v>Steady Hydrualics Limited</v>
          </cell>
          <cell r="H756" t="str">
            <v>Repairs to hydraulic outriggers</v>
          </cell>
          <cell r="I756" t="str">
            <v>ZMK 15,350,000.00</v>
          </cell>
          <cell r="J756" t="str">
            <v>ZMK</v>
          </cell>
          <cell r="K756">
            <v>15350000</v>
          </cell>
          <cell r="L756">
            <v>1.6750418760469012E-3</v>
          </cell>
          <cell r="M756">
            <v>25711.892797319932</v>
          </cell>
          <cell r="N756">
            <v>0</v>
          </cell>
          <cell r="O756">
            <v>0</v>
          </cell>
          <cell r="P756">
            <v>0</v>
          </cell>
          <cell r="Q756">
            <v>0</v>
          </cell>
          <cell r="R756">
            <v>15350000</v>
          </cell>
        </row>
        <row r="757">
          <cell r="B757" t="str">
            <v>599-0390</v>
          </cell>
          <cell r="D757">
            <v>39461</v>
          </cell>
          <cell r="E757" t="str">
            <v>M031</v>
          </cell>
          <cell r="G757" t="str">
            <v>East African Supply</v>
          </cell>
          <cell r="H757" t="str">
            <v>T1 and T2 control cabin</v>
          </cell>
          <cell r="I757" t="str">
            <v>ZAR 250,045.10</v>
          </cell>
          <cell r="J757" t="str">
            <v>ZAR</v>
          </cell>
          <cell r="K757">
            <v>250045.1</v>
          </cell>
          <cell r="L757">
            <v>1</v>
          </cell>
          <cell r="M757">
            <v>250045.1</v>
          </cell>
          <cell r="N757">
            <v>250045.1</v>
          </cell>
          <cell r="O757">
            <v>0</v>
          </cell>
          <cell r="P757">
            <v>0</v>
          </cell>
          <cell r="Q757">
            <v>0</v>
          </cell>
          <cell r="R757">
            <v>0</v>
          </cell>
          <cell r="V757">
            <v>39525</v>
          </cell>
        </row>
        <row r="758">
          <cell r="B758" t="str">
            <v>599-0391</v>
          </cell>
          <cell r="D758">
            <v>39462</v>
          </cell>
          <cell r="E758" t="str">
            <v>M031</v>
          </cell>
          <cell r="G758" t="str">
            <v>East African Supply</v>
          </cell>
          <cell r="H758" t="str">
            <v>Piping saddles materials</v>
          </cell>
          <cell r="I758" t="str">
            <v>ZAR 209,955.16</v>
          </cell>
          <cell r="J758" t="str">
            <v>ZAR</v>
          </cell>
          <cell r="K758">
            <v>209955.16</v>
          </cell>
          <cell r="L758">
            <v>1</v>
          </cell>
          <cell r="M758">
            <v>209955.16</v>
          </cell>
          <cell r="N758">
            <v>209955.16</v>
          </cell>
          <cell r="O758">
            <v>0</v>
          </cell>
          <cell r="P758">
            <v>0</v>
          </cell>
          <cell r="Q758">
            <v>0</v>
          </cell>
          <cell r="R758">
            <v>0</v>
          </cell>
          <cell r="V758">
            <v>39525</v>
          </cell>
        </row>
        <row r="759">
          <cell r="B759" t="str">
            <v>599-0392</v>
          </cell>
          <cell r="D759">
            <v>39462</v>
          </cell>
          <cell r="E759" t="str">
            <v>M056</v>
          </cell>
          <cell r="G759" t="str">
            <v>East African Supply</v>
          </cell>
          <cell r="H759" t="str">
            <v>Valves for expansion project 2008</v>
          </cell>
          <cell r="I759" t="str">
            <v>ZAR 6,020,150.50</v>
          </cell>
          <cell r="J759" t="str">
            <v>ZAR</v>
          </cell>
          <cell r="K759">
            <v>6020150.5</v>
          </cell>
          <cell r="L759">
            <v>1</v>
          </cell>
          <cell r="M759">
            <v>6020150.5</v>
          </cell>
          <cell r="N759">
            <v>6020150.5</v>
          </cell>
          <cell r="O759">
            <v>0</v>
          </cell>
          <cell r="P759">
            <v>0</v>
          </cell>
          <cell r="Q759">
            <v>0</v>
          </cell>
          <cell r="R759">
            <v>0</v>
          </cell>
          <cell r="V759">
            <v>39527</v>
          </cell>
        </row>
        <row r="760">
          <cell r="B760" t="str">
            <v>599-0393</v>
          </cell>
          <cell r="D760">
            <v>39462</v>
          </cell>
          <cell r="E760" t="str">
            <v>M031</v>
          </cell>
          <cell r="G760" t="str">
            <v>East African Supply</v>
          </cell>
          <cell r="H760" t="str">
            <v>Piping Support Structure as per EASP69394</v>
          </cell>
          <cell r="I760" t="str">
            <v>ZAR 955,694.38</v>
          </cell>
          <cell r="J760" t="str">
            <v>ZAR</v>
          </cell>
          <cell r="K760">
            <v>955694.38</v>
          </cell>
          <cell r="L760">
            <v>1</v>
          </cell>
          <cell r="M760">
            <v>955694.38</v>
          </cell>
          <cell r="N760">
            <v>955694.38</v>
          </cell>
          <cell r="O760">
            <v>0</v>
          </cell>
          <cell r="P760">
            <v>0</v>
          </cell>
          <cell r="Q760">
            <v>0</v>
          </cell>
          <cell r="R760">
            <v>0</v>
          </cell>
          <cell r="V760">
            <v>39525</v>
          </cell>
        </row>
        <row r="761">
          <cell r="B761" t="str">
            <v>599-0394</v>
          </cell>
          <cell r="D761">
            <v>39462</v>
          </cell>
          <cell r="E761" t="str">
            <v>M031</v>
          </cell>
          <cell r="G761" t="str">
            <v>East African Supply</v>
          </cell>
          <cell r="H761" t="str">
            <v>Secondary Juice Heater Platforms material as per EASP063261_1</v>
          </cell>
          <cell r="I761" t="str">
            <v>ZAR 351,421.25</v>
          </cell>
          <cell r="J761" t="str">
            <v>ZAR</v>
          </cell>
          <cell r="K761">
            <v>351421.25</v>
          </cell>
          <cell r="L761">
            <v>1</v>
          </cell>
          <cell r="M761">
            <v>351421.25</v>
          </cell>
          <cell r="N761">
            <v>351421.25</v>
          </cell>
          <cell r="O761">
            <v>0</v>
          </cell>
          <cell r="P761">
            <v>0</v>
          </cell>
          <cell r="Q761">
            <v>0</v>
          </cell>
          <cell r="R761">
            <v>0</v>
          </cell>
          <cell r="V761">
            <v>39470</v>
          </cell>
        </row>
        <row r="762">
          <cell r="B762" t="str">
            <v>599-0395</v>
          </cell>
          <cell r="D762">
            <v>39462</v>
          </cell>
          <cell r="E762" t="str">
            <v>M031</v>
          </cell>
          <cell r="G762" t="str">
            <v>East African Supply</v>
          </cell>
          <cell r="H762" t="str">
            <v>T2 Mill platform and structure materials as per EASP069313_1</v>
          </cell>
          <cell r="I762" t="str">
            <v>ZAR 369,274.06</v>
          </cell>
          <cell r="J762" t="str">
            <v>ZAR</v>
          </cell>
          <cell r="K762">
            <v>369274.06</v>
          </cell>
          <cell r="L762">
            <v>1</v>
          </cell>
          <cell r="M762">
            <v>369274.06</v>
          </cell>
          <cell r="N762">
            <v>369274.06</v>
          </cell>
          <cell r="O762">
            <v>0</v>
          </cell>
          <cell r="P762">
            <v>0</v>
          </cell>
          <cell r="Q762">
            <v>0</v>
          </cell>
          <cell r="R762">
            <v>0</v>
          </cell>
          <cell r="V762">
            <v>39470</v>
          </cell>
        </row>
        <row r="763">
          <cell r="B763" t="str">
            <v>599-0396</v>
          </cell>
          <cell r="D763">
            <v>39465</v>
          </cell>
          <cell r="E763" t="str">
            <v>A012</v>
          </cell>
          <cell r="F763" t="str">
            <v>Remmy Moonga</v>
          </cell>
          <cell r="G763" t="str">
            <v>Mbemu Agriculture</v>
          </cell>
          <cell r="H763" t="str">
            <v>20 x 20 Litre Jacto Knapsacks</v>
          </cell>
          <cell r="I763" t="str">
            <v>ZMK 7,200,000.00</v>
          </cell>
          <cell r="J763" t="str">
            <v>ZMK</v>
          </cell>
          <cell r="K763">
            <v>7200000</v>
          </cell>
          <cell r="L763">
            <v>1.6750418760469012E-3</v>
          </cell>
          <cell r="M763">
            <v>12060.301507537688</v>
          </cell>
          <cell r="N763">
            <v>0</v>
          </cell>
          <cell r="O763">
            <v>0</v>
          </cell>
          <cell r="P763">
            <v>0</v>
          </cell>
          <cell r="Q763">
            <v>0</v>
          </cell>
          <cell r="R763">
            <v>7200000</v>
          </cell>
          <cell r="V763">
            <v>39470</v>
          </cell>
        </row>
        <row r="764">
          <cell r="B764" t="str">
            <v>599-0397</v>
          </cell>
          <cell r="D764">
            <v>39462</v>
          </cell>
          <cell r="E764" t="str">
            <v>M031</v>
          </cell>
          <cell r="G764" t="str">
            <v>East African Supply</v>
          </cell>
          <cell r="H764" t="str">
            <v xml:space="preserve">T1 and T2 Cane carrier carding drum materials </v>
          </cell>
          <cell r="I764" t="str">
            <v>ZAR 457,080.13</v>
          </cell>
          <cell r="J764" t="str">
            <v>ZAR</v>
          </cell>
          <cell r="K764">
            <v>457080.13</v>
          </cell>
          <cell r="L764">
            <v>1</v>
          </cell>
          <cell r="M764">
            <v>457080.13</v>
          </cell>
          <cell r="N764">
            <v>457080.13</v>
          </cell>
          <cell r="O764">
            <v>0</v>
          </cell>
          <cell r="P764">
            <v>0</v>
          </cell>
          <cell r="Q764">
            <v>0</v>
          </cell>
          <cell r="R764">
            <v>0</v>
          </cell>
          <cell r="V764">
            <v>39525</v>
          </cell>
        </row>
        <row r="765">
          <cell r="B765" t="str">
            <v>599-0398</v>
          </cell>
          <cell r="D765">
            <v>39462</v>
          </cell>
          <cell r="E765" t="str">
            <v>P005</v>
          </cell>
          <cell r="G765" t="str">
            <v>Action Auto Ltd</v>
          </cell>
          <cell r="H765" t="str">
            <v>Vehicle Service</v>
          </cell>
          <cell r="I765" t="str">
            <v>ZMK 1,000,000.00</v>
          </cell>
          <cell r="J765" t="str">
            <v>ZMK</v>
          </cell>
          <cell r="K765">
            <v>1000000</v>
          </cell>
          <cell r="L765">
            <v>1.6750418760469012E-3</v>
          </cell>
          <cell r="M765">
            <v>1675.0418760469013</v>
          </cell>
          <cell r="N765">
            <v>0</v>
          </cell>
          <cell r="O765">
            <v>0</v>
          </cell>
          <cell r="P765">
            <v>0</v>
          </cell>
          <cell r="Q765">
            <v>0</v>
          </cell>
          <cell r="R765">
            <v>1000000</v>
          </cell>
          <cell r="V765">
            <v>39467</v>
          </cell>
        </row>
        <row r="766">
          <cell r="B766" t="str">
            <v>599-0399</v>
          </cell>
          <cell r="D766">
            <v>39462</v>
          </cell>
          <cell r="E766" t="str">
            <v>P005</v>
          </cell>
          <cell r="F766" t="str">
            <v>DEAUTHORISED</v>
          </cell>
          <cell r="G766" t="str">
            <v>Makubu Steelworks Ltd</v>
          </cell>
          <cell r="H766" t="str">
            <v>IBR sheet 0.5mm (30x2.4m)</v>
          </cell>
          <cell r="I766" t="str">
            <v>ZMK 1,908,000.00</v>
          </cell>
          <cell r="J766" t="str">
            <v>ZMK</v>
          </cell>
          <cell r="K766">
            <v>1908000</v>
          </cell>
          <cell r="L766">
            <v>1.6750418760469012E-3</v>
          </cell>
          <cell r="M766">
            <v>3195.9798994974876</v>
          </cell>
          <cell r="N766">
            <v>0</v>
          </cell>
          <cell r="O766">
            <v>0</v>
          </cell>
          <cell r="P766">
            <v>0</v>
          </cell>
          <cell r="Q766">
            <v>0</v>
          </cell>
          <cell r="R766">
            <v>1908000</v>
          </cell>
          <cell r="V766">
            <v>39462</v>
          </cell>
        </row>
        <row r="767">
          <cell r="B767" t="str">
            <v>599-0400</v>
          </cell>
          <cell r="D767">
            <v>39462</v>
          </cell>
          <cell r="E767" t="str">
            <v>C001</v>
          </cell>
          <cell r="G767" t="str">
            <v>Atonement Enterprises Ltd</v>
          </cell>
          <cell r="H767" t="str">
            <v>Breaking of concrete &amp; excavation work in cane yard</v>
          </cell>
          <cell r="I767" t="str">
            <v>ZMK 82,000,000.00</v>
          </cell>
          <cell r="J767" t="str">
            <v>ZMK</v>
          </cell>
          <cell r="K767">
            <v>82000000</v>
          </cell>
          <cell r="L767">
            <v>1.6750418760469012E-3</v>
          </cell>
          <cell r="M767">
            <v>137353.43383584591</v>
          </cell>
          <cell r="N767">
            <v>0</v>
          </cell>
          <cell r="O767">
            <v>0</v>
          </cell>
          <cell r="P767">
            <v>0</v>
          </cell>
          <cell r="Q767">
            <v>0</v>
          </cell>
          <cell r="R767">
            <v>82000000</v>
          </cell>
          <cell r="S767" t="str">
            <v>Caneyard</v>
          </cell>
          <cell r="V767">
            <v>39478</v>
          </cell>
        </row>
        <row r="768">
          <cell r="B768" t="str">
            <v>599-0401</v>
          </cell>
          <cell r="D768" t="e">
            <v>#N/A</v>
          </cell>
          <cell r="E768" t="str">
            <v>P005</v>
          </cell>
          <cell r="F768" t="str">
            <v>CLOSED</v>
          </cell>
          <cell r="G768" t="str">
            <v>Chaka Kent Ltd</v>
          </cell>
          <cell r="H768" t="str">
            <v>Water and Sewage</v>
          </cell>
          <cell r="I768" t="str">
            <v>ZMK 12150000</v>
          </cell>
          <cell r="J768" t="str">
            <v>ZMK</v>
          </cell>
          <cell r="K768">
            <v>12150000</v>
          </cell>
          <cell r="L768">
            <v>1.6750418760469012E-3</v>
          </cell>
          <cell r="M768">
            <v>20351.75879396985</v>
          </cell>
          <cell r="N768">
            <v>0</v>
          </cell>
          <cell r="O768">
            <v>0</v>
          </cell>
          <cell r="P768">
            <v>0</v>
          </cell>
          <cell r="Q768">
            <v>0</v>
          </cell>
          <cell r="R768">
            <v>12150000</v>
          </cell>
          <cell r="U768" t="str">
            <v>CLOSED</v>
          </cell>
          <cell r="V768" t="str">
            <v>CLOSED</v>
          </cell>
        </row>
        <row r="769">
          <cell r="B769" t="str">
            <v>599-0402</v>
          </cell>
          <cell r="D769" t="e">
            <v>#N/A</v>
          </cell>
          <cell r="E769" t="str">
            <v>P005</v>
          </cell>
          <cell r="F769" t="str">
            <v>CLOSED</v>
          </cell>
          <cell r="G769" t="str">
            <v>Chaka Kent Ltd</v>
          </cell>
          <cell r="H769" t="str">
            <v>Water and Sewage</v>
          </cell>
          <cell r="I769" t="str">
            <v>ZMK 4,100,000</v>
          </cell>
          <cell r="J769" t="str">
            <v>ZMK</v>
          </cell>
          <cell r="K769">
            <v>4100000</v>
          </cell>
          <cell r="L769">
            <v>1.6750418760469012E-3</v>
          </cell>
          <cell r="M769">
            <v>6867.671691792295</v>
          </cell>
          <cell r="N769">
            <v>0</v>
          </cell>
          <cell r="O769">
            <v>0</v>
          </cell>
          <cell r="P769">
            <v>0</v>
          </cell>
          <cell r="Q769">
            <v>0</v>
          </cell>
          <cell r="R769">
            <v>4100000</v>
          </cell>
          <cell r="U769" t="str">
            <v>CLOSED</v>
          </cell>
          <cell r="V769" t="str">
            <v>CLOSED</v>
          </cell>
        </row>
        <row r="770">
          <cell r="B770" t="str">
            <v>599-0403</v>
          </cell>
          <cell r="D770" t="e">
            <v>#N/A</v>
          </cell>
          <cell r="E770" t="str">
            <v>P005</v>
          </cell>
          <cell r="F770" t="str">
            <v>CLOSED</v>
          </cell>
          <cell r="G770" t="str">
            <v>Chaka Kent Ltd</v>
          </cell>
          <cell r="H770" t="str">
            <v>Water and Sewage</v>
          </cell>
          <cell r="I770" t="str">
            <v>ZMK 7,800,000</v>
          </cell>
          <cell r="J770" t="str">
            <v>ZMK</v>
          </cell>
          <cell r="K770">
            <v>7800000</v>
          </cell>
          <cell r="L770">
            <v>1.6750418760469012E-3</v>
          </cell>
          <cell r="M770">
            <v>13065.326633165829</v>
          </cell>
          <cell r="N770">
            <v>0</v>
          </cell>
          <cell r="O770">
            <v>0</v>
          </cell>
          <cell r="P770">
            <v>0</v>
          </cell>
          <cell r="Q770">
            <v>0</v>
          </cell>
          <cell r="R770">
            <v>7800000</v>
          </cell>
          <cell r="U770" t="str">
            <v>CLOSED</v>
          </cell>
          <cell r="V770" t="str">
            <v>CLOSED</v>
          </cell>
        </row>
        <row r="771">
          <cell r="B771" t="str">
            <v>599-0404</v>
          </cell>
          <cell r="D771">
            <v>39462</v>
          </cell>
          <cell r="E771" t="str">
            <v>P005</v>
          </cell>
          <cell r="G771" t="str">
            <v>Gemistar Travel &amp; Tours</v>
          </cell>
          <cell r="H771" t="str">
            <v>Air ticket and travel tax</v>
          </cell>
          <cell r="I771" t="str">
            <v>ZMK 1,783,040.00</v>
          </cell>
          <cell r="J771" t="str">
            <v>ZMK</v>
          </cell>
          <cell r="K771">
            <v>1783040</v>
          </cell>
          <cell r="L771">
            <v>1.6750418760469012E-3</v>
          </cell>
          <cell r="M771">
            <v>2986.6666666666665</v>
          </cell>
          <cell r="N771">
            <v>0</v>
          </cell>
          <cell r="O771">
            <v>0</v>
          </cell>
          <cell r="P771">
            <v>0</v>
          </cell>
          <cell r="Q771">
            <v>0</v>
          </cell>
          <cell r="R771">
            <v>1783040</v>
          </cell>
          <cell r="V771">
            <v>39464</v>
          </cell>
        </row>
        <row r="772">
          <cell r="B772" t="str">
            <v>599-0405</v>
          </cell>
          <cell r="D772">
            <v>39464</v>
          </cell>
          <cell r="E772" t="str">
            <v>P005</v>
          </cell>
          <cell r="G772" t="str">
            <v>Toyota Zambia Ltd</v>
          </cell>
          <cell r="H772" t="str">
            <v>Vehicle Service</v>
          </cell>
          <cell r="I772" t="str">
            <v>ZMK 296,576.00</v>
          </cell>
          <cell r="J772" t="str">
            <v>ZMK</v>
          </cell>
          <cell r="K772">
            <v>296576</v>
          </cell>
          <cell r="L772">
            <v>1.6750418760469012E-3</v>
          </cell>
          <cell r="M772">
            <v>496.77721943048579</v>
          </cell>
          <cell r="N772">
            <v>0</v>
          </cell>
          <cell r="O772">
            <v>0</v>
          </cell>
          <cell r="P772">
            <v>0</v>
          </cell>
          <cell r="Q772">
            <v>0</v>
          </cell>
          <cell r="R772">
            <v>296576</v>
          </cell>
          <cell r="V772">
            <v>39477</v>
          </cell>
        </row>
        <row r="773">
          <cell r="B773" t="str">
            <v>599-0406</v>
          </cell>
          <cell r="D773" t="e">
            <v>#N/A</v>
          </cell>
          <cell r="E773" t="str">
            <v>P005</v>
          </cell>
          <cell r="F773" t="str">
            <v>CLOSED</v>
          </cell>
          <cell r="G773" t="str">
            <v>Philip Banji Malambo</v>
          </cell>
          <cell r="H773" t="str">
            <v>Hire of tipper truck</v>
          </cell>
          <cell r="I773">
            <v>0</v>
          </cell>
          <cell r="J773" t="str">
            <v>0</v>
          </cell>
          <cell r="K773" t="e">
            <v>#VALUE!</v>
          </cell>
          <cell r="L773" t="e">
            <v>#N/A</v>
          </cell>
          <cell r="M773" t="e">
            <v>#N/A</v>
          </cell>
          <cell r="N773">
            <v>0</v>
          </cell>
          <cell r="O773">
            <v>0</v>
          </cell>
          <cell r="P773">
            <v>0</v>
          </cell>
          <cell r="Q773">
            <v>0</v>
          </cell>
          <cell r="R773">
            <v>0</v>
          </cell>
          <cell r="U773" t="str">
            <v>CLOSED</v>
          </cell>
          <cell r="V773" t="str">
            <v>CLOSED</v>
          </cell>
        </row>
        <row r="774">
          <cell r="B774" t="str">
            <v>599-0407</v>
          </cell>
          <cell r="D774">
            <v>39464</v>
          </cell>
          <cell r="E774" t="str">
            <v>P005</v>
          </cell>
          <cell r="G774" t="str">
            <v>Chaka Kent Ltd</v>
          </cell>
          <cell r="H774" t="str">
            <v>Casting of concrete plinths</v>
          </cell>
          <cell r="I774" t="str">
            <v>ZMK 9,900,000.00</v>
          </cell>
          <cell r="J774" t="str">
            <v>ZMK</v>
          </cell>
          <cell r="K774">
            <v>9900000</v>
          </cell>
          <cell r="L774">
            <v>1.6750418760469012E-3</v>
          </cell>
          <cell r="M774">
            <v>16582.914572864323</v>
          </cell>
          <cell r="N774">
            <v>0</v>
          </cell>
          <cell r="O774">
            <v>0</v>
          </cell>
          <cell r="P774">
            <v>0</v>
          </cell>
          <cell r="Q774">
            <v>0</v>
          </cell>
          <cell r="R774">
            <v>9900000</v>
          </cell>
          <cell r="V774">
            <v>39477</v>
          </cell>
        </row>
        <row r="775">
          <cell r="B775" t="str">
            <v>599-0408</v>
          </cell>
          <cell r="D775" t="e">
            <v>#N/A</v>
          </cell>
          <cell r="E775" t="str">
            <v>M052</v>
          </cell>
          <cell r="F775" t="str">
            <v>CLOSED</v>
          </cell>
          <cell r="G775" t="str">
            <v>Heku Construction Ltd</v>
          </cell>
          <cell r="H775" t="str">
            <v>Transport Area Fencing</v>
          </cell>
          <cell r="I775" t="str">
            <v>ZMK 13,953,681.00</v>
          </cell>
          <cell r="J775" t="str">
            <v>ZMK</v>
          </cell>
          <cell r="K775">
            <v>13953681</v>
          </cell>
          <cell r="L775">
            <v>1.6750418760469012E-3</v>
          </cell>
          <cell r="M775">
            <v>23373</v>
          </cell>
          <cell r="N775">
            <v>0</v>
          </cell>
          <cell r="O775">
            <v>0</v>
          </cell>
          <cell r="P775">
            <v>0</v>
          </cell>
          <cell r="Q775">
            <v>0</v>
          </cell>
          <cell r="R775">
            <v>13953681</v>
          </cell>
          <cell r="U775" t="str">
            <v>CLOSED</v>
          </cell>
          <cell r="V775" t="str">
            <v>CLOSED</v>
          </cell>
        </row>
        <row r="776">
          <cell r="B776" t="str">
            <v>599-0409</v>
          </cell>
          <cell r="D776">
            <v>39464</v>
          </cell>
          <cell r="E776" t="str">
            <v>P005</v>
          </cell>
          <cell r="G776" t="str">
            <v>Bantum Office Machines Ltd</v>
          </cell>
          <cell r="H776" t="str">
            <v>Toner 1805 for photocopier</v>
          </cell>
          <cell r="I776" t="str">
            <v>ZMK 1,300,000.00</v>
          </cell>
          <cell r="J776" t="str">
            <v>ZMK</v>
          </cell>
          <cell r="K776">
            <v>1300000</v>
          </cell>
          <cell r="L776">
            <v>1.6750418760469012E-3</v>
          </cell>
          <cell r="M776">
            <v>2177.5544388609715</v>
          </cell>
          <cell r="N776">
            <v>0</v>
          </cell>
          <cell r="O776">
            <v>0</v>
          </cell>
          <cell r="P776">
            <v>0</v>
          </cell>
          <cell r="Q776">
            <v>0</v>
          </cell>
          <cell r="R776">
            <v>1300000</v>
          </cell>
          <cell r="V776">
            <v>39464</v>
          </cell>
        </row>
        <row r="777">
          <cell r="B777" t="str">
            <v>599-0410</v>
          </cell>
          <cell r="D777">
            <v>39464</v>
          </cell>
          <cell r="E777" t="str">
            <v>P005</v>
          </cell>
          <cell r="G777" t="str">
            <v>Maxtronics System and supplies</v>
          </cell>
          <cell r="H777" t="str">
            <v>Vehicle Service</v>
          </cell>
          <cell r="I777" t="str">
            <v>ZMK 3,610,000.00</v>
          </cell>
          <cell r="J777" t="str">
            <v>ZMK</v>
          </cell>
          <cell r="K777">
            <v>3610000</v>
          </cell>
          <cell r="L777">
            <v>1.6750418760469012E-3</v>
          </cell>
          <cell r="M777">
            <v>6046.901172529313</v>
          </cell>
          <cell r="N777">
            <v>0</v>
          </cell>
          <cell r="O777">
            <v>0</v>
          </cell>
          <cell r="P777">
            <v>0</v>
          </cell>
          <cell r="Q777">
            <v>0</v>
          </cell>
          <cell r="R777">
            <v>3610000</v>
          </cell>
          <cell r="V777">
            <v>39478</v>
          </cell>
        </row>
        <row r="778">
          <cell r="B778" t="str">
            <v>599-0411</v>
          </cell>
          <cell r="D778">
            <v>39464</v>
          </cell>
          <cell r="E778" t="str">
            <v>M023-3</v>
          </cell>
          <cell r="F778" t="str">
            <v>Rudi</v>
          </cell>
          <cell r="G778" t="str">
            <v>Crosstate Auctioneers</v>
          </cell>
          <cell r="H778" t="str">
            <v>1993 Tadano TR 250M-5 25 ton rough terrain crane, spare trye, new batteries + transport to Mazabuka</v>
          </cell>
          <cell r="I778" t="str">
            <v>ZAR 1,425,000.00</v>
          </cell>
          <cell r="J778" t="str">
            <v>ZAR</v>
          </cell>
          <cell r="K778">
            <v>1425000</v>
          </cell>
          <cell r="L778">
            <v>1</v>
          </cell>
          <cell r="M778">
            <v>1425000</v>
          </cell>
          <cell r="N778">
            <v>1425000</v>
          </cell>
          <cell r="O778">
            <v>0</v>
          </cell>
          <cell r="P778">
            <v>0</v>
          </cell>
          <cell r="Q778">
            <v>0</v>
          </cell>
          <cell r="R778">
            <v>0</v>
          </cell>
          <cell r="V778">
            <v>39483</v>
          </cell>
        </row>
        <row r="779">
          <cell r="B779" t="str">
            <v>599-0412</v>
          </cell>
          <cell r="D779">
            <v>39465</v>
          </cell>
          <cell r="E779" t="str">
            <v>M029</v>
          </cell>
          <cell r="F779" t="str">
            <v>Rudi</v>
          </cell>
          <cell r="G779" t="str">
            <v>E.D Export Services cc</v>
          </cell>
          <cell r="H779" t="str">
            <v>30 x 100mm  HT Bolts GR8.8</v>
          </cell>
          <cell r="I779" t="str">
            <v>ZAR 617.68</v>
          </cell>
          <cell r="J779" t="str">
            <v>ZAR</v>
          </cell>
          <cell r="K779">
            <v>617.67999999999995</v>
          </cell>
          <cell r="L779">
            <v>1</v>
          </cell>
          <cell r="M779">
            <v>617.67999999999995</v>
          </cell>
          <cell r="N779">
            <v>617.67999999999995</v>
          </cell>
          <cell r="O779">
            <v>0</v>
          </cell>
          <cell r="P779">
            <v>0</v>
          </cell>
          <cell r="Q779">
            <v>0</v>
          </cell>
          <cell r="R779">
            <v>0</v>
          </cell>
          <cell r="V779">
            <v>39488</v>
          </cell>
        </row>
        <row r="780">
          <cell r="B780" t="str">
            <v>599-0412</v>
          </cell>
          <cell r="D780">
            <v>39465</v>
          </cell>
          <cell r="E780" t="str">
            <v>M029</v>
          </cell>
          <cell r="F780" t="str">
            <v>Rudi</v>
          </cell>
          <cell r="G780" t="str">
            <v>E.D Export Services cc</v>
          </cell>
          <cell r="H780" t="str">
            <v>Brackets 300 WA 160mm x 120mm x 60mm</v>
          </cell>
          <cell r="I780" t="str">
            <v>ZAR 201.16</v>
          </cell>
          <cell r="J780" t="str">
            <v>ZAR</v>
          </cell>
          <cell r="K780">
            <v>201.16</v>
          </cell>
          <cell r="L780">
            <v>1</v>
          </cell>
          <cell r="M780">
            <v>201.16</v>
          </cell>
          <cell r="N780">
            <v>201.16</v>
          </cell>
          <cell r="O780">
            <v>0</v>
          </cell>
          <cell r="P780">
            <v>0</v>
          </cell>
          <cell r="Q780">
            <v>0</v>
          </cell>
          <cell r="R780">
            <v>0</v>
          </cell>
          <cell r="V780">
            <v>39488</v>
          </cell>
        </row>
        <row r="781">
          <cell r="B781" t="str">
            <v>599-0412</v>
          </cell>
          <cell r="D781">
            <v>39465</v>
          </cell>
          <cell r="E781" t="str">
            <v>M029</v>
          </cell>
          <cell r="F781" t="str">
            <v>Rudi</v>
          </cell>
          <cell r="G781" t="str">
            <v>E.D Export Services cc</v>
          </cell>
          <cell r="H781" t="str">
            <v>Base plates 300 WA 400mm x 400mm x 25mm</v>
          </cell>
          <cell r="I781" t="str">
            <v>ZAR 1,403.84</v>
          </cell>
          <cell r="J781" t="str">
            <v>ZAR</v>
          </cell>
          <cell r="K781">
            <v>1403.84</v>
          </cell>
          <cell r="L781">
            <v>1</v>
          </cell>
          <cell r="M781">
            <v>1403.84</v>
          </cell>
          <cell r="N781">
            <v>1403.84</v>
          </cell>
          <cell r="O781">
            <v>0</v>
          </cell>
          <cell r="P781">
            <v>0</v>
          </cell>
          <cell r="Q781">
            <v>0</v>
          </cell>
          <cell r="R781">
            <v>0</v>
          </cell>
          <cell r="V781">
            <v>39488</v>
          </cell>
        </row>
        <row r="782">
          <cell r="B782" t="str">
            <v>599-0412</v>
          </cell>
          <cell r="D782">
            <v>39465</v>
          </cell>
          <cell r="E782" t="str">
            <v>M029</v>
          </cell>
          <cell r="F782" t="str">
            <v>Rudi</v>
          </cell>
          <cell r="G782" t="str">
            <v>E.D Export Services cc</v>
          </cell>
          <cell r="H782" t="str">
            <v>24 x 100 HT Bolts Gr 8.8</v>
          </cell>
          <cell r="I782" t="str">
            <v>ZAR 66.24</v>
          </cell>
          <cell r="J782" t="str">
            <v>ZAR</v>
          </cell>
          <cell r="K782">
            <v>66.239999999999995</v>
          </cell>
          <cell r="L782">
            <v>1</v>
          </cell>
          <cell r="M782">
            <v>66.239999999999995</v>
          </cell>
          <cell r="N782">
            <v>66.239999999999995</v>
          </cell>
          <cell r="O782">
            <v>0</v>
          </cell>
          <cell r="P782">
            <v>0</v>
          </cell>
          <cell r="Q782">
            <v>0</v>
          </cell>
          <cell r="R782">
            <v>0</v>
          </cell>
          <cell r="V782">
            <v>39488</v>
          </cell>
        </row>
        <row r="783">
          <cell r="B783" t="str">
            <v>599-0412</v>
          </cell>
          <cell r="D783">
            <v>39465</v>
          </cell>
          <cell r="E783" t="str">
            <v>M029</v>
          </cell>
          <cell r="F783" t="str">
            <v>Rudi</v>
          </cell>
          <cell r="G783" t="str">
            <v>E.D Export Services cc</v>
          </cell>
          <cell r="H783" t="str">
            <v>Plates 300 WA 310mm x 120mm x 30mm</v>
          </cell>
          <cell r="I783" t="str">
            <v>ZAR 787.52</v>
          </cell>
          <cell r="J783" t="str">
            <v>ZAR</v>
          </cell>
          <cell r="K783">
            <v>787.52</v>
          </cell>
          <cell r="L783">
            <v>1</v>
          </cell>
          <cell r="M783">
            <v>787.52</v>
          </cell>
          <cell r="N783">
            <v>787.52</v>
          </cell>
          <cell r="O783">
            <v>0</v>
          </cell>
          <cell r="P783">
            <v>0</v>
          </cell>
          <cell r="Q783">
            <v>0</v>
          </cell>
          <cell r="R783">
            <v>0</v>
          </cell>
          <cell r="V783">
            <v>39488</v>
          </cell>
        </row>
        <row r="784">
          <cell r="B784" t="str">
            <v>599-0412</v>
          </cell>
          <cell r="D784">
            <v>39465</v>
          </cell>
          <cell r="E784" t="str">
            <v>M029</v>
          </cell>
          <cell r="F784" t="str">
            <v>Rudi</v>
          </cell>
          <cell r="G784" t="str">
            <v>E.D Export Services cc</v>
          </cell>
          <cell r="H784" t="str">
            <v>Square tube 120 x 120 x 6.3mm x 6000mm</v>
          </cell>
          <cell r="I784" t="str">
            <v>ZAR 3,425.00</v>
          </cell>
          <cell r="J784" t="str">
            <v>ZAR</v>
          </cell>
          <cell r="K784">
            <v>3425</v>
          </cell>
          <cell r="L784">
            <v>1</v>
          </cell>
          <cell r="M784">
            <v>3425</v>
          </cell>
          <cell r="N784">
            <v>3425</v>
          </cell>
          <cell r="O784">
            <v>0</v>
          </cell>
          <cell r="P784">
            <v>0</v>
          </cell>
          <cell r="Q784">
            <v>0</v>
          </cell>
          <cell r="R784">
            <v>0</v>
          </cell>
          <cell r="V784">
            <v>39488</v>
          </cell>
        </row>
        <row r="785">
          <cell r="B785" t="str">
            <v>599-0412</v>
          </cell>
          <cell r="D785">
            <v>39465</v>
          </cell>
          <cell r="E785" t="str">
            <v>M029</v>
          </cell>
          <cell r="F785" t="str">
            <v>Rudi</v>
          </cell>
          <cell r="G785" t="str">
            <v>E.D Export Services cc</v>
          </cell>
          <cell r="H785" t="str">
            <v>Round Bar EN3A 90mm dia x 165mm</v>
          </cell>
          <cell r="I785" t="str">
            <v>ZAR 342.40</v>
          </cell>
          <cell r="J785" t="str">
            <v>ZAR</v>
          </cell>
          <cell r="K785">
            <v>342.4</v>
          </cell>
          <cell r="L785">
            <v>1</v>
          </cell>
          <cell r="M785">
            <v>342.4</v>
          </cell>
          <cell r="N785">
            <v>342.4</v>
          </cell>
          <cell r="O785">
            <v>0</v>
          </cell>
          <cell r="P785">
            <v>0</v>
          </cell>
          <cell r="Q785">
            <v>0</v>
          </cell>
          <cell r="R785">
            <v>0</v>
          </cell>
          <cell r="V785">
            <v>39488</v>
          </cell>
        </row>
        <row r="786">
          <cell r="B786" t="str">
            <v>599-0412</v>
          </cell>
          <cell r="D786">
            <v>39465</v>
          </cell>
          <cell r="E786" t="str">
            <v>M029</v>
          </cell>
          <cell r="F786" t="str">
            <v>Rudi</v>
          </cell>
          <cell r="G786" t="str">
            <v>E.D Export Services cc</v>
          </cell>
          <cell r="H786" t="str">
            <v>64 x 120 x 10 M/S Flat Washer</v>
          </cell>
          <cell r="I786" t="str">
            <v>ZAR 560.64</v>
          </cell>
          <cell r="J786" t="str">
            <v>ZAR</v>
          </cell>
          <cell r="K786">
            <v>560.64</v>
          </cell>
          <cell r="L786">
            <v>1</v>
          </cell>
          <cell r="M786">
            <v>560.64</v>
          </cell>
          <cell r="N786">
            <v>560.64</v>
          </cell>
          <cell r="O786">
            <v>0</v>
          </cell>
          <cell r="P786">
            <v>0</v>
          </cell>
          <cell r="Q786">
            <v>0</v>
          </cell>
          <cell r="R786">
            <v>0</v>
          </cell>
          <cell r="V786">
            <v>39488</v>
          </cell>
        </row>
        <row r="787">
          <cell r="B787" t="str">
            <v>599-0412</v>
          </cell>
          <cell r="D787">
            <v>39465</v>
          </cell>
          <cell r="E787" t="str">
            <v>M029</v>
          </cell>
          <cell r="F787" t="str">
            <v>E.D Export Services cc</v>
          </cell>
          <cell r="G787" t="str">
            <v>E.D Export Services cc</v>
          </cell>
          <cell r="H787" t="str">
            <v>Balance of Payment made</v>
          </cell>
          <cell r="I787" t="str">
            <v>ZAR 1,899.98</v>
          </cell>
          <cell r="J787" t="str">
            <v>ZAR</v>
          </cell>
          <cell r="K787">
            <v>1899.98</v>
          </cell>
          <cell r="L787">
            <v>1</v>
          </cell>
          <cell r="M787">
            <v>1899.98</v>
          </cell>
          <cell r="N787">
            <v>1899.98</v>
          </cell>
          <cell r="O787">
            <v>0</v>
          </cell>
          <cell r="P787">
            <v>0</v>
          </cell>
          <cell r="Q787">
            <v>0</v>
          </cell>
          <cell r="R787">
            <v>0</v>
          </cell>
        </row>
        <row r="788">
          <cell r="B788" t="str">
            <v>599-0412</v>
          </cell>
          <cell r="D788">
            <v>39465</v>
          </cell>
          <cell r="E788" t="str">
            <v>M029</v>
          </cell>
          <cell r="F788" t="str">
            <v>Rudi</v>
          </cell>
          <cell r="G788" t="str">
            <v>E.D Export Services cc</v>
          </cell>
          <cell r="H788" t="str">
            <v>6.3 x 100mm x M/S split pin</v>
          </cell>
          <cell r="I788" t="str">
            <v>ZAR 3.80</v>
          </cell>
          <cell r="J788" t="str">
            <v>ZAR</v>
          </cell>
          <cell r="K788">
            <v>3.8</v>
          </cell>
          <cell r="L788">
            <v>1</v>
          </cell>
          <cell r="M788">
            <v>3.8</v>
          </cell>
          <cell r="N788">
            <v>3.8</v>
          </cell>
          <cell r="O788">
            <v>0</v>
          </cell>
          <cell r="P788">
            <v>0</v>
          </cell>
          <cell r="Q788">
            <v>0</v>
          </cell>
          <cell r="R788">
            <v>0</v>
          </cell>
          <cell r="V788">
            <v>39488</v>
          </cell>
        </row>
        <row r="789">
          <cell r="B789" t="str">
            <v>599-0413</v>
          </cell>
          <cell r="C789">
            <v>0</v>
          </cell>
          <cell r="D789">
            <v>39469</v>
          </cell>
          <cell r="E789" t="str">
            <v>M007</v>
          </cell>
          <cell r="F789" t="str">
            <v>Rob Chamley</v>
          </cell>
          <cell r="G789" t="str">
            <v>KOG Fabricators</v>
          </cell>
          <cell r="H789" t="str">
            <v>2 Off Fully artculated compensators fitted each end with ASA 150 LB oval flanges suitable for 3 bar steam pressure @ 200 degrees</v>
          </cell>
          <cell r="I789" t="str">
            <v>ZAR 76,330.00</v>
          </cell>
          <cell r="J789" t="str">
            <v>ZAR</v>
          </cell>
          <cell r="K789">
            <v>76330</v>
          </cell>
          <cell r="L789">
            <v>1</v>
          </cell>
          <cell r="M789">
            <v>76330</v>
          </cell>
          <cell r="N789">
            <v>76330</v>
          </cell>
          <cell r="O789">
            <v>0</v>
          </cell>
          <cell r="P789">
            <v>0</v>
          </cell>
          <cell r="Q789">
            <v>0</v>
          </cell>
          <cell r="R789">
            <v>0</v>
          </cell>
          <cell r="V789">
            <v>39493</v>
          </cell>
        </row>
        <row r="790">
          <cell r="B790" t="str">
            <v>599-0414</v>
          </cell>
          <cell r="D790">
            <v>39469</v>
          </cell>
          <cell r="E790" t="str">
            <v>M001-03</v>
          </cell>
          <cell r="F790" t="str">
            <v>Kishor</v>
          </cell>
          <cell r="G790" t="str">
            <v>Heku Engineering Ltd</v>
          </cell>
          <cell r="H790" t="str">
            <v>Removal of existing conveyor and associated steel structures in the lime shed and removal of existing column in the lime shed</v>
          </cell>
          <cell r="I790" t="str">
            <v>ZMK 13,600,000.00</v>
          </cell>
          <cell r="J790" t="str">
            <v>ZMK</v>
          </cell>
          <cell r="K790">
            <v>13600000</v>
          </cell>
          <cell r="L790">
            <v>1.6750418760469012E-3</v>
          </cell>
          <cell r="M790">
            <v>22780.569514237857</v>
          </cell>
          <cell r="N790">
            <v>0</v>
          </cell>
          <cell r="O790">
            <v>0</v>
          </cell>
          <cell r="P790">
            <v>0</v>
          </cell>
          <cell r="Q790">
            <v>0</v>
          </cell>
          <cell r="R790">
            <v>13600000</v>
          </cell>
          <cell r="V790">
            <v>39466</v>
          </cell>
        </row>
        <row r="791">
          <cell r="B791" t="str">
            <v>599-0415</v>
          </cell>
          <cell r="D791">
            <v>39464</v>
          </cell>
          <cell r="E791" t="str">
            <v>M031</v>
          </cell>
          <cell r="F791" t="str">
            <v>Dipin</v>
          </cell>
          <cell r="G791" t="str">
            <v>Discount Steel</v>
          </cell>
          <cell r="H791" t="str">
            <v>Angle bars 80 x 80 x 8</v>
          </cell>
          <cell r="I791" t="str">
            <v>USD 4046.40</v>
          </cell>
          <cell r="J791" t="str">
            <v>USD</v>
          </cell>
          <cell r="K791">
            <v>4046.4</v>
          </cell>
          <cell r="L791">
            <v>7.35</v>
          </cell>
          <cell r="M791">
            <v>29741.040000000001</v>
          </cell>
          <cell r="N791">
            <v>0</v>
          </cell>
          <cell r="O791">
            <v>0</v>
          </cell>
          <cell r="P791">
            <v>0</v>
          </cell>
          <cell r="Q791">
            <v>4046.4</v>
          </cell>
          <cell r="R791">
            <v>0</v>
          </cell>
          <cell r="V791">
            <v>39476</v>
          </cell>
        </row>
        <row r="792">
          <cell r="B792" t="str">
            <v>599-0416</v>
          </cell>
          <cell r="C792">
            <v>0</v>
          </cell>
          <cell r="D792">
            <v>39469</v>
          </cell>
          <cell r="E792" t="str">
            <v>M031</v>
          </cell>
          <cell r="F792" t="str">
            <v>Anthony Hoare</v>
          </cell>
          <cell r="G792" t="str">
            <v>Discount Steel</v>
          </cell>
          <cell r="H792" t="str">
            <v>Steel materials for shredder discharge conveyor as listed on BOQ M032-05-BOQ-R01 (Purchase Order cancelled due to double order from EAS see 599-316)</v>
          </cell>
          <cell r="I792" t="str">
            <v>ZAR 0.00</v>
          </cell>
          <cell r="J792" t="str">
            <v>ZAR</v>
          </cell>
          <cell r="K792">
            <v>0</v>
          </cell>
          <cell r="L792">
            <v>1</v>
          </cell>
          <cell r="M792">
            <v>0</v>
          </cell>
          <cell r="N792">
            <v>0</v>
          </cell>
          <cell r="O792">
            <v>0</v>
          </cell>
          <cell r="P792">
            <v>0</v>
          </cell>
          <cell r="Q792">
            <v>0</v>
          </cell>
          <cell r="R792">
            <v>0</v>
          </cell>
          <cell r="V792">
            <v>39486</v>
          </cell>
        </row>
        <row r="793">
          <cell r="B793" t="str">
            <v>599-0417</v>
          </cell>
          <cell r="D793">
            <v>39464</v>
          </cell>
          <cell r="E793" t="str">
            <v>P005</v>
          </cell>
          <cell r="F793" t="str">
            <v xml:space="preserve">Linda </v>
          </cell>
          <cell r="G793" t="str">
            <v>AGA Transport Company</v>
          </cell>
          <cell r="H793" t="str">
            <v>Road transport of M Projects units to Mazabuka</v>
          </cell>
          <cell r="I793" t="str">
            <v>ZAR 49,500.00</v>
          </cell>
          <cell r="J793" t="str">
            <v>ZAR</v>
          </cell>
          <cell r="K793">
            <v>49500</v>
          </cell>
          <cell r="L793">
            <v>1</v>
          </cell>
          <cell r="M793">
            <v>49500</v>
          </cell>
          <cell r="N793">
            <v>49500</v>
          </cell>
          <cell r="O793">
            <v>0</v>
          </cell>
          <cell r="P793">
            <v>0</v>
          </cell>
          <cell r="Q793">
            <v>0</v>
          </cell>
          <cell r="R793">
            <v>0</v>
          </cell>
          <cell r="V793">
            <v>39476</v>
          </cell>
        </row>
        <row r="794">
          <cell r="B794" t="str">
            <v>599-0418</v>
          </cell>
          <cell r="C794">
            <v>0</v>
          </cell>
          <cell r="D794">
            <v>39469</v>
          </cell>
          <cell r="E794" t="str">
            <v>E017</v>
          </cell>
          <cell r="F794" t="str">
            <v>Donovan Abboye</v>
          </cell>
          <cell r="G794" t="str">
            <v>Magnol Panels and Automation</v>
          </cell>
          <cell r="H794" t="str">
            <v>Various panels as detailed on qoutation QMPA-ILLOVO SUGAR-0712012-01rev2</v>
          </cell>
          <cell r="I794" t="str">
            <v>ZAR 249,997.00</v>
          </cell>
          <cell r="J794" t="str">
            <v>ZAR</v>
          </cell>
          <cell r="K794">
            <v>249997</v>
          </cell>
          <cell r="L794">
            <v>1</v>
          </cell>
          <cell r="M794">
            <v>249997</v>
          </cell>
          <cell r="N794">
            <v>249997</v>
          </cell>
          <cell r="O794">
            <v>0</v>
          </cell>
          <cell r="P794">
            <v>0</v>
          </cell>
          <cell r="Q794">
            <v>0</v>
          </cell>
          <cell r="R794">
            <v>0</v>
          </cell>
          <cell r="V794">
            <v>39477</v>
          </cell>
        </row>
        <row r="795">
          <cell r="B795" t="str">
            <v>599-0419</v>
          </cell>
          <cell r="D795">
            <v>39469</v>
          </cell>
          <cell r="E795" t="str">
            <v>M023-3</v>
          </cell>
          <cell r="F795" t="str">
            <v>Anton Repsold</v>
          </cell>
          <cell r="G795" t="str">
            <v>Marlboro Crane Hire (Pty) Ltd</v>
          </cell>
          <cell r="H795" t="str">
            <v>1 x 80 ton 5 sleave Hook B lock</v>
          </cell>
          <cell r="I795" t="str">
            <v>ZAR 198,950.00</v>
          </cell>
          <cell r="J795" t="str">
            <v>ZAR</v>
          </cell>
          <cell r="K795">
            <v>198950</v>
          </cell>
          <cell r="L795">
            <v>1</v>
          </cell>
          <cell r="M795">
            <v>198950</v>
          </cell>
          <cell r="N795">
            <v>198950</v>
          </cell>
          <cell r="O795">
            <v>0</v>
          </cell>
          <cell r="P795">
            <v>0</v>
          </cell>
          <cell r="Q795">
            <v>0</v>
          </cell>
          <cell r="R795">
            <v>0</v>
          </cell>
          <cell r="V795">
            <v>39472</v>
          </cell>
        </row>
        <row r="796">
          <cell r="B796" t="str">
            <v>599-0420</v>
          </cell>
          <cell r="C796">
            <v>0</v>
          </cell>
          <cell r="D796">
            <v>39469</v>
          </cell>
          <cell r="E796" t="str">
            <v>W106</v>
          </cell>
          <cell r="F796" t="str">
            <v>Uli Heitz</v>
          </cell>
          <cell r="G796" t="str">
            <v>Heku Construction Ltd</v>
          </cell>
          <cell r="H796" t="str">
            <v>Installation of conveyors supplied by others for C shed and sugar drying area</v>
          </cell>
          <cell r="I796" t="str">
            <v>ZMK 241,382,419.02</v>
          </cell>
          <cell r="J796" t="str">
            <v>ZMK</v>
          </cell>
          <cell r="K796">
            <v>241382419.02000001</v>
          </cell>
          <cell r="L796">
            <v>1.6750418760469012E-3</v>
          </cell>
          <cell r="M796">
            <v>404325.66000000003</v>
          </cell>
          <cell r="N796">
            <v>0</v>
          </cell>
          <cell r="O796">
            <v>0</v>
          </cell>
          <cell r="P796">
            <v>0</v>
          </cell>
          <cell r="Q796">
            <v>0</v>
          </cell>
          <cell r="R796">
            <v>241382419.02000001</v>
          </cell>
        </row>
        <row r="797">
          <cell r="B797" t="str">
            <v>599-0421</v>
          </cell>
          <cell r="D797">
            <v>39464</v>
          </cell>
          <cell r="E797" t="str">
            <v>P005</v>
          </cell>
          <cell r="F797" t="str">
            <v>Linda Botha</v>
          </cell>
          <cell r="G797" t="str">
            <v>AGA Transport Company</v>
          </cell>
          <cell r="H797" t="str">
            <v xml:space="preserve">Transport of M projects containers </v>
          </cell>
          <cell r="I797" t="str">
            <v>ZAR 148,500.00</v>
          </cell>
          <cell r="J797" t="str">
            <v>ZAR</v>
          </cell>
          <cell r="K797">
            <v>148500</v>
          </cell>
          <cell r="L797">
            <v>1</v>
          </cell>
          <cell r="M797">
            <v>148500</v>
          </cell>
          <cell r="N797">
            <v>148500</v>
          </cell>
          <cell r="O797">
            <v>0</v>
          </cell>
          <cell r="P797">
            <v>0</v>
          </cell>
          <cell r="Q797">
            <v>0</v>
          </cell>
          <cell r="R797">
            <v>0</v>
          </cell>
          <cell r="V797">
            <v>39477</v>
          </cell>
        </row>
        <row r="798">
          <cell r="B798" t="str">
            <v>599-0422</v>
          </cell>
          <cell r="D798">
            <v>39469</v>
          </cell>
          <cell r="E798" t="str">
            <v>M001-03</v>
          </cell>
          <cell r="F798" t="str">
            <v>Kenny Horton</v>
          </cell>
          <cell r="G798" t="str">
            <v>Fluval Ukuvala Western Cape LTD</v>
          </cell>
          <cell r="H798" t="str">
            <v>Valves and flanges</v>
          </cell>
          <cell r="I798" t="str">
            <v>ZAR 46192.70</v>
          </cell>
          <cell r="J798" t="str">
            <v>ZAR</v>
          </cell>
          <cell r="K798">
            <v>46192.7</v>
          </cell>
          <cell r="L798">
            <v>1</v>
          </cell>
          <cell r="M798">
            <v>46192.7</v>
          </cell>
          <cell r="N798">
            <v>46192.7</v>
          </cell>
          <cell r="O798">
            <v>0</v>
          </cell>
          <cell r="P798">
            <v>0</v>
          </cell>
          <cell r="Q798">
            <v>0</v>
          </cell>
          <cell r="R798">
            <v>0</v>
          </cell>
          <cell r="V798">
            <v>39478</v>
          </cell>
        </row>
        <row r="799">
          <cell r="B799" t="str">
            <v>599-0423</v>
          </cell>
          <cell r="C799">
            <v>0</v>
          </cell>
          <cell r="D799">
            <v>39465</v>
          </cell>
          <cell r="E799" t="str">
            <v>M041</v>
          </cell>
          <cell r="F799" t="str">
            <v>Des Dandridge</v>
          </cell>
          <cell r="G799" t="str">
            <v>Natal Conveyors cc</v>
          </cell>
          <cell r="H799" t="str">
            <v>3 x Shredded cane belt conveyors for T1-1, T1-2, T2</v>
          </cell>
          <cell r="I799" t="str">
            <v>ZAR 5,144,800.00</v>
          </cell>
          <cell r="J799" t="str">
            <v>ZAR</v>
          </cell>
          <cell r="K799">
            <v>5144800</v>
          </cell>
          <cell r="L799">
            <v>1</v>
          </cell>
          <cell r="M799">
            <v>5144800</v>
          </cell>
          <cell r="N799">
            <v>5144800</v>
          </cell>
          <cell r="O799">
            <v>0</v>
          </cell>
          <cell r="P799">
            <v>0</v>
          </cell>
          <cell r="Q799">
            <v>0</v>
          </cell>
          <cell r="R799">
            <v>0</v>
          </cell>
          <cell r="V799">
            <v>39483</v>
          </cell>
        </row>
        <row r="800">
          <cell r="B800" t="str">
            <v>599-0424</v>
          </cell>
          <cell r="C800">
            <v>0</v>
          </cell>
          <cell r="D800">
            <v>39464</v>
          </cell>
          <cell r="E800" t="str">
            <v>M056</v>
          </cell>
          <cell r="F800" t="str">
            <v>Anthony Hoare</v>
          </cell>
          <cell r="G800" t="str">
            <v>Discount Steel</v>
          </cell>
          <cell r="H800" t="str">
            <v>Elbow 90°LR-BS1640 WPB-0150 NB ScH40</v>
          </cell>
          <cell r="I800" t="str">
            <v>ZAR 8,242.00</v>
          </cell>
          <cell r="J800" t="str">
            <v>ZAR</v>
          </cell>
          <cell r="K800">
            <v>8242</v>
          </cell>
          <cell r="L800">
            <v>1</v>
          </cell>
          <cell r="M800">
            <v>8242</v>
          </cell>
          <cell r="N800">
            <v>8242</v>
          </cell>
          <cell r="O800">
            <v>0</v>
          </cell>
          <cell r="P800">
            <v>0</v>
          </cell>
          <cell r="Q800">
            <v>0</v>
          </cell>
          <cell r="R800">
            <v>0</v>
          </cell>
          <cell r="V800">
            <v>39493</v>
          </cell>
        </row>
        <row r="801">
          <cell r="B801" t="str">
            <v>599-0424</v>
          </cell>
          <cell r="C801">
            <v>0</v>
          </cell>
          <cell r="D801">
            <v>39464</v>
          </cell>
          <cell r="E801" t="str">
            <v>M056</v>
          </cell>
          <cell r="F801" t="str">
            <v>Anthony Hoare</v>
          </cell>
          <cell r="G801" t="str">
            <v>Discount Steel</v>
          </cell>
          <cell r="H801" t="str">
            <v>Elbow 90°LR-BS1640 WPB-0100 NB ScH40</v>
          </cell>
          <cell r="I801" t="str">
            <v>ZAR 3,125.00</v>
          </cell>
          <cell r="J801" t="str">
            <v>ZAR</v>
          </cell>
          <cell r="K801">
            <v>3125</v>
          </cell>
          <cell r="L801">
            <v>1</v>
          </cell>
          <cell r="M801">
            <v>3125</v>
          </cell>
          <cell r="N801">
            <v>3125</v>
          </cell>
          <cell r="O801">
            <v>0</v>
          </cell>
          <cell r="P801">
            <v>0</v>
          </cell>
          <cell r="Q801">
            <v>0</v>
          </cell>
          <cell r="R801">
            <v>0</v>
          </cell>
          <cell r="V801">
            <v>39493</v>
          </cell>
        </row>
        <row r="802">
          <cell r="B802" t="str">
            <v>599-0425</v>
          </cell>
          <cell r="D802">
            <v>39464</v>
          </cell>
          <cell r="E802" t="str">
            <v>M054</v>
          </cell>
          <cell r="G802" t="str">
            <v>Natal Inspection Services cc</v>
          </cell>
          <cell r="H802" t="str">
            <v>INSPECTION ON NEW CONTINUOUS VACUUM PANS</v>
          </cell>
          <cell r="I802" t="str">
            <v xml:space="preserve">ZAR 47485.00 </v>
          </cell>
          <cell r="J802" t="str">
            <v>ZAR</v>
          </cell>
          <cell r="K802">
            <v>47485</v>
          </cell>
          <cell r="L802">
            <v>1</v>
          </cell>
          <cell r="M802">
            <v>47485</v>
          </cell>
          <cell r="N802">
            <v>47485</v>
          </cell>
          <cell r="O802">
            <v>0</v>
          </cell>
          <cell r="P802">
            <v>0</v>
          </cell>
          <cell r="Q802">
            <v>0</v>
          </cell>
          <cell r="R802">
            <v>0</v>
          </cell>
          <cell r="V802">
            <v>39477</v>
          </cell>
        </row>
        <row r="803">
          <cell r="B803" t="str">
            <v>599-0426</v>
          </cell>
          <cell r="D803">
            <v>39465</v>
          </cell>
          <cell r="E803" t="str">
            <v>P005</v>
          </cell>
          <cell r="G803" t="str">
            <v>Voyagers Zambia Ltd</v>
          </cell>
          <cell r="H803" t="str">
            <v>Car Hire for S.J. Fourie from 10-17 Sep 07</v>
          </cell>
          <cell r="I803" t="str">
            <v>ZMK 8,042,880.00</v>
          </cell>
          <cell r="J803" t="str">
            <v>ZMK</v>
          </cell>
          <cell r="K803">
            <v>8042880</v>
          </cell>
          <cell r="L803">
            <v>1.6750418760469012E-3</v>
          </cell>
          <cell r="M803">
            <v>13472.160804020101</v>
          </cell>
          <cell r="N803">
            <v>0</v>
          </cell>
          <cell r="O803">
            <v>0</v>
          </cell>
          <cell r="P803">
            <v>0</v>
          </cell>
          <cell r="Q803">
            <v>0</v>
          </cell>
          <cell r="R803">
            <v>8042880</v>
          </cell>
          <cell r="V803">
            <v>39478</v>
          </cell>
        </row>
        <row r="804">
          <cell r="B804" t="str">
            <v>599-0427</v>
          </cell>
          <cell r="D804" t="e">
            <v>#N/A</v>
          </cell>
          <cell r="E804" t="str">
            <v>A005</v>
          </cell>
          <cell r="F804" t="str">
            <v>KEN - QUOTES</v>
          </cell>
          <cell r="G804" t="str">
            <v>East African Supply</v>
          </cell>
          <cell r="H804" t="str">
            <v>MORRIS CRANE AS PER EAS PRO FORMA 68959</v>
          </cell>
          <cell r="I804" t="str">
            <v>ZAR 210,000</v>
          </cell>
          <cell r="J804" t="str">
            <v>ZAR</v>
          </cell>
          <cell r="K804">
            <v>210000</v>
          </cell>
          <cell r="L804">
            <v>1</v>
          </cell>
          <cell r="M804">
            <v>210000</v>
          </cell>
          <cell r="N804">
            <v>210000</v>
          </cell>
          <cell r="O804">
            <v>0</v>
          </cell>
          <cell r="P804">
            <v>0</v>
          </cell>
          <cell r="Q804">
            <v>0</v>
          </cell>
          <cell r="R804">
            <v>0</v>
          </cell>
          <cell r="V804">
            <v>39525</v>
          </cell>
        </row>
        <row r="805">
          <cell r="B805" t="str">
            <v>599-0427</v>
          </cell>
          <cell r="D805" t="e">
            <v>#N/A</v>
          </cell>
          <cell r="E805" t="str">
            <v>A005</v>
          </cell>
          <cell r="F805" t="str">
            <v>KEN - QUOTES</v>
          </cell>
          <cell r="G805" t="str">
            <v>East African Supply</v>
          </cell>
          <cell r="H805" t="str">
            <v>MORRIS CRANE AS PER EAS PRO FORMA 68959</v>
          </cell>
          <cell r="I805" t="str">
            <v>ZAR 133,797.30</v>
          </cell>
          <cell r="J805" t="str">
            <v>ZAR</v>
          </cell>
          <cell r="K805">
            <v>133797.29999999999</v>
          </cell>
          <cell r="L805">
            <v>1</v>
          </cell>
          <cell r="M805">
            <v>133797.29999999999</v>
          </cell>
          <cell r="N805">
            <v>133797.29999999999</v>
          </cell>
          <cell r="O805">
            <v>0</v>
          </cell>
          <cell r="P805">
            <v>0</v>
          </cell>
          <cell r="Q805">
            <v>0</v>
          </cell>
          <cell r="R805">
            <v>0</v>
          </cell>
          <cell r="V805">
            <v>39525</v>
          </cell>
        </row>
        <row r="806">
          <cell r="B806" t="str">
            <v>599-0427</v>
          </cell>
          <cell r="D806" t="e">
            <v>#N/A</v>
          </cell>
          <cell r="E806" t="str">
            <v>A005</v>
          </cell>
          <cell r="F806" t="str">
            <v>UNKNOWN</v>
          </cell>
          <cell r="G806" t="str">
            <v>East African Supply</v>
          </cell>
          <cell r="H806" t="str">
            <v>PACKING / HANDLING / DELIVERY</v>
          </cell>
          <cell r="I806" t="str">
            <v>ZAR 36,750</v>
          </cell>
          <cell r="J806" t="str">
            <v>ZAR</v>
          </cell>
          <cell r="K806">
            <v>36750</v>
          </cell>
          <cell r="L806">
            <v>1</v>
          </cell>
          <cell r="M806">
            <v>36750</v>
          </cell>
          <cell r="N806">
            <v>36750</v>
          </cell>
          <cell r="O806">
            <v>0</v>
          </cell>
          <cell r="P806">
            <v>0</v>
          </cell>
          <cell r="Q806">
            <v>0</v>
          </cell>
          <cell r="R806">
            <v>0</v>
          </cell>
          <cell r="V806">
            <v>39525</v>
          </cell>
        </row>
        <row r="807">
          <cell r="B807" t="str">
            <v>599-0427</v>
          </cell>
          <cell r="C807" t="str">
            <v>Amendment 28sep2008</v>
          </cell>
          <cell r="D807" t="e">
            <v>#N/A</v>
          </cell>
          <cell r="E807" t="str">
            <v>A005</v>
          </cell>
          <cell r="G807" t="str">
            <v>East African Supply</v>
          </cell>
          <cell r="H807" t="str">
            <v>Roadfreight - Invoiced and paid</v>
          </cell>
          <cell r="I807" t="str">
            <v>ZAR 36,750</v>
          </cell>
          <cell r="J807" t="str">
            <v>ZAR</v>
          </cell>
          <cell r="K807">
            <v>36750</v>
          </cell>
          <cell r="L807">
            <v>1</v>
          </cell>
          <cell r="M807">
            <v>36750</v>
          </cell>
          <cell r="N807">
            <v>36750</v>
          </cell>
          <cell r="O807">
            <v>0</v>
          </cell>
          <cell r="P807">
            <v>0</v>
          </cell>
          <cell r="Q807">
            <v>0</v>
          </cell>
          <cell r="R807">
            <v>0</v>
          </cell>
        </row>
        <row r="808">
          <cell r="B808" t="str">
            <v>599-0428</v>
          </cell>
          <cell r="D808" t="e">
            <v>#N/A</v>
          </cell>
          <cell r="E808" t="str">
            <v>M047</v>
          </cell>
          <cell r="F808" t="str">
            <v>SARAH MPYANE</v>
          </cell>
          <cell r="G808" t="str">
            <v>East African Supply</v>
          </cell>
          <cell r="H808" t="str">
            <v>ALFA LAVAL M6 MFM PLATE HEAT EXCHANGER WITH 30 PLATES IN ALLOY 316 AND NBR RUBBER GASKETS</v>
          </cell>
          <cell r="I808" t="str">
            <v>ZAR 28,290.13</v>
          </cell>
          <cell r="J808" t="str">
            <v>ZAR</v>
          </cell>
          <cell r="K808">
            <v>28290.13</v>
          </cell>
          <cell r="L808">
            <v>1</v>
          </cell>
          <cell r="M808">
            <v>28290.13</v>
          </cell>
          <cell r="N808">
            <v>28290.13</v>
          </cell>
          <cell r="O808">
            <v>0</v>
          </cell>
          <cell r="P808">
            <v>0</v>
          </cell>
          <cell r="Q808">
            <v>0</v>
          </cell>
          <cell r="R808">
            <v>0</v>
          </cell>
          <cell r="V808">
            <v>39477</v>
          </cell>
        </row>
        <row r="809">
          <cell r="B809" t="str">
            <v>599-0429</v>
          </cell>
          <cell r="D809" t="e">
            <v>#N/A</v>
          </cell>
          <cell r="E809" t="str">
            <v>M003</v>
          </cell>
          <cell r="F809" t="str">
            <v>DES DANDRIDGE</v>
          </cell>
          <cell r="G809" t="str">
            <v>Natal Conveyors cc</v>
          </cell>
          <cell r="H809" t="str">
            <v>BAGASSE CONVEYOR B1 (EX BG14), BAGASSE CONVEYOR B2 (EX BG15)</v>
          </cell>
          <cell r="I809" t="str">
            <v>ZAR 585,000</v>
          </cell>
          <cell r="J809" t="str">
            <v>ZAR</v>
          </cell>
          <cell r="K809">
            <v>585000</v>
          </cell>
          <cell r="L809">
            <v>1</v>
          </cell>
          <cell r="M809">
            <v>585000</v>
          </cell>
          <cell r="N809">
            <v>585000</v>
          </cell>
          <cell r="O809">
            <v>0</v>
          </cell>
          <cell r="P809">
            <v>0</v>
          </cell>
          <cell r="Q809">
            <v>0</v>
          </cell>
          <cell r="R809">
            <v>0</v>
          </cell>
          <cell r="V809">
            <v>39478</v>
          </cell>
        </row>
        <row r="810">
          <cell r="B810" t="str">
            <v>599-0430</v>
          </cell>
          <cell r="D810" t="e">
            <v>#N/A</v>
          </cell>
          <cell r="E810" t="str">
            <v>A012</v>
          </cell>
          <cell r="F810" t="str">
            <v>UNKNOWN</v>
          </cell>
          <cell r="G810" t="str">
            <v>Action Auto Ltd</v>
          </cell>
          <cell r="H810" t="str">
            <v>ISUZU KB 250 LWB 4X2 LE BAKKIES</v>
          </cell>
          <cell r="I810" t="str">
            <v>ZMK 154,074,894</v>
          </cell>
          <cell r="J810" t="str">
            <v>ZMK</v>
          </cell>
          <cell r="K810">
            <v>154074894</v>
          </cell>
          <cell r="L810">
            <v>1.6750418760469012E-3</v>
          </cell>
          <cell r="M810">
            <v>258081.89949748744</v>
          </cell>
          <cell r="N810">
            <v>0</v>
          </cell>
          <cell r="O810">
            <v>0</v>
          </cell>
          <cell r="P810">
            <v>0</v>
          </cell>
          <cell r="Q810">
            <v>0</v>
          </cell>
          <cell r="R810">
            <v>154074894</v>
          </cell>
          <cell r="V810">
            <v>39478</v>
          </cell>
        </row>
        <row r="811">
          <cell r="B811" t="str">
            <v>599-0431</v>
          </cell>
          <cell r="D811" t="e">
            <v>#N/A</v>
          </cell>
          <cell r="E811" t="str">
            <v>P002</v>
          </cell>
          <cell r="F811" t="str">
            <v>VINESH</v>
          </cell>
          <cell r="G811" t="str">
            <v>Cube Technologies (Pty) Ltd</v>
          </cell>
          <cell r="H811" t="str">
            <v>ENGINEERING WORK FOR TS E &amp; I</v>
          </cell>
          <cell r="I811" t="str">
            <v>ZAR 143,032</v>
          </cell>
          <cell r="J811" t="str">
            <v>ZAR</v>
          </cell>
          <cell r="K811">
            <v>143032</v>
          </cell>
          <cell r="L811">
            <v>1</v>
          </cell>
          <cell r="M811">
            <v>143032</v>
          </cell>
          <cell r="N811">
            <v>143032</v>
          </cell>
          <cell r="O811">
            <v>0</v>
          </cell>
          <cell r="P811">
            <v>0</v>
          </cell>
          <cell r="Q811">
            <v>0</v>
          </cell>
          <cell r="R811">
            <v>0</v>
          </cell>
          <cell r="V811">
            <v>39478</v>
          </cell>
        </row>
        <row r="812">
          <cell r="B812" t="str">
            <v>599-0432</v>
          </cell>
          <cell r="D812" t="e">
            <v>#N/A</v>
          </cell>
          <cell r="E812" t="str">
            <v>M031</v>
          </cell>
          <cell r="F812" t="str">
            <v>ANTHONY</v>
          </cell>
          <cell r="G812" t="str">
            <v>Discount Steel</v>
          </cell>
          <cell r="H812" t="str">
            <v>CLADDING SUPPORT AND PIPING SUPPORT MATERIALS AS PER PRO FORMA BSI0011655</v>
          </cell>
          <cell r="I812" t="str">
            <v>ZAR 205,114.10</v>
          </cell>
          <cell r="J812" t="str">
            <v>ZAR</v>
          </cell>
          <cell r="K812">
            <v>205114.1</v>
          </cell>
          <cell r="L812">
            <v>1</v>
          </cell>
          <cell r="M812">
            <v>205114.1</v>
          </cell>
          <cell r="N812">
            <v>205114.1</v>
          </cell>
          <cell r="O812">
            <v>0</v>
          </cell>
          <cell r="P812">
            <v>0</v>
          </cell>
          <cell r="Q812">
            <v>0</v>
          </cell>
          <cell r="R812">
            <v>0</v>
          </cell>
          <cell r="V812">
            <v>39478</v>
          </cell>
        </row>
        <row r="813">
          <cell r="B813" t="str">
            <v>599-0433</v>
          </cell>
          <cell r="D813" t="e">
            <v>#N/A</v>
          </cell>
          <cell r="E813" t="str">
            <v>M023-3</v>
          </cell>
          <cell r="F813" t="str">
            <v>NEESA</v>
          </cell>
          <cell r="G813" t="str">
            <v>S D V SOUTH AFRICA PTY LTD</v>
          </cell>
          <cell r="H813" t="str">
            <v>DOCUMENTATION FEE FOR ROUGH TERRAIN CRANES</v>
          </cell>
          <cell r="I813" t="str">
            <v>ZAR 1,100.00</v>
          </cell>
          <cell r="J813" t="str">
            <v>ZAR</v>
          </cell>
          <cell r="K813">
            <v>1100</v>
          </cell>
          <cell r="L813">
            <v>1</v>
          </cell>
          <cell r="M813">
            <v>1100</v>
          </cell>
          <cell r="N813">
            <v>1100</v>
          </cell>
          <cell r="O813">
            <v>0</v>
          </cell>
          <cell r="P813">
            <v>0</v>
          </cell>
          <cell r="Q813">
            <v>0</v>
          </cell>
          <cell r="R813">
            <v>0</v>
          </cell>
          <cell r="V813">
            <v>39478</v>
          </cell>
        </row>
        <row r="814">
          <cell r="B814" t="str">
            <v>599-0434</v>
          </cell>
          <cell r="D814" t="e">
            <v>#N/A</v>
          </cell>
          <cell r="E814" t="str">
            <v>M040</v>
          </cell>
          <cell r="F814" t="str">
            <v>PIETER DUYS</v>
          </cell>
          <cell r="G814" t="str">
            <v>Duys Component Manufacturers (Pty) Ltd</v>
          </cell>
          <cell r="H814" t="str">
            <v>2 RAKE CONVEYORS FOR T1 TANDEM AND T2 TANDEM</v>
          </cell>
          <cell r="I814" t="str">
            <v>ZAR 2,176,854</v>
          </cell>
          <cell r="J814" t="str">
            <v>ZAR</v>
          </cell>
          <cell r="K814">
            <v>2176854</v>
          </cell>
          <cell r="L814">
            <v>1</v>
          </cell>
          <cell r="M814">
            <v>2176854</v>
          </cell>
          <cell r="N814">
            <v>2176854</v>
          </cell>
          <cell r="O814">
            <v>0</v>
          </cell>
          <cell r="P814">
            <v>0</v>
          </cell>
          <cell r="Q814">
            <v>0</v>
          </cell>
          <cell r="R814">
            <v>0</v>
          </cell>
          <cell r="V814">
            <v>39478</v>
          </cell>
        </row>
        <row r="815">
          <cell r="B815" t="str">
            <v>599-0435</v>
          </cell>
          <cell r="D815" t="e">
            <v>#N/A</v>
          </cell>
          <cell r="E815" t="str">
            <v>M010-3</v>
          </cell>
          <cell r="F815" t="str">
            <v>PIETER DUYS</v>
          </cell>
          <cell r="G815" t="str">
            <v>Duys Component Manufacturers (Pty) Ltd</v>
          </cell>
          <cell r="H815" t="str">
            <v>2 X DONNELY CHUTS FOR MILL1 T2 TANDEM AND MILL 2 T2 TANDEM</v>
          </cell>
          <cell r="I815" t="str">
            <v>ZAR 466,524.00</v>
          </cell>
          <cell r="J815" t="str">
            <v>ZAR</v>
          </cell>
          <cell r="K815">
            <v>466524</v>
          </cell>
          <cell r="L815">
            <v>1</v>
          </cell>
          <cell r="M815">
            <v>466524</v>
          </cell>
          <cell r="N815">
            <v>466524</v>
          </cell>
          <cell r="O815">
            <v>0</v>
          </cell>
          <cell r="P815">
            <v>0</v>
          </cell>
          <cell r="Q815">
            <v>0</v>
          </cell>
          <cell r="R815">
            <v>0</v>
          </cell>
          <cell r="V815">
            <v>39478</v>
          </cell>
        </row>
        <row r="816">
          <cell r="B816" t="str">
            <v>599-0436</v>
          </cell>
          <cell r="D816" t="e">
            <v>#N/A</v>
          </cell>
          <cell r="E816" t="str">
            <v>P005</v>
          </cell>
          <cell r="F816" t="str">
            <v>MOHAMED</v>
          </cell>
          <cell r="G816" t="str">
            <v>BHAGOOS SUPERMARKET</v>
          </cell>
          <cell r="H816" t="str">
            <v>PVC RAIN SUIT YELLOW, Safety Boots, etc</v>
          </cell>
          <cell r="I816" t="str">
            <v>ZMK 405,500</v>
          </cell>
          <cell r="J816" t="str">
            <v>ZMK</v>
          </cell>
          <cell r="K816">
            <v>405500</v>
          </cell>
          <cell r="L816">
            <v>1.6750418760469012E-3</v>
          </cell>
          <cell r="M816">
            <v>679.22948073701843</v>
          </cell>
          <cell r="N816">
            <v>0</v>
          </cell>
          <cell r="O816">
            <v>0</v>
          </cell>
          <cell r="P816">
            <v>0</v>
          </cell>
          <cell r="Q816">
            <v>0</v>
          </cell>
          <cell r="R816">
            <v>405500</v>
          </cell>
          <cell r="S816" t="str">
            <v>PPE</v>
          </cell>
          <cell r="V816">
            <v>39478</v>
          </cell>
        </row>
        <row r="817">
          <cell r="B817" t="str">
            <v>599-0437</v>
          </cell>
          <cell r="D817" t="e">
            <v>#N/A</v>
          </cell>
          <cell r="E817" t="str">
            <v>E009</v>
          </cell>
          <cell r="F817" t="str">
            <v>NEVILLE</v>
          </cell>
          <cell r="G817" t="str">
            <v>L.M.V Switchgear cc</v>
          </cell>
          <cell r="H817" t="str">
            <v>PS3A &amp; 4A VALVE CONTROL SYSTEM (OPTION S7-200)</v>
          </cell>
          <cell r="I817" t="str">
            <v>ZAR 403,674.24</v>
          </cell>
          <cell r="J817" t="str">
            <v>ZAR</v>
          </cell>
          <cell r="K817">
            <v>403674.24</v>
          </cell>
          <cell r="L817">
            <v>1</v>
          </cell>
          <cell r="M817">
            <v>403674.24</v>
          </cell>
          <cell r="N817">
            <v>403674.24</v>
          </cell>
          <cell r="O817">
            <v>0</v>
          </cell>
          <cell r="P817">
            <v>0</v>
          </cell>
          <cell r="Q817">
            <v>0</v>
          </cell>
          <cell r="R817">
            <v>0</v>
          </cell>
          <cell r="V817">
            <v>39478</v>
          </cell>
        </row>
        <row r="818">
          <cell r="B818" t="str">
            <v>599-0438</v>
          </cell>
          <cell r="D818" t="e">
            <v>#N/A</v>
          </cell>
          <cell r="E818" t="str">
            <v>C001</v>
          </cell>
          <cell r="F818" t="str">
            <v>LAKHI.</v>
          </cell>
          <cell r="G818" t="str">
            <v>Laktronics Repairs Ltd</v>
          </cell>
          <cell r="H818" t="str">
            <v>TRUCK FOR 6 DAYS</v>
          </cell>
          <cell r="I818" t="str">
            <v>ZMK 9,000,000</v>
          </cell>
          <cell r="J818" t="str">
            <v>ZMK</v>
          </cell>
          <cell r="K818">
            <v>9000000</v>
          </cell>
          <cell r="L818">
            <v>1.6750418760469012E-3</v>
          </cell>
          <cell r="M818">
            <v>15075.37688442211</v>
          </cell>
          <cell r="N818">
            <v>0</v>
          </cell>
          <cell r="O818">
            <v>0</v>
          </cell>
          <cell r="P818">
            <v>0</v>
          </cell>
          <cell r="Q818">
            <v>0</v>
          </cell>
          <cell r="R818">
            <v>9000000</v>
          </cell>
          <cell r="S818" t="str">
            <v>Caneyard</v>
          </cell>
          <cell r="V818">
            <v>39478</v>
          </cell>
        </row>
        <row r="819">
          <cell r="B819" t="str">
            <v>599-0439</v>
          </cell>
          <cell r="D819" t="e">
            <v>#N/A</v>
          </cell>
          <cell r="E819" t="str">
            <v>C001</v>
          </cell>
          <cell r="F819" t="str">
            <v>LAKHI</v>
          </cell>
          <cell r="G819" t="str">
            <v>Laktronics Repairs Ltd</v>
          </cell>
          <cell r="H819" t="str">
            <v>7 LOADS OF QUARRY DUST</v>
          </cell>
          <cell r="I819" t="str">
            <v>ZMK 16,450,000</v>
          </cell>
          <cell r="J819" t="str">
            <v>ZMK</v>
          </cell>
          <cell r="K819">
            <v>16450000</v>
          </cell>
          <cell r="L819">
            <v>1.6750418760469012E-3</v>
          </cell>
          <cell r="M819">
            <v>27554.438860971524</v>
          </cell>
          <cell r="N819">
            <v>0</v>
          </cell>
          <cell r="O819">
            <v>0</v>
          </cell>
          <cell r="P819">
            <v>0</v>
          </cell>
          <cell r="Q819">
            <v>0</v>
          </cell>
          <cell r="R819">
            <v>16450000</v>
          </cell>
          <cell r="S819" t="str">
            <v>Caneyard</v>
          </cell>
          <cell r="V819">
            <v>39479</v>
          </cell>
        </row>
        <row r="820">
          <cell r="B820" t="str">
            <v>599-0440</v>
          </cell>
          <cell r="D820" t="e">
            <v>#N/A</v>
          </cell>
          <cell r="E820" t="str">
            <v>M036-2</v>
          </cell>
          <cell r="F820" t="str">
            <v>MIKE REYNOLDS</v>
          </cell>
          <cell r="G820" t="str">
            <v>African Privity Investments (Pty) Ltd</v>
          </cell>
          <cell r="H820" t="str">
            <v>DRILLING OF ADDITIONAL TUBE PLATES FOR ONE CVP C</v>
          </cell>
          <cell r="I820" t="str">
            <v>ZAR 285,000.00</v>
          </cell>
          <cell r="J820" t="str">
            <v>ZAR</v>
          </cell>
          <cell r="K820">
            <v>285000</v>
          </cell>
          <cell r="L820">
            <v>1</v>
          </cell>
          <cell r="M820">
            <v>285000</v>
          </cell>
          <cell r="N820">
            <v>285000</v>
          </cell>
          <cell r="O820">
            <v>0</v>
          </cell>
          <cell r="P820">
            <v>0</v>
          </cell>
          <cell r="Q820">
            <v>0</v>
          </cell>
          <cell r="R820">
            <v>0</v>
          </cell>
          <cell r="V820">
            <v>39479</v>
          </cell>
        </row>
        <row r="821">
          <cell r="B821" t="str">
            <v>599-0441</v>
          </cell>
          <cell r="D821" t="e">
            <v>#N/A</v>
          </cell>
          <cell r="E821" t="str">
            <v>P005</v>
          </cell>
          <cell r="F821" t="str">
            <v>ANSY</v>
          </cell>
          <cell r="G821" t="str">
            <v>M Projects</v>
          </cell>
          <cell r="H821" t="str">
            <v>M120301 12M X 3M OPEN PLAN OFFICE, 6 WINDOWS, CURTAINS &amp; TRACKS, 3 OFF 12000BTU A/C</v>
          </cell>
          <cell r="I821">
            <v>0</v>
          </cell>
          <cell r="J821" t="str">
            <v>0</v>
          </cell>
          <cell r="K821" t="e">
            <v>#VALUE!</v>
          </cell>
          <cell r="L821" t="e">
            <v>#N/A</v>
          </cell>
          <cell r="M821" t="e">
            <v>#N/A</v>
          </cell>
          <cell r="N821">
            <v>0</v>
          </cell>
          <cell r="O821">
            <v>0</v>
          </cell>
          <cell r="P821">
            <v>0</v>
          </cell>
          <cell r="Q821">
            <v>0</v>
          </cell>
          <cell r="R821">
            <v>0</v>
          </cell>
          <cell r="V821">
            <v>39479</v>
          </cell>
        </row>
        <row r="822">
          <cell r="B822" t="str">
            <v>599-0441</v>
          </cell>
          <cell r="D822" t="e">
            <v>#N/A</v>
          </cell>
          <cell r="E822" t="str">
            <v>P005</v>
          </cell>
          <cell r="F822" t="str">
            <v>ANSY</v>
          </cell>
          <cell r="G822" t="str">
            <v>M Projects</v>
          </cell>
          <cell r="H822" t="str">
            <v>M120302 12M X 3M 2 OFFICE (1/3:2/3), 6 WINDOWS CURTAINS &amp; TRACKS, 3X 12000 BTU A/C</v>
          </cell>
          <cell r="I822">
            <v>0</v>
          </cell>
          <cell r="J822" t="str">
            <v>0</v>
          </cell>
          <cell r="K822" t="e">
            <v>#VALUE!</v>
          </cell>
          <cell r="L822" t="e">
            <v>#N/A</v>
          </cell>
          <cell r="M822" t="e">
            <v>#N/A</v>
          </cell>
          <cell r="N822">
            <v>0</v>
          </cell>
          <cell r="O822">
            <v>0</v>
          </cell>
          <cell r="P822">
            <v>0</v>
          </cell>
          <cell r="Q822">
            <v>0</v>
          </cell>
          <cell r="R822">
            <v>0</v>
          </cell>
          <cell r="V822">
            <v>39479</v>
          </cell>
        </row>
        <row r="823">
          <cell r="B823" t="str">
            <v>599-0441</v>
          </cell>
          <cell r="D823" t="e">
            <v>#N/A</v>
          </cell>
          <cell r="E823" t="str">
            <v>P005</v>
          </cell>
          <cell r="F823" t="str">
            <v>ANSY</v>
          </cell>
          <cell r="G823" t="str">
            <v>M Projects</v>
          </cell>
          <cell r="H823" t="str">
            <v>M120303 12M X 3M 3 OFFICE ADITIONAL EXTERIOR DOOR, 5 WINDOWS CURTAINS &amp; TRACKS, 3X 12000 BTU A/C</v>
          </cell>
          <cell r="I823">
            <v>0</v>
          </cell>
          <cell r="J823" t="str">
            <v>0</v>
          </cell>
          <cell r="K823" t="e">
            <v>#VALUE!</v>
          </cell>
          <cell r="L823" t="e">
            <v>#N/A</v>
          </cell>
          <cell r="M823" t="e">
            <v>#N/A</v>
          </cell>
          <cell r="N823">
            <v>0</v>
          </cell>
          <cell r="O823">
            <v>0</v>
          </cell>
          <cell r="P823">
            <v>0</v>
          </cell>
          <cell r="Q823">
            <v>0</v>
          </cell>
          <cell r="R823">
            <v>0</v>
          </cell>
          <cell r="V823">
            <v>39479</v>
          </cell>
        </row>
        <row r="824">
          <cell r="B824" t="str">
            <v>599-0441</v>
          </cell>
          <cell r="D824" t="e">
            <v>#N/A</v>
          </cell>
          <cell r="E824" t="str">
            <v>P005</v>
          </cell>
          <cell r="F824" t="str">
            <v>ANSY</v>
          </cell>
          <cell r="G824" t="str">
            <v>M Projects</v>
          </cell>
          <cell r="H824" t="str">
            <v>M12304 12M X 3M 4 OFFICE WITH 2 ADDITIONAL EXTERNAL DOORS, 4 WINDOWS CURTAINS &amp; TRACKS, 4 OFF 12000 BTU A/C</v>
          </cell>
          <cell r="I824">
            <v>0</v>
          </cell>
          <cell r="J824" t="str">
            <v>0</v>
          </cell>
          <cell r="K824" t="e">
            <v>#VALUE!</v>
          </cell>
          <cell r="L824" t="e">
            <v>#N/A</v>
          </cell>
          <cell r="M824" t="e">
            <v>#N/A</v>
          </cell>
          <cell r="N824">
            <v>0</v>
          </cell>
          <cell r="O824">
            <v>0</v>
          </cell>
          <cell r="P824">
            <v>0</v>
          </cell>
          <cell r="Q824">
            <v>0</v>
          </cell>
          <cell r="R824">
            <v>0</v>
          </cell>
          <cell r="V824">
            <v>39479</v>
          </cell>
        </row>
        <row r="825">
          <cell r="B825" t="str">
            <v>599-0441</v>
          </cell>
          <cell r="D825" t="e">
            <v>#N/A</v>
          </cell>
          <cell r="E825" t="str">
            <v>P005</v>
          </cell>
          <cell r="F825" t="str">
            <v>ANSY</v>
          </cell>
          <cell r="G825" t="str">
            <v>M Projects</v>
          </cell>
          <cell r="H825" t="str">
            <v>M12/109T 12M X 3M SHOWER BLOCK SECOND HAND</v>
          </cell>
          <cell r="I825">
            <v>0</v>
          </cell>
          <cell r="J825" t="str">
            <v>0</v>
          </cell>
          <cell r="K825" t="e">
            <v>#VALUE!</v>
          </cell>
          <cell r="L825" t="e">
            <v>#N/A</v>
          </cell>
          <cell r="M825" t="e">
            <v>#N/A</v>
          </cell>
          <cell r="N825">
            <v>0</v>
          </cell>
          <cell r="O825">
            <v>0</v>
          </cell>
          <cell r="P825">
            <v>0</v>
          </cell>
          <cell r="Q825">
            <v>0</v>
          </cell>
          <cell r="R825">
            <v>0</v>
          </cell>
          <cell r="V825">
            <v>39517</v>
          </cell>
        </row>
        <row r="826">
          <cell r="B826" t="str">
            <v>599-0442</v>
          </cell>
          <cell r="D826">
            <v>39471</v>
          </cell>
          <cell r="E826" t="str">
            <v>M031</v>
          </cell>
          <cell r="F826" t="str">
            <v>Anthony Hoare</v>
          </cell>
          <cell r="G826" t="str">
            <v>Discount Steel</v>
          </cell>
          <cell r="H826" t="str">
            <v>Steel plate, flat bar, round bar &amp; Uni. Beam</v>
          </cell>
          <cell r="I826" t="str">
            <v>ZMK 68,280,246.00</v>
          </cell>
          <cell r="J826" t="str">
            <v>ZMK</v>
          </cell>
          <cell r="K826">
            <v>68280246</v>
          </cell>
          <cell r="L826">
            <v>1.6750418760469012E-3</v>
          </cell>
          <cell r="M826">
            <v>114372.27135678392</v>
          </cell>
          <cell r="N826">
            <v>0</v>
          </cell>
          <cell r="O826">
            <v>0</v>
          </cell>
          <cell r="P826">
            <v>0</v>
          </cell>
          <cell r="Q826">
            <v>0</v>
          </cell>
          <cell r="R826">
            <v>68280246</v>
          </cell>
          <cell r="V826">
            <v>39479</v>
          </cell>
        </row>
        <row r="827">
          <cell r="B827" t="str">
            <v>599-0443</v>
          </cell>
          <cell r="D827">
            <v>39472</v>
          </cell>
          <cell r="E827" t="str">
            <v>P005</v>
          </cell>
          <cell r="G827" t="str">
            <v>Situlu Electrical Company</v>
          </cell>
          <cell r="H827" t="str">
            <v>Installation of power supply to toilet blocks</v>
          </cell>
          <cell r="I827" t="str">
            <v>ZMK 2,940,000</v>
          </cell>
          <cell r="J827" t="str">
            <v>ZMK</v>
          </cell>
          <cell r="K827">
            <v>2940000</v>
          </cell>
          <cell r="L827">
            <v>1.6750418760469012E-3</v>
          </cell>
          <cell r="M827">
            <v>4924.6231155778896</v>
          </cell>
          <cell r="N827">
            <v>0</v>
          </cell>
          <cell r="O827">
            <v>0</v>
          </cell>
          <cell r="P827">
            <v>0</v>
          </cell>
          <cell r="Q827">
            <v>0</v>
          </cell>
          <cell r="R827">
            <v>2940000</v>
          </cell>
          <cell r="V827">
            <v>39478</v>
          </cell>
        </row>
        <row r="828">
          <cell r="B828" t="str">
            <v>599-0444</v>
          </cell>
          <cell r="D828">
            <v>39472</v>
          </cell>
          <cell r="E828" t="str">
            <v>P005</v>
          </cell>
          <cell r="G828" t="str">
            <v>Situlu Electrical Company</v>
          </cell>
          <cell r="H828" t="str">
            <v>Carry out electrification of additional Kenton units at Nak house</v>
          </cell>
          <cell r="I828" t="str">
            <v>ZMK 3,360,000.00</v>
          </cell>
          <cell r="J828" t="str">
            <v>ZMK</v>
          </cell>
          <cell r="K828">
            <v>3360000</v>
          </cell>
          <cell r="L828">
            <v>1.6750418760469012E-3</v>
          </cell>
          <cell r="M828">
            <v>5628.140703517588</v>
          </cell>
          <cell r="N828">
            <v>0</v>
          </cell>
          <cell r="O828">
            <v>0</v>
          </cell>
          <cell r="P828">
            <v>0</v>
          </cell>
          <cell r="Q828">
            <v>0</v>
          </cell>
          <cell r="R828">
            <v>3360000</v>
          </cell>
          <cell r="V828">
            <v>39478</v>
          </cell>
        </row>
        <row r="829">
          <cell r="B829" t="str">
            <v>599-0445</v>
          </cell>
          <cell r="D829">
            <v>39472</v>
          </cell>
          <cell r="E829" t="str">
            <v>P005</v>
          </cell>
          <cell r="G829" t="str">
            <v>Situlu Electrical Company</v>
          </cell>
          <cell r="H829" t="str">
            <v>Install power supply C/W earthing to new clinic</v>
          </cell>
          <cell r="I829" t="str">
            <v>ZMK 1,432,000.00</v>
          </cell>
          <cell r="J829" t="str">
            <v>ZMK</v>
          </cell>
          <cell r="K829">
            <v>1432000</v>
          </cell>
          <cell r="L829">
            <v>1.6750418760469012E-3</v>
          </cell>
          <cell r="M829">
            <v>2398.6599664991627</v>
          </cell>
          <cell r="N829">
            <v>0</v>
          </cell>
          <cell r="O829">
            <v>0</v>
          </cell>
          <cell r="P829">
            <v>0</v>
          </cell>
          <cell r="Q829">
            <v>0</v>
          </cell>
          <cell r="R829">
            <v>1432000</v>
          </cell>
          <cell r="V829">
            <v>39478</v>
          </cell>
        </row>
        <row r="830">
          <cell r="B830" t="str">
            <v>599-0446</v>
          </cell>
          <cell r="D830">
            <v>39472</v>
          </cell>
          <cell r="E830" t="str">
            <v>P005</v>
          </cell>
          <cell r="G830" t="str">
            <v>Southern Cross Motors Ltd</v>
          </cell>
          <cell r="H830" t="str">
            <v>Vehicle Service</v>
          </cell>
          <cell r="I830" t="str">
            <v>ZMK 2,866,740</v>
          </cell>
          <cell r="J830" t="str">
            <v>ZMK</v>
          </cell>
          <cell r="K830">
            <v>2866740</v>
          </cell>
          <cell r="L830">
            <v>1.6750418760469012E-3</v>
          </cell>
          <cell r="M830">
            <v>4801.9095477386936</v>
          </cell>
          <cell r="N830">
            <v>0</v>
          </cell>
          <cell r="O830">
            <v>0</v>
          </cell>
          <cell r="P830">
            <v>0</v>
          </cell>
          <cell r="Q830">
            <v>0</v>
          </cell>
          <cell r="R830">
            <v>2866740</v>
          </cell>
          <cell r="V830">
            <v>39478</v>
          </cell>
        </row>
        <row r="831">
          <cell r="B831" t="str">
            <v>599-0447</v>
          </cell>
          <cell r="D831">
            <v>39472</v>
          </cell>
          <cell r="E831" t="str">
            <v>P005</v>
          </cell>
          <cell r="G831" t="str">
            <v>Situlu Electrical Company</v>
          </cell>
          <cell r="H831" t="str">
            <v>Provide/Install power supply C/W earthing CCT to  laydown area and batching plant</v>
          </cell>
          <cell r="I831" t="str">
            <v>ZMK 4,966,000.00</v>
          </cell>
          <cell r="J831" t="str">
            <v>ZMK</v>
          </cell>
          <cell r="K831">
            <v>4966000</v>
          </cell>
          <cell r="L831">
            <v>1.6750418760469012E-3</v>
          </cell>
          <cell r="M831">
            <v>8318.2579564489115</v>
          </cell>
          <cell r="N831">
            <v>0</v>
          </cell>
          <cell r="O831">
            <v>0</v>
          </cell>
          <cell r="P831">
            <v>0</v>
          </cell>
          <cell r="Q831">
            <v>0</v>
          </cell>
          <cell r="R831">
            <v>4966000</v>
          </cell>
          <cell r="V831">
            <v>39478</v>
          </cell>
        </row>
        <row r="832">
          <cell r="B832" t="str">
            <v>599-0448</v>
          </cell>
          <cell r="D832">
            <v>39472</v>
          </cell>
          <cell r="E832" t="str">
            <v>P005</v>
          </cell>
          <cell r="G832" t="str">
            <v>Makubu Steelworks Ltd</v>
          </cell>
          <cell r="H832" t="str">
            <v xml:space="preserve">Manufacture IRB sheet </v>
          </cell>
          <cell r="I832" t="str">
            <v>ZMK 32,760,000.00</v>
          </cell>
          <cell r="J832" t="str">
            <v>ZMK</v>
          </cell>
          <cell r="K832">
            <v>32760000</v>
          </cell>
          <cell r="L832">
            <v>1.6750418760469012E-3</v>
          </cell>
          <cell r="M832">
            <v>54874.37185929648</v>
          </cell>
          <cell r="N832">
            <v>0</v>
          </cell>
          <cell r="O832">
            <v>0</v>
          </cell>
          <cell r="P832">
            <v>0</v>
          </cell>
          <cell r="Q832">
            <v>0</v>
          </cell>
          <cell r="R832">
            <v>32760000</v>
          </cell>
          <cell r="V832">
            <v>39478</v>
          </cell>
        </row>
        <row r="833">
          <cell r="B833" t="str">
            <v>599-0449</v>
          </cell>
          <cell r="D833">
            <v>39472</v>
          </cell>
          <cell r="E833" t="str">
            <v>P005</v>
          </cell>
          <cell r="G833" t="str">
            <v>Makubu Steelworks Ltd</v>
          </cell>
          <cell r="H833" t="str">
            <v>Wheel barrow</v>
          </cell>
          <cell r="I833" t="str">
            <v>ZMK 2,725,531.95</v>
          </cell>
          <cell r="J833" t="str">
            <v>ZMK</v>
          </cell>
          <cell r="K833">
            <v>2725531.95</v>
          </cell>
          <cell r="L833">
            <v>1.6750418760469012E-3</v>
          </cell>
          <cell r="M833">
            <v>4565.3801507537692</v>
          </cell>
          <cell r="N833">
            <v>0</v>
          </cell>
          <cell r="O833">
            <v>0</v>
          </cell>
          <cell r="P833">
            <v>0</v>
          </cell>
          <cell r="Q833">
            <v>0</v>
          </cell>
          <cell r="R833">
            <v>2725531.95</v>
          </cell>
          <cell r="V833">
            <v>39478</v>
          </cell>
        </row>
        <row r="834">
          <cell r="B834" t="str">
            <v>599-0450</v>
          </cell>
          <cell r="D834">
            <v>39472</v>
          </cell>
          <cell r="E834" t="str">
            <v>P005</v>
          </cell>
          <cell r="G834" t="str">
            <v>Mulimo Agriculture Hardware Distributors</v>
          </cell>
          <cell r="H834" t="str">
            <v>Various building materials - Cancelled</v>
          </cell>
          <cell r="I834" t="str">
            <v>ZMK 0.00</v>
          </cell>
          <cell r="J834" t="str">
            <v>ZMK</v>
          </cell>
          <cell r="K834">
            <v>0</v>
          </cell>
          <cell r="L834">
            <v>1.6750418760469012E-3</v>
          </cell>
          <cell r="M834">
            <v>0</v>
          </cell>
          <cell r="N834">
            <v>0</v>
          </cell>
          <cell r="O834">
            <v>0</v>
          </cell>
          <cell r="P834">
            <v>0</v>
          </cell>
          <cell r="Q834">
            <v>0</v>
          </cell>
          <cell r="R834">
            <v>0</v>
          </cell>
          <cell r="V834">
            <v>39478</v>
          </cell>
        </row>
        <row r="835">
          <cell r="B835" t="str">
            <v>599-0451</v>
          </cell>
          <cell r="D835">
            <v>39472</v>
          </cell>
          <cell r="E835" t="str">
            <v>P005</v>
          </cell>
          <cell r="G835" t="str">
            <v>Mulimo Agriculture Hardware Distributors</v>
          </cell>
          <cell r="H835" t="str">
            <v>Silicone sealant</v>
          </cell>
          <cell r="I835" t="str">
            <v>ZMK 299,940.00</v>
          </cell>
          <cell r="J835" t="str">
            <v>ZMK</v>
          </cell>
          <cell r="K835">
            <v>299940</v>
          </cell>
          <cell r="L835">
            <v>1.6750418760469012E-3</v>
          </cell>
          <cell r="M835">
            <v>502.41206030150755</v>
          </cell>
          <cell r="N835">
            <v>0</v>
          </cell>
          <cell r="O835">
            <v>0</v>
          </cell>
          <cell r="P835">
            <v>0</v>
          </cell>
          <cell r="Q835">
            <v>0</v>
          </cell>
          <cell r="R835">
            <v>299940</v>
          </cell>
          <cell r="V835">
            <v>39478</v>
          </cell>
        </row>
        <row r="836">
          <cell r="B836" t="str">
            <v>599-0452</v>
          </cell>
          <cell r="D836">
            <v>39472</v>
          </cell>
          <cell r="E836" t="str">
            <v>P005</v>
          </cell>
          <cell r="G836" t="str">
            <v>Mulimo Agriculture Hardware Distributors</v>
          </cell>
          <cell r="H836" t="str">
            <v>Sewerage line materials</v>
          </cell>
          <cell r="I836" t="str">
            <v>ZMK 1,949,500.00</v>
          </cell>
          <cell r="J836" t="str">
            <v>ZMK</v>
          </cell>
          <cell r="K836">
            <v>1949500</v>
          </cell>
          <cell r="L836">
            <v>1.6750418760469012E-3</v>
          </cell>
          <cell r="M836">
            <v>3265.4941373534339</v>
          </cell>
          <cell r="N836">
            <v>0</v>
          </cell>
          <cell r="O836">
            <v>0</v>
          </cell>
          <cell r="P836">
            <v>0</v>
          </cell>
          <cell r="Q836">
            <v>0</v>
          </cell>
          <cell r="R836">
            <v>1949500</v>
          </cell>
          <cell r="V836">
            <v>39478</v>
          </cell>
        </row>
        <row r="837">
          <cell r="B837" t="str">
            <v>599-0453</v>
          </cell>
          <cell r="D837">
            <v>39472</v>
          </cell>
          <cell r="E837" t="str">
            <v>P005</v>
          </cell>
          <cell r="G837" t="str">
            <v>Mulimo Agriculture Hardware Distributors</v>
          </cell>
          <cell r="H837" t="str">
            <v xml:space="preserve">Plumbing materials </v>
          </cell>
          <cell r="I837" t="str">
            <v>ZMK 3,516,800.00</v>
          </cell>
          <cell r="J837" t="str">
            <v>ZMK</v>
          </cell>
          <cell r="K837">
            <v>3516800</v>
          </cell>
          <cell r="L837">
            <v>1.6750418760469012E-3</v>
          </cell>
          <cell r="M837">
            <v>5890.7872696817421</v>
          </cell>
          <cell r="N837">
            <v>0</v>
          </cell>
          <cell r="O837">
            <v>0</v>
          </cell>
          <cell r="P837">
            <v>0</v>
          </cell>
          <cell r="Q837">
            <v>0</v>
          </cell>
          <cell r="R837">
            <v>3516800</v>
          </cell>
          <cell r="V837">
            <v>39478</v>
          </cell>
        </row>
        <row r="838">
          <cell r="B838" t="str">
            <v>599-0454</v>
          </cell>
          <cell r="D838">
            <v>39472</v>
          </cell>
          <cell r="E838" t="str">
            <v>P005</v>
          </cell>
          <cell r="G838" t="str">
            <v>Mulimo Agriculture Hardware Distributors</v>
          </cell>
          <cell r="H838" t="str">
            <v xml:space="preserve">Plumbing materials </v>
          </cell>
          <cell r="I838" t="str">
            <v>ZMK 2,624,100.00</v>
          </cell>
          <cell r="J838" t="str">
            <v>ZMK</v>
          </cell>
          <cell r="K838">
            <v>2624100</v>
          </cell>
          <cell r="L838">
            <v>1.6750418760469012E-3</v>
          </cell>
          <cell r="M838">
            <v>4395.4773869346736</v>
          </cell>
          <cell r="N838">
            <v>0</v>
          </cell>
          <cell r="O838">
            <v>0</v>
          </cell>
          <cell r="P838">
            <v>0</v>
          </cell>
          <cell r="Q838">
            <v>0</v>
          </cell>
          <cell r="R838">
            <v>2624100</v>
          </cell>
          <cell r="V838">
            <v>39478</v>
          </cell>
        </row>
        <row r="839">
          <cell r="B839" t="str">
            <v>599-0455</v>
          </cell>
          <cell r="D839">
            <v>39472</v>
          </cell>
          <cell r="E839" t="str">
            <v>P005</v>
          </cell>
          <cell r="G839" t="str">
            <v>Mulimo Agriculture Hardware Distributors</v>
          </cell>
          <cell r="H839" t="str">
            <v xml:space="preserve">Plumbing materials </v>
          </cell>
          <cell r="I839" t="str">
            <v>ZMK 7,532,000.00</v>
          </cell>
          <cell r="J839" t="str">
            <v>ZMK</v>
          </cell>
          <cell r="K839">
            <v>7532000</v>
          </cell>
          <cell r="L839">
            <v>1.6750418760469012E-3</v>
          </cell>
          <cell r="M839">
            <v>12616.41541038526</v>
          </cell>
          <cell r="N839">
            <v>0</v>
          </cell>
          <cell r="O839">
            <v>0</v>
          </cell>
          <cell r="P839">
            <v>0</v>
          </cell>
          <cell r="Q839">
            <v>0</v>
          </cell>
          <cell r="R839">
            <v>7532000</v>
          </cell>
          <cell r="V839">
            <v>39478</v>
          </cell>
        </row>
        <row r="840">
          <cell r="B840" t="str">
            <v>599-0456</v>
          </cell>
          <cell r="D840">
            <v>39472</v>
          </cell>
          <cell r="E840" t="str">
            <v>P005</v>
          </cell>
          <cell r="G840" t="str">
            <v>Mulimo Agriculture Hardware Distributors</v>
          </cell>
          <cell r="H840" t="str">
            <v>Tools</v>
          </cell>
          <cell r="I840" t="str">
            <v>ZMK 107,500.00</v>
          </cell>
          <cell r="J840" t="str">
            <v>ZMK</v>
          </cell>
          <cell r="K840">
            <v>107500</v>
          </cell>
          <cell r="L840">
            <v>1.6750418760469012E-3</v>
          </cell>
          <cell r="M840">
            <v>180.06700167504187</v>
          </cell>
          <cell r="N840">
            <v>0</v>
          </cell>
          <cell r="O840">
            <v>0</v>
          </cell>
          <cell r="P840">
            <v>0</v>
          </cell>
          <cell r="Q840">
            <v>0</v>
          </cell>
          <cell r="R840">
            <v>107500</v>
          </cell>
          <cell r="V840">
            <v>39478</v>
          </cell>
        </row>
        <row r="841">
          <cell r="B841" t="str">
            <v>599-0457</v>
          </cell>
          <cell r="D841">
            <v>39472</v>
          </cell>
          <cell r="E841" t="str">
            <v>P005</v>
          </cell>
          <cell r="G841" t="str">
            <v>Toyota Zambia Ltd</v>
          </cell>
          <cell r="H841" t="str">
            <v>Vehicle Service</v>
          </cell>
          <cell r="I841" t="str">
            <v>ZMK 950,000.00</v>
          </cell>
          <cell r="J841" t="str">
            <v>ZMK</v>
          </cell>
          <cell r="K841">
            <v>950000</v>
          </cell>
          <cell r="L841">
            <v>1.6750418760469012E-3</v>
          </cell>
          <cell r="M841">
            <v>1591.2897822445561</v>
          </cell>
          <cell r="N841">
            <v>0</v>
          </cell>
          <cell r="O841">
            <v>0</v>
          </cell>
          <cell r="P841">
            <v>0</v>
          </cell>
          <cell r="Q841">
            <v>0</v>
          </cell>
          <cell r="R841">
            <v>950000</v>
          </cell>
          <cell r="V841">
            <v>39479</v>
          </cell>
        </row>
        <row r="842">
          <cell r="B842" t="str">
            <v>599-0458</v>
          </cell>
          <cell r="D842">
            <v>39472</v>
          </cell>
          <cell r="E842" t="str">
            <v>P005</v>
          </cell>
          <cell r="G842" t="str">
            <v>Southern Cross Motors Ltd</v>
          </cell>
          <cell r="H842" t="str">
            <v>Vehicle Service</v>
          </cell>
          <cell r="I842" t="str">
            <v>ZMK 2,740,720</v>
          </cell>
          <cell r="J842" t="str">
            <v>ZMK</v>
          </cell>
          <cell r="K842">
            <v>2740720</v>
          </cell>
          <cell r="L842">
            <v>1.6750418760469012E-3</v>
          </cell>
          <cell r="M842">
            <v>4590.8207705192626</v>
          </cell>
          <cell r="N842">
            <v>0</v>
          </cell>
          <cell r="O842">
            <v>0</v>
          </cell>
          <cell r="P842">
            <v>0</v>
          </cell>
          <cell r="Q842">
            <v>0</v>
          </cell>
          <cell r="R842">
            <v>2740720</v>
          </cell>
          <cell r="V842">
            <v>39474</v>
          </cell>
        </row>
        <row r="843">
          <cell r="B843" t="str">
            <v>599-0459</v>
          </cell>
          <cell r="D843">
            <v>39472</v>
          </cell>
          <cell r="E843" t="str">
            <v>P005</v>
          </cell>
          <cell r="G843" t="str">
            <v>Sidusi Enterprises</v>
          </cell>
          <cell r="H843" t="str">
            <v>Hire of tipper truck for Dec 07</v>
          </cell>
          <cell r="I843" t="str">
            <v>ZMK 20,800,000.00</v>
          </cell>
          <cell r="J843" t="str">
            <v>ZMK</v>
          </cell>
          <cell r="K843">
            <v>20800000</v>
          </cell>
          <cell r="L843">
            <v>1.6750418760469012E-3</v>
          </cell>
          <cell r="M843">
            <v>34840.871021775543</v>
          </cell>
          <cell r="N843">
            <v>0</v>
          </cell>
          <cell r="O843">
            <v>0</v>
          </cell>
          <cell r="P843">
            <v>0</v>
          </cell>
          <cell r="Q843">
            <v>0</v>
          </cell>
          <cell r="R843">
            <v>20800000</v>
          </cell>
          <cell r="V843">
            <v>39477</v>
          </cell>
        </row>
        <row r="844">
          <cell r="B844" t="str">
            <v>599-0460</v>
          </cell>
          <cell r="D844">
            <v>39475</v>
          </cell>
          <cell r="E844" t="str">
            <v>P005</v>
          </cell>
          <cell r="G844" t="str">
            <v>KadiGrafix Enterprise</v>
          </cell>
          <cell r="H844" t="str">
            <v>Vinyl Stickers for mobile cranes</v>
          </cell>
          <cell r="I844" t="str">
            <v>ZMK 1,548,800.00</v>
          </cell>
          <cell r="J844" t="str">
            <v>ZMK</v>
          </cell>
          <cell r="K844">
            <v>1548800</v>
          </cell>
          <cell r="L844">
            <v>1.6750418760469012E-3</v>
          </cell>
          <cell r="M844">
            <v>2594.3048576214405</v>
          </cell>
          <cell r="N844">
            <v>0</v>
          </cell>
          <cell r="O844">
            <v>0</v>
          </cell>
          <cell r="P844">
            <v>0</v>
          </cell>
          <cell r="Q844">
            <v>0</v>
          </cell>
          <cell r="R844">
            <v>1548800</v>
          </cell>
          <cell r="V844">
            <v>39479</v>
          </cell>
        </row>
        <row r="845">
          <cell r="B845" t="str">
            <v>599-0461</v>
          </cell>
          <cell r="D845">
            <v>39475</v>
          </cell>
          <cell r="E845" t="str">
            <v>P005</v>
          </cell>
          <cell r="G845" t="str">
            <v>Southern Insurance Brokers Ltd</v>
          </cell>
          <cell r="H845" t="str">
            <v>Honda motor cycles insurance</v>
          </cell>
          <cell r="I845" t="str">
            <v>ZMK 414,761.00</v>
          </cell>
          <cell r="J845" t="str">
            <v>ZMK</v>
          </cell>
          <cell r="K845">
            <v>414761</v>
          </cell>
          <cell r="L845">
            <v>1.6750418760469012E-3</v>
          </cell>
          <cell r="M845">
            <v>694.74204355108884</v>
          </cell>
          <cell r="N845">
            <v>0</v>
          </cell>
          <cell r="O845">
            <v>0</v>
          </cell>
          <cell r="P845">
            <v>0</v>
          </cell>
          <cell r="Q845">
            <v>0</v>
          </cell>
          <cell r="R845">
            <v>414761</v>
          </cell>
          <cell r="V845">
            <v>39479</v>
          </cell>
        </row>
        <row r="846">
          <cell r="B846" t="str">
            <v>599-0462</v>
          </cell>
          <cell r="D846">
            <v>39475</v>
          </cell>
          <cell r="E846" t="str">
            <v>P005</v>
          </cell>
          <cell r="G846" t="str">
            <v>Electrical Maintenance Lusaka Ltd</v>
          </cell>
          <cell r="H846" t="str">
            <v xml:space="preserve">Ceiling fan </v>
          </cell>
          <cell r="I846" t="str">
            <v>ZMK 5,640,000.00</v>
          </cell>
          <cell r="J846" t="str">
            <v>ZMK</v>
          </cell>
          <cell r="K846">
            <v>5640000</v>
          </cell>
          <cell r="L846">
            <v>1.6750418760469012E-3</v>
          </cell>
          <cell r="M846">
            <v>9447.2361809045233</v>
          </cell>
          <cell r="N846">
            <v>0</v>
          </cell>
          <cell r="O846">
            <v>0</v>
          </cell>
          <cell r="P846">
            <v>0</v>
          </cell>
          <cell r="Q846">
            <v>0</v>
          </cell>
          <cell r="R846">
            <v>5640000</v>
          </cell>
          <cell r="V846">
            <v>39478</v>
          </cell>
        </row>
        <row r="847">
          <cell r="B847" t="str">
            <v>599-0463</v>
          </cell>
          <cell r="D847">
            <v>39475</v>
          </cell>
          <cell r="E847" t="str">
            <v>P005</v>
          </cell>
          <cell r="G847" t="str">
            <v>Makubu Steelworks Ltd</v>
          </cell>
          <cell r="H847" t="str">
            <v>Manufacture IRB bullnose</v>
          </cell>
          <cell r="I847" t="str">
            <v>ZMK 3,153,600.00</v>
          </cell>
          <cell r="J847" t="str">
            <v>ZMK</v>
          </cell>
          <cell r="K847">
            <v>3153600</v>
          </cell>
          <cell r="L847">
            <v>1.6750418760469012E-3</v>
          </cell>
          <cell r="M847">
            <v>5282.4120603015081</v>
          </cell>
          <cell r="N847">
            <v>0</v>
          </cell>
          <cell r="O847">
            <v>0</v>
          </cell>
          <cell r="P847">
            <v>0</v>
          </cell>
          <cell r="Q847">
            <v>0</v>
          </cell>
          <cell r="R847">
            <v>3153600</v>
          </cell>
          <cell r="V847">
            <v>39478</v>
          </cell>
        </row>
        <row r="848">
          <cell r="B848" t="str">
            <v>599-0464</v>
          </cell>
          <cell r="D848">
            <v>39475</v>
          </cell>
          <cell r="E848" t="str">
            <v>P005</v>
          </cell>
          <cell r="G848" t="str">
            <v>KadiGrafix Enterprise</v>
          </cell>
          <cell r="H848" t="str">
            <v>Office labels and vinyl stickers for cranes</v>
          </cell>
          <cell r="I848" t="str">
            <v>ZMK 3,859,200.00</v>
          </cell>
          <cell r="J848" t="str">
            <v>ZMK</v>
          </cell>
          <cell r="K848">
            <v>3859200</v>
          </cell>
          <cell r="L848">
            <v>1.6750418760469012E-3</v>
          </cell>
          <cell r="M848">
            <v>6464.3216080402008</v>
          </cell>
          <cell r="N848">
            <v>0</v>
          </cell>
          <cell r="O848">
            <v>0</v>
          </cell>
          <cell r="P848">
            <v>0</v>
          </cell>
          <cell r="Q848">
            <v>0</v>
          </cell>
          <cell r="R848">
            <v>3859200</v>
          </cell>
          <cell r="V848">
            <v>39479</v>
          </cell>
        </row>
        <row r="849">
          <cell r="B849" t="str">
            <v>599-0465</v>
          </cell>
          <cell r="D849">
            <v>39475</v>
          </cell>
          <cell r="E849" t="str">
            <v>P005</v>
          </cell>
          <cell r="G849" t="str">
            <v>C I C 4 Seasons Business Ltd</v>
          </cell>
          <cell r="H849" t="str">
            <v>Programming of portable radios</v>
          </cell>
          <cell r="I849" t="str">
            <v>ZMK 8,193,000.00</v>
          </cell>
          <cell r="J849" t="str">
            <v>ZMK</v>
          </cell>
          <cell r="K849">
            <v>8193000</v>
          </cell>
          <cell r="L849">
            <v>1.6750418760469012E-3</v>
          </cell>
          <cell r="M849">
            <v>13723.618090452261</v>
          </cell>
          <cell r="N849">
            <v>0</v>
          </cell>
          <cell r="O849">
            <v>0</v>
          </cell>
          <cell r="P849">
            <v>0</v>
          </cell>
          <cell r="Q849">
            <v>0</v>
          </cell>
          <cell r="R849">
            <v>8193000</v>
          </cell>
          <cell r="V849">
            <v>39478</v>
          </cell>
        </row>
        <row r="850">
          <cell r="B850" t="str">
            <v>599-0466</v>
          </cell>
          <cell r="D850">
            <v>39475</v>
          </cell>
          <cell r="E850" t="str">
            <v>P005</v>
          </cell>
          <cell r="G850" t="str">
            <v>G &amp; A Investment Ltd</v>
          </cell>
          <cell r="H850" t="str">
            <v>Delivery of sand</v>
          </cell>
          <cell r="I850" t="str">
            <v>ZMK 2,042,553.20</v>
          </cell>
          <cell r="J850" t="str">
            <v>ZMK</v>
          </cell>
          <cell r="K850">
            <v>2042553.2</v>
          </cell>
          <cell r="L850">
            <v>1.6750418760469012E-3</v>
          </cell>
          <cell r="M850">
            <v>3421.3621440536012</v>
          </cell>
          <cell r="N850">
            <v>0</v>
          </cell>
          <cell r="O850">
            <v>0</v>
          </cell>
          <cell r="P850">
            <v>0</v>
          </cell>
          <cell r="Q850">
            <v>0</v>
          </cell>
          <cell r="R850">
            <v>2042553.2</v>
          </cell>
          <cell r="V850">
            <v>39478</v>
          </cell>
        </row>
        <row r="851">
          <cell r="B851" t="str">
            <v>599-0467</v>
          </cell>
          <cell r="D851">
            <v>39475</v>
          </cell>
          <cell r="E851" t="str">
            <v>P005</v>
          </cell>
          <cell r="G851" t="str">
            <v>G &amp; A Investment Ltd</v>
          </cell>
          <cell r="H851" t="str">
            <v>Various building materials for Asiatic block</v>
          </cell>
          <cell r="I851" t="str">
            <v>ZMK 5,195,319.00</v>
          </cell>
          <cell r="J851" t="str">
            <v>ZMK</v>
          </cell>
          <cell r="K851">
            <v>5195319</v>
          </cell>
          <cell r="L851">
            <v>1.6750418760469012E-3</v>
          </cell>
          <cell r="M851">
            <v>8702.3768844221104</v>
          </cell>
          <cell r="N851">
            <v>0</v>
          </cell>
          <cell r="O851">
            <v>0</v>
          </cell>
          <cell r="P851">
            <v>0</v>
          </cell>
          <cell r="Q851">
            <v>0</v>
          </cell>
          <cell r="R851">
            <v>5195319</v>
          </cell>
          <cell r="V851">
            <v>39478</v>
          </cell>
        </row>
        <row r="852">
          <cell r="B852" t="str">
            <v>599-0468</v>
          </cell>
          <cell r="D852">
            <v>39475</v>
          </cell>
          <cell r="E852" t="str">
            <v>P005</v>
          </cell>
          <cell r="G852" t="str">
            <v>Hisense Logistics Ltd</v>
          </cell>
          <cell r="H852" t="str">
            <v>HP printer cartridges</v>
          </cell>
          <cell r="I852" t="str">
            <v>ZMK 8,700,000.00</v>
          </cell>
          <cell r="J852" t="str">
            <v>ZMK</v>
          </cell>
          <cell r="K852">
            <v>8700000</v>
          </cell>
          <cell r="L852">
            <v>1.6750418760469012E-3</v>
          </cell>
          <cell r="M852">
            <v>14572.86432160804</v>
          </cell>
          <cell r="N852">
            <v>0</v>
          </cell>
          <cell r="O852">
            <v>0</v>
          </cell>
          <cell r="P852">
            <v>0</v>
          </cell>
          <cell r="Q852">
            <v>0</v>
          </cell>
          <cell r="R852">
            <v>8700000</v>
          </cell>
          <cell r="V852">
            <v>39479</v>
          </cell>
        </row>
        <row r="853">
          <cell r="B853" t="str">
            <v>599-0469</v>
          </cell>
          <cell r="D853">
            <v>39475</v>
          </cell>
          <cell r="E853" t="str">
            <v>P005</v>
          </cell>
          <cell r="G853" t="str">
            <v>Toyota Zambia Ltd</v>
          </cell>
          <cell r="H853" t="str">
            <v>Vehicle Service</v>
          </cell>
          <cell r="I853" t="str">
            <v>ZMK 1,265,232.00</v>
          </cell>
          <cell r="J853" t="str">
            <v>ZMK</v>
          </cell>
          <cell r="K853">
            <v>1265232</v>
          </cell>
          <cell r="L853">
            <v>1.6750418760469012E-3</v>
          </cell>
          <cell r="M853">
            <v>2119.3165829145728</v>
          </cell>
          <cell r="N853">
            <v>0</v>
          </cell>
          <cell r="O853">
            <v>0</v>
          </cell>
          <cell r="P853">
            <v>0</v>
          </cell>
          <cell r="Q853">
            <v>0</v>
          </cell>
          <cell r="R853">
            <v>1265232</v>
          </cell>
          <cell r="V853">
            <v>39478</v>
          </cell>
        </row>
        <row r="854">
          <cell r="B854" t="str">
            <v>599-0470</v>
          </cell>
          <cell r="D854">
            <v>39476</v>
          </cell>
          <cell r="E854" t="str">
            <v>P005</v>
          </cell>
          <cell r="G854" t="str">
            <v>Electrical Maintenance Lusaka Ltd</v>
          </cell>
          <cell r="H854" t="str">
            <v>Electrification materials for Kaleya cold rooms</v>
          </cell>
          <cell r="I854" t="str">
            <v>ZMK 1,096,200.00</v>
          </cell>
          <cell r="J854" t="str">
            <v>ZMK</v>
          </cell>
          <cell r="K854">
            <v>1096200</v>
          </cell>
          <cell r="L854">
            <v>1.6750418760469012E-3</v>
          </cell>
          <cell r="M854">
            <v>1836.180904522613</v>
          </cell>
          <cell r="N854">
            <v>0</v>
          </cell>
          <cell r="O854">
            <v>0</v>
          </cell>
          <cell r="P854">
            <v>0</v>
          </cell>
          <cell r="Q854">
            <v>0</v>
          </cell>
          <cell r="R854">
            <v>1096200</v>
          </cell>
          <cell r="V854">
            <v>39478</v>
          </cell>
        </row>
        <row r="855">
          <cell r="B855" t="str">
            <v>599-0471</v>
          </cell>
          <cell r="D855">
            <v>39476</v>
          </cell>
          <cell r="E855" t="str">
            <v>P005</v>
          </cell>
          <cell r="G855" t="str">
            <v>Electrical Maintenance Lusaka Ltd</v>
          </cell>
          <cell r="H855" t="str">
            <v>Electrical Components</v>
          </cell>
          <cell r="I855" t="str">
            <v>ZMK 1,850,600.00</v>
          </cell>
          <cell r="J855" t="str">
            <v>ZMK</v>
          </cell>
          <cell r="K855">
            <v>1850600</v>
          </cell>
          <cell r="L855">
            <v>1.6750418760469012E-3</v>
          </cell>
          <cell r="M855">
            <v>3099.8324958123953</v>
          </cell>
          <cell r="N855">
            <v>0</v>
          </cell>
          <cell r="O855">
            <v>0</v>
          </cell>
          <cell r="P855">
            <v>0</v>
          </cell>
          <cell r="Q855">
            <v>0</v>
          </cell>
          <cell r="R855">
            <v>1850600</v>
          </cell>
          <cell r="V855">
            <v>39478</v>
          </cell>
        </row>
        <row r="856">
          <cell r="B856" t="str">
            <v>599-0472</v>
          </cell>
          <cell r="D856">
            <v>39477</v>
          </cell>
          <cell r="E856" t="str">
            <v>P005</v>
          </cell>
          <cell r="G856" t="str">
            <v>Mulimo Agriculture Hardware Distributors</v>
          </cell>
          <cell r="H856" t="str">
            <v>Various plumbing materials</v>
          </cell>
          <cell r="I856" t="str">
            <v>ZMK 2,925,700.00</v>
          </cell>
          <cell r="J856" t="str">
            <v>ZMK</v>
          </cell>
          <cell r="K856">
            <v>2925700</v>
          </cell>
          <cell r="L856">
            <v>1.6750418760469012E-3</v>
          </cell>
          <cell r="M856">
            <v>4900.6700167504187</v>
          </cell>
          <cell r="N856">
            <v>0</v>
          </cell>
          <cell r="O856">
            <v>0</v>
          </cell>
          <cell r="P856">
            <v>0</v>
          </cell>
          <cell r="Q856">
            <v>0</v>
          </cell>
          <cell r="R856">
            <v>2925700</v>
          </cell>
          <cell r="V856">
            <v>39478</v>
          </cell>
        </row>
        <row r="857">
          <cell r="B857" t="str">
            <v>599-0473</v>
          </cell>
          <cell r="D857">
            <v>39477</v>
          </cell>
          <cell r="E857" t="str">
            <v>P005</v>
          </cell>
          <cell r="G857" t="str">
            <v>KadiGrafix Enterprise</v>
          </cell>
          <cell r="H857" t="str">
            <v>Rubber stamps for project</v>
          </cell>
          <cell r="I857" t="str">
            <v>ZMK 900,000.00</v>
          </cell>
          <cell r="J857" t="str">
            <v>ZMK</v>
          </cell>
          <cell r="K857">
            <v>900000</v>
          </cell>
          <cell r="L857">
            <v>1.6750418760469012E-3</v>
          </cell>
          <cell r="M857">
            <v>1507.537688442211</v>
          </cell>
          <cell r="N857">
            <v>0</v>
          </cell>
          <cell r="O857">
            <v>0</v>
          </cell>
          <cell r="P857">
            <v>0</v>
          </cell>
          <cell r="Q857">
            <v>0</v>
          </cell>
          <cell r="R857">
            <v>900000</v>
          </cell>
          <cell r="V857">
            <v>39479</v>
          </cell>
        </row>
        <row r="858">
          <cell r="B858" t="str">
            <v>599-0474</v>
          </cell>
          <cell r="D858">
            <v>39477</v>
          </cell>
          <cell r="E858" t="str">
            <v>P005</v>
          </cell>
          <cell r="G858" t="str">
            <v>Southern Insurance Brokers Ltd</v>
          </cell>
          <cell r="H858" t="str">
            <v>Additional insurance on vehicles</v>
          </cell>
          <cell r="I858" t="str">
            <v>ZMK 6,794,972.00</v>
          </cell>
          <cell r="J858" t="str">
            <v>ZMK</v>
          </cell>
          <cell r="K858">
            <v>6794972</v>
          </cell>
          <cell r="L858">
            <v>1.6750418760469012E-3</v>
          </cell>
          <cell r="M858">
            <v>11381.862646566164</v>
          </cell>
          <cell r="N858">
            <v>0</v>
          </cell>
          <cell r="O858">
            <v>0</v>
          </cell>
          <cell r="P858">
            <v>0</v>
          </cell>
          <cell r="Q858">
            <v>0</v>
          </cell>
          <cell r="R858">
            <v>6794972</v>
          </cell>
          <cell r="V858">
            <v>39479</v>
          </cell>
        </row>
        <row r="859">
          <cell r="B859" t="str">
            <v>599-0475</v>
          </cell>
          <cell r="D859">
            <v>39477</v>
          </cell>
          <cell r="E859" t="str">
            <v>P005</v>
          </cell>
          <cell r="G859" t="str">
            <v>Maxtronics System and supplies</v>
          </cell>
          <cell r="H859" t="str">
            <v>Vehicle Service</v>
          </cell>
          <cell r="I859" t="str">
            <v>ZMK 950,000.00</v>
          </cell>
          <cell r="J859" t="str">
            <v>ZMK</v>
          </cell>
          <cell r="K859">
            <v>950000</v>
          </cell>
          <cell r="L859">
            <v>1.6750418760469012E-3</v>
          </cell>
          <cell r="M859">
            <v>1591.2897822445561</v>
          </cell>
          <cell r="N859">
            <v>0</v>
          </cell>
          <cell r="O859">
            <v>0</v>
          </cell>
          <cell r="P859">
            <v>0</v>
          </cell>
          <cell r="Q859">
            <v>0</v>
          </cell>
          <cell r="R859">
            <v>950000</v>
          </cell>
          <cell r="V859">
            <v>39479</v>
          </cell>
        </row>
        <row r="860">
          <cell r="B860" t="str">
            <v>599-0476</v>
          </cell>
          <cell r="D860" t="e">
            <v>#N/A</v>
          </cell>
          <cell r="E860" t="str">
            <v>A012</v>
          </cell>
          <cell r="F860" t="str">
            <v>ROB GOODALL</v>
          </cell>
          <cell r="G860" t="str">
            <v>T I Trailers Pty Ltd</v>
          </cell>
          <cell r="H860" t="str">
            <v>12 TON TWIN STACK SELF LOAD / OFFLOAD TRAILERS</v>
          </cell>
          <cell r="I860" t="str">
            <v>ZAR 1,603,037.7</v>
          </cell>
          <cell r="J860" t="str">
            <v>ZAR</v>
          </cell>
          <cell r="K860">
            <v>1603037.7</v>
          </cell>
          <cell r="L860">
            <v>1</v>
          </cell>
          <cell r="M860">
            <v>1603037.7</v>
          </cell>
          <cell r="N860">
            <v>1603037.7</v>
          </cell>
          <cell r="O860">
            <v>0</v>
          </cell>
          <cell r="P860">
            <v>0</v>
          </cell>
          <cell r="Q860">
            <v>0</v>
          </cell>
          <cell r="R860">
            <v>0</v>
          </cell>
          <cell r="V860">
            <v>39489</v>
          </cell>
        </row>
        <row r="861">
          <cell r="B861" t="str">
            <v>599-0477</v>
          </cell>
          <cell r="D861" t="e">
            <v>#N/A</v>
          </cell>
          <cell r="E861" t="str">
            <v>A010-07</v>
          </cell>
          <cell r="F861" t="str">
            <v>CARL</v>
          </cell>
          <cell r="G861" t="str">
            <v>Agair Zambia Ltd</v>
          </cell>
          <cell r="H861" t="str">
            <v>ARIAL APPLICATION OF ROUND UP</v>
          </cell>
          <cell r="I861" t="str">
            <v>ZMK 71,225,000</v>
          </cell>
          <cell r="J861" t="str">
            <v>ZMK</v>
          </cell>
          <cell r="K861">
            <v>71225000</v>
          </cell>
          <cell r="L861">
            <v>1.6750418760469012E-3</v>
          </cell>
          <cell r="M861">
            <v>119304.85762144053</v>
          </cell>
          <cell r="N861">
            <v>0</v>
          </cell>
          <cell r="O861">
            <v>0</v>
          </cell>
          <cell r="P861">
            <v>0</v>
          </cell>
          <cell r="Q861">
            <v>0</v>
          </cell>
          <cell r="R861">
            <v>71225000</v>
          </cell>
          <cell r="V861">
            <v>39478</v>
          </cell>
        </row>
        <row r="862">
          <cell r="B862" t="str">
            <v>599-0478</v>
          </cell>
          <cell r="D862" t="e">
            <v>#N/A</v>
          </cell>
          <cell r="E862" t="str">
            <v>E013</v>
          </cell>
          <cell r="F862" t="str">
            <v>SURESH</v>
          </cell>
          <cell r="G862" t="str">
            <v>Gamma Panel &amp; Swicthboard Maufacturers</v>
          </cell>
          <cell r="H862" t="str">
            <v>EXTENSION TO EXISITING MCC FOR ALL NEW DRIVES INSIDE PACKING STATION</v>
          </cell>
          <cell r="I862" t="str">
            <v>ZAR 156,257.00</v>
          </cell>
          <cell r="J862" t="str">
            <v>ZAR</v>
          </cell>
          <cell r="K862">
            <v>156257</v>
          </cell>
          <cell r="L862">
            <v>1</v>
          </cell>
          <cell r="M862">
            <v>156257</v>
          </cell>
          <cell r="N862">
            <v>156257</v>
          </cell>
          <cell r="O862">
            <v>0</v>
          </cell>
          <cell r="P862">
            <v>0</v>
          </cell>
          <cell r="Q862">
            <v>0</v>
          </cell>
          <cell r="R862">
            <v>0</v>
          </cell>
          <cell r="V862">
            <v>39478</v>
          </cell>
        </row>
        <row r="863">
          <cell r="B863" t="str">
            <v>599-0479</v>
          </cell>
          <cell r="D863" t="e">
            <v>#N/A</v>
          </cell>
          <cell r="E863" t="str">
            <v>M010-3</v>
          </cell>
          <cell r="F863" t="str">
            <v>STUART GANNON</v>
          </cell>
          <cell r="G863" t="str">
            <v>Bearing Man (Pty) Ltd</v>
          </cell>
          <cell r="H863" t="str">
            <v>INTERCARRIER DRIVE WITH L2001 SMS16 GEARBOX, 37KW WEG MOTOR, BELTDRIVE, BACKSTOP, MOTOR MOUNT AND GUARD</v>
          </cell>
          <cell r="I863" t="str">
            <v>ZAR 239,035</v>
          </cell>
          <cell r="J863" t="str">
            <v>ZAR</v>
          </cell>
          <cell r="K863">
            <v>239035</v>
          </cell>
          <cell r="L863">
            <v>1</v>
          </cell>
          <cell r="M863">
            <v>239035</v>
          </cell>
          <cell r="N863">
            <v>239035</v>
          </cell>
          <cell r="O863">
            <v>0</v>
          </cell>
          <cell r="P863">
            <v>0</v>
          </cell>
          <cell r="Q863">
            <v>0</v>
          </cell>
          <cell r="R863">
            <v>0</v>
          </cell>
          <cell r="V863">
            <v>39490</v>
          </cell>
        </row>
        <row r="864">
          <cell r="B864" t="str">
            <v>599-0480</v>
          </cell>
          <cell r="D864" t="e">
            <v>#N/A</v>
          </cell>
          <cell r="E864" t="str">
            <v>M023-1</v>
          </cell>
          <cell r="F864" t="str">
            <v>MARK WALTER</v>
          </cell>
          <cell r="G864" t="str">
            <v>Morris Material Handling</v>
          </cell>
          <cell r="H864" t="str">
            <v>POWERHOUSE CRANE 55TON WITH 10T AUXILIARY INCLUDING DOWNSHOPLEADS, ERECTION AND TRANSPORTATION</v>
          </cell>
          <cell r="I864" t="str">
            <v>ZAR 1,884,605.00</v>
          </cell>
          <cell r="J864" t="str">
            <v>ZAR</v>
          </cell>
          <cell r="K864">
            <v>1884605</v>
          </cell>
          <cell r="L864">
            <v>1</v>
          </cell>
          <cell r="M864">
            <v>1884605</v>
          </cell>
          <cell r="N864">
            <v>1884605</v>
          </cell>
          <cell r="O864">
            <v>0</v>
          </cell>
          <cell r="P864">
            <v>0</v>
          </cell>
          <cell r="Q864">
            <v>0</v>
          </cell>
          <cell r="R864">
            <v>0</v>
          </cell>
          <cell r="V864">
            <v>39490</v>
          </cell>
        </row>
        <row r="865">
          <cell r="B865" t="str">
            <v>599-0480</v>
          </cell>
          <cell r="D865" t="e">
            <v>#N/A</v>
          </cell>
          <cell r="E865" t="str">
            <v>M023-1</v>
          </cell>
          <cell r="F865" t="str">
            <v>MARK WALTER</v>
          </cell>
          <cell r="G865" t="str">
            <v>Morris Material Handling</v>
          </cell>
          <cell r="H865" t="str">
            <v>T1 MILLHOUSE CRANE 40 TON WITH 7.5 TON AUXILIARY INCLUDING DOWNSHOP LEADS, TRANSPORTATION AND ERECTION &amp; COMMISSIONING COSTS</v>
          </cell>
          <cell r="I865" t="str">
            <v>ZAR 1,342,201.00</v>
          </cell>
          <cell r="J865" t="str">
            <v>ZAR</v>
          </cell>
          <cell r="K865">
            <v>1342201</v>
          </cell>
          <cell r="L865">
            <v>1</v>
          </cell>
          <cell r="M865">
            <v>1342201</v>
          </cell>
          <cell r="N865">
            <v>1342201</v>
          </cell>
          <cell r="O865">
            <v>0</v>
          </cell>
          <cell r="P865">
            <v>0</v>
          </cell>
          <cell r="Q865">
            <v>0</v>
          </cell>
          <cell r="R865">
            <v>0</v>
          </cell>
          <cell r="V865">
            <v>39490</v>
          </cell>
        </row>
        <row r="866">
          <cell r="B866" t="str">
            <v>599-0480</v>
          </cell>
          <cell r="D866" t="e">
            <v>#N/A</v>
          </cell>
          <cell r="E866" t="str">
            <v>M023-1</v>
          </cell>
          <cell r="F866" t="str">
            <v>MARK WALTER</v>
          </cell>
          <cell r="G866" t="str">
            <v>Morris Material Handling</v>
          </cell>
          <cell r="H866" t="str">
            <v>T2 MILLHOUSE CRANE 40 TON WITH 7.5 TON AUXILIARY INCLUDING DOWNSHOP LEADS, TRANSPORTATION, ERECTION AND COMMISSIONING AND 5% PERFORMANCE BOND</v>
          </cell>
          <cell r="I866" t="str">
            <v>ZAR 1,254,136.00</v>
          </cell>
          <cell r="J866" t="str">
            <v>ZAR</v>
          </cell>
          <cell r="K866">
            <v>1254136</v>
          </cell>
          <cell r="L866">
            <v>1</v>
          </cell>
          <cell r="M866">
            <v>1254136</v>
          </cell>
          <cell r="N866">
            <v>1254136</v>
          </cell>
          <cell r="O866">
            <v>0</v>
          </cell>
          <cell r="P866">
            <v>0</v>
          </cell>
          <cell r="Q866">
            <v>0</v>
          </cell>
          <cell r="R866">
            <v>0</v>
          </cell>
          <cell r="V866">
            <v>39490</v>
          </cell>
        </row>
        <row r="867">
          <cell r="B867" t="str">
            <v>599-0481</v>
          </cell>
          <cell r="D867" t="e">
            <v>#N/A</v>
          </cell>
          <cell r="E867" t="str">
            <v>M010-3</v>
          </cell>
          <cell r="F867" t="str">
            <v>ROBIN BLAKE</v>
          </cell>
          <cell r="G867" t="str">
            <v>Roller Chain Opti</v>
          </cell>
          <cell r="H867" t="str">
            <v>EWART BLOCK LINK CHAIN B5973</v>
          </cell>
          <cell r="I867" t="str">
            <v>ZAR 683,260.00</v>
          </cell>
          <cell r="J867" t="str">
            <v>ZAR</v>
          </cell>
          <cell r="K867">
            <v>683260</v>
          </cell>
          <cell r="L867">
            <v>1</v>
          </cell>
          <cell r="M867">
            <v>683260</v>
          </cell>
          <cell r="N867">
            <v>683260</v>
          </cell>
          <cell r="O867">
            <v>0</v>
          </cell>
          <cell r="P867">
            <v>0</v>
          </cell>
          <cell r="Q867">
            <v>0</v>
          </cell>
          <cell r="R867">
            <v>0</v>
          </cell>
          <cell r="V867">
            <v>39483</v>
          </cell>
        </row>
        <row r="868">
          <cell r="B868" t="str">
            <v>599-0482</v>
          </cell>
          <cell r="D868" t="e">
            <v>#N/A</v>
          </cell>
          <cell r="E868" t="str">
            <v>A010-14</v>
          </cell>
          <cell r="F868" t="str">
            <v>TIMPTHY KAPILA</v>
          </cell>
          <cell r="G868" t="str">
            <v>Sabra Enterprises</v>
          </cell>
          <cell r="H868" t="str">
            <v>SIGNPOSTS 80CM X 61CM BACKGROUND GREEN &amp; WHITE</v>
          </cell>
          <cell r="I868" t="str">
            <v>ZMK 7,200,000.00</v>
          </cell>
          <cell r="J868" t="str">
            <v>ZMK</v>
          </cell>
          <cell r="K868">
            <v>7200000</v>
          </cell>
          <cell r="L868">
            <v>1.6750418760469012E-3</v>
          </cell>
          <cell r="M868">
            <v>12060.301507537688</v>
          </cell>
          <cell r="N868">
            <v>0</v>
          </cell>
          <cell r="O868">
            <v>0</v>
          </cell>
          <cell r="P868">
            <v>0</v>
          </cell>
          <cell r="Q868">
            <v>0</v>
          </cell>
          <cell r="R868">
            <v>7200000</v>
          </cell>
          <cell r="V868">
            <v>39490</v>
          </cell>
        </row>
        <row r="869">
          <cell r="B869" t="str">
            <v>599-0483</v>
          </cell>
          <cell r="D869" t="e">
            <v>#N/A</v>
          </cell>
          <cell r="E869" t="str">
            <v>E004</v>
          </cell>
          <cell r="F869" t="str">
            <v>G. SIMWINGA</v>
          </cell>
          <cell r="G869" t="str">
            <v>Laatu Company Limited</v>
          </cell>
          <cell r="H869" t="str">
            <v>LAATU INSTALLATION WORK FOR E004 CONTRACT</v>
          </cell>
          <cell r="I869" t="str">
            <v>ZMK 820,378,453</v>
          </cell>
          <cell r="J869" t="str">
            <v>ZMK</v>
          </cell>
          <cell r="K869">
            <v>820378453</v>
          </cell>
          <cell r="L869">
            <v>1.6750418760469012E-3</v>
          </cell>
          <cell r="M869">
            <v>1374168.2629815745</v>
          </cell>
          <cell r="N869">
            <v>0</v>
          </cell>
          <cell r="O869">
            <v>0</v>
          </cell>
          <cell r="P869">
            <v>0</v>
          </cell>
          <cell r="Q869">
            <v>0</v>
          </cell>
          <cell r="R869">
            <v>820378453</v>
          </cell>
          <cell r="V869">
            <v>39490</v>
          </cell>
        </row>
        <row r="870">
          <cell r="B870" t="str">
            <v>599-0484</v>
          </cell>
          <cell r="D870" t="e">
            <v>#N/A</v>
          </cell>
          <cell r="E870" t="str">
            <v>M031</v>
          </cell>
          <cell r="F870" t="str">
            <v>ULI</v>
          </cell>
          <cell r="G870" t="str">
            <v>Heku Construction Ltd</v>
          </cell>
          <cell r="H870" t="str">
            <v>HOLDING DOWN BOLTS M36 X 1200LG,150MM THREAD LENGTH</v>
          </cell>
          <cell r="I870" t="str">
            <v>ZMK 13,440,000</v>
          </cell>
          <cell r="J870" t="str">
            <v>ZMK</v>
          </cell>
          <cell r="K870">
            <v>13440000</v>
          </cell>
          <cell r="L870">
            <v>1.6750418760469012E-3</v>
          </cell>
          <cell r="M870">
            <v>22512.562814070352</v>
          </cell>
          <cell r="N870">
            <v>0</v>
          </cell>
          <cell r="O870">
            <v>0</v>
          </cell>
          <cell r="P870">
            <v>0</v>
          </cell>
          <cell r="Q870">
            <v>0</v>
          </cell>
          <cell r="R870">
            <v>13440000</v>
          </cell>
          <cell r="V870">
            <v>39490</v>
          </cell>
        </row>
        <row r="871">
          <cell r="B871" t="str">
            <v>599-0484</v>
          </cell>
          <cell r="D871" t="e">
            <v>#N/A</v>
          </cell>
          <cell r="E871" t="str">
            <v>M031</v>
          </cell>
          <cell r="F871" t="str">
            <v>ULI</v>
          </cell>
          <cell r="G871" t="str">
            <v>Heku Construction Ltd</v>
          </cell>
          <cell r="H871" t="str">
            <v>HOLDING DOWN BOLTS M56 X 2250LG X 200MM X 2 THREAD LENGTH</v>
          </cell>
          <cell r="I871" t="str">
            <v>ZMK 20,160,000.00</v>
          </cell>
          <cell r="J871" t="str">
            <v>ZMK</v>
          </cell>
          <cell r="K871">
            <v>20160000</v>
          </cell>
          <cell r="L871">
            <v>1.6750418760469012E-3</v>
          </cell>
          <cell r="M871">
            <v>33768.84422110553</v>
          </cell>
          <cell r="N871">
            <v>0</v>
          </cell>
          <cell r="O871">
            <v>0</v>
          </cell>
          <cell r="P871">
            <v>0</v>
          </cell>
          <cell r="Q871">
            <v>0</v>
          </cell>
          <cell r="R871">
            <v>20160000</v>
          </cell>
          <cell r="V871">
            <v>39490</v>
          </cell>
        </row>
        <row r="872">
          <cell r="B872" t="str">
            <v>599-0485</v>
          </cell>
          <cell r="D872" t="e">
            <v>#N/A</v>
          </cell>
          <cell r="E872" t="str">
            <v>M036-1</v>
          </cell>
          <cell r="F872" t="str">
            <v>NIRAJ</v>
          </cell>
          <cell r="G872" t="str">
            <v>FCM Engineering (Pty) Ltd</v>
          </cell>
          <cell r="H872" t="str">
            <v>CVP A CONDENSATE SEAL TANK</v>
          </cell>
          <cell r="I872" t="str">
            <v>ZAR 50,524.00</v>
          </cell>
          <cell r="J872" t="str">
            <v>ZAR</v>
          </cell>
          <cell r="K872">
            <v>50524</v>
          </cell>
          <cell r="L872">
            <v>1</v>
          </cell>
          <cell r="M872">
            <v>50524</v>
          </cell>
          <cell r="N872">
            <v>50524</v>
          </cell>
          <cell r="O872">
            <v>0</v>
          </cell>
          <cell r="P872">
            <v>0</v>
          </cell>
          <cell r="Q872">
            <v>0</v>
          </cell>
          <cell r="R872">
            <v>0</v>
          </cell>
          <cell r="V872">
            <v>39490</v>
          </cell>
        </row>
        <row r="873">
          <cell r="B873" t="str">
            <v>599-0486</v>
          </cell>
          <cell r="D873" t="e">
            <v>#N/A</v>
          </cell>
          <cell r="E873" t="str">
            <v>C001</v>
          </cell>
          <cell r="F873" t="str">
            <v>FIDILIS</v>
          </cell>
          <cell r="G873" t="str">
            <v>Nkhula Engineering</v>
          </cell>
          <cell r="H873" t="str">
            <v>CORING WORK FOR T2 CC2 BRIDGE</v>
          </cell>
          <cell r="I873" t="str">
            <v>ZMK 6,700,000.00</v>
          </cell>
          <cell r="J873" t="str">
            <v>ZMK</v>
          </cell>
          <cell r="K873">
            <v>6700000</v>
          </cell>
          <cell r="L873">
            <v>1.6750418760469012E-3</v>
          </cell>
          <cell r="M873">
            <v>11222.780569514238</v>
          </cell>
          <cell r="N873">
            <v>0</v>
          </cell>
          <cell r="O873">
            <v>0</v>
          </cell>
          <cell r="P873">
            <v>0</v>
          </cell>
          <cell r="Q873">
            <v>0</v>
          </cell>
          <cell r="R873">
            <v>6700000</v>
          </cell>
          <cell r="S873" t="str">
            <v>Coring work</v>
          </cell>
          <cell r="V873">
            <v>39490</v>
          </cell>
        </row>
        <row r="874">
          <cell r="B874" t="str">
            <v>599-0487</v>
          </cell>
          <cell r="D874" t="e">
            <v>#N/A</v>
          </cell>
          <cell r="E874" t="str">
            <v>A013-1</v>
          </cell>
          <cell r="F874" t="str">
            <v>AMELIA</v>
          </cell>
          <cell r="G874" t="str">
            <v>Premier Valves (Pty)</v>
          </cell>
          <cell r="H874" t="str">
            <v>VALVES FOR EXPANSION PROJECT</v>
          </cell>
          <cell r="I874" t="str">
            <v>ZAR 606,622.40</v>
          </cell>
          <cell r="J874" t="str">
            <v>ZAR</v>
          </cell>
          <cell r="K874">
            <v>606622.4</v>
          </cell>
          <cell r="L874">
            <v>1</v>
          </cell>
          <cell r="M874">
            <v>606622.4</v>
          </cell>
          <cell r="N874">
            <v>606622.4</v>
          </cell>
          <cell r="O874">
            <v>0</v>
          </cell>
          <cell r="P874">
            <v>0</v>
          </cell>
          <cell r="Q874">
            <v>0</v>
          </cell>
          <cell r="R874">
            <v>0</v>
          </cell>
          <cell r="V874">
            <v>39534</v>
          </cell>
        </row>
        <row r="875">
          <cell r="B875" t="str">
            <v>599-0489</v>
          </cell>
          <cell r="D875" t="e">
            <v>#N/A</v>
          </cell>
          <cell r="E875" t="str">
            <v>M047</v>
          </cell>
          <cell r="F875" t="str">
            <v>LANCE</v>
          </cell>
          <cell r="G875" t="str">
            <v>East African Supply</v>
          </cell>
          <cell r="H875" t="str">
            <v>FEEDER TRAY AND CONTROL</v>
          </cell>
          <cell r="I875" t="str">
            <v>ZAR 8610.00</v>
          </cell>
          <cell r="J875" t="str">
            <v>ZAR</v>
          </cell>
          <cell r="K875">
            <v>8610</v>
          </cell>
          <cell r="L875">
            <v>1</v>
          </cell>
          <cell r="M875">
            <v>8610</v>
          </cell>
          <cell r="N875">
            <v>8610</v>
          </cell>
          <cell r="O875">
            <v>0</v>
          </cell>
          <cell r="P875">
            <v>0</v>
          </cell>
          <cell r="Q875">
            <v>0</v>
          </cell>
          <cell r="R875">
            <v>0</v>
          </cell>
          <cell r="V875">
            <v>39534</v>
          </cell>
        </row>
        <row r="876">
          <cell r="B876" t="str">
            <v>599-0489</v>
          </cell>
          <cell r="D876" t="e">
            <v>#N/A</v>
          </cell>
          <cell r="E876" t="str">
            <v>M047</v>
          </cell>
          <cell r="G876" t="str">
            <v>East African Supply</v>
          </cell>
          <cell r="H876" t="str">
            <v>Transport/Freight not included in original PO</v>
          </cell>
          <cell r="I876" t="str">
            <v>ZAR 1575</v>
          </cell>
          <cell r="J876" t="str">
            <v>ZAR</v>
          </cell>
          <cell r="K876">
            <v>1575</v>
          </cell>
          <cell r="L876">
            <v>1</v>
          </cell>
          <cell r="M876">
            <v>1575</v>
          </cell>
          <cell r="N876">
            <v>1575</v>
          </cell>
          <cell r="O876">
            <v>0</v>
          </cell>
          <cell r="P876">
            <v>0</v>
          </cell>
          <cell r="Q876">
            <v>0</v>
          </cell>
          <cell r="R876">
            <v>0</v>
          </cell>
        </row>
        <row r="877">
          <cell r="B877" t="str">
            <v>599-0489</v>
          </cell>
          <cell r="D877" t="e">
            <v>#N/A</v>
          </cell>
          <cell r="E877" t="str">
            <v>M047</v>
          </cell>
          <cell r="F877" t="str">
            <v>LANCE</v>
          </cell>
          <cell r="G877" t="str">
            <v>East African Supply</v>
          </cell>
          <cell r="H877" t="str">
            <v>STAINLESS STEEL HOPPER</v>
          </cell>
          <cell r="I877" t="str">
            <v>ZAR 2047.50</v>
          </cell>
          <cell r="J877" t="str">
            <v>ZAR</v>
          </cell>
          <cell r="K877">
            <v>2047.5</v>
          </cell>
          <cell r="L877">
            <v>1</v>
          </cell>
          <cell r="M877">
            <v>2047.5</v>
          </cell>
          <cell r="N877">
            <v>2047.5</v>
          </cell>
          <cell r="O877">
            <v>0</v>
          </cell>
          <cell r="P877">
            <v>0</v>
          </cell>
          <cell r="Q877">
            <v>0</v>
          </cell>
          <cell r="R877">
            <v>0</v>
          </cell>
          <cell r="V877">
            <v>39490</v>
          </cell>
        </row>
        <row r="878">
          <cell r="B878" t="str">
            <v>599-0490</v>
          </cell>
          <cell r="D878" t="e">
            <v>#N/A</v>
          </cell>
          <cell r="E878" t="str">
            <v>P005</v>
          </cell>
          <cell r="F878" t="str">
            <v>RICHARD</v>
          </cell>
          <cell r="G878" t="str">
            <v>Interorg Ltd</v>
          </cell>
          <cell r="H878" t="str">
            <v>TRANSPORTATION OF RESIDENTIAL UNITS FROM M PROJECTS AS PER INV 227036</v>
          </cell>
          <cell r="I878">
            <v>0</v>
          </cell>
          <cell r="J878" t="str">
            <v>0</v>
          </cell>
          <cell r="K878" t="e">
            <v>#VALUE!</v>
          </cell>
          <cell r="L878" t="e">
            <v>#N/A</v>
          </cell>
          <cell r="M878" t="e">
            <v>#N/A</v>
          </cell>
          <cell r="N878">
            <v>0</v>
          </cell>
          <cell r="O878">
            <v>0</v>
          </cell>
          <cell r="P878">
            <v>0</v>
          </cell>
          <cell r="Q878">
            <v>0</v>
          </cell>
          <cell r="R878">
            <v>0</v>
          </cell>
          <cell r="V878">
            <v>39490</v>
          </cell>
        </row>
        <row r="879">
          <cell r="B879" t="str">
            <v>599-0490</v>
          </cell>
          <cell r="D879" t="e">
            <v>#N/A</v>
          </cell>
          <cell r="E879" t="str">
            <v>P005</v>
          </cell>
          <cell r="F879" t="str">
            <v>RICHARD</v>
          </cell>
          <cell r="G879" t="str">
            <v>Interorg Ltd</v>
          </cell>
          <cell r="H879" t="str">
            <v>TRANSPORTATION OF RESIDENTIAL UNITS FROM M PROJECTS AS PER INV 226942</v>
          </cell>
          <cell r="I879">
            <v>0</v>
          </cell>
          <cell r="J879" t="str">
            <v>0</v>
          </cell>
          <cell r="K879" t="e">
            <v>#VALUE!</v>
          </cell>
          <cell r="L879" t="e">
            <v>#N/A</v>
          </cell>
          <cell r="M879" t="e">
            <v>#N/A</v>
          </cell>
          <cell r="N879">
            <v>0</v>
          </cell>
          <cell r="O879">
            <v>0</v>
          </cell>
          <cell r="P879">
            <v>0</v>
          </cell>
          <cell r="Q879">
            <v>0</v>
          </cell>
          <cell r="R879">
            <v>0</v>
          </cell>
          <cell r="V879">
            <v>39490</v>
          </cell>
        </row>
        <row r="880">
          <cell r="B880" t="str">
            <v>599-0490</v>
          </cell>
          <cell r="D880" t="e">
            <v>#N/A</v>
          </cell>
          <cell r="E880" t="str">
            <v>P005</v>
          </cell>
          <cell r="F880" t="str">
            <v>RICHARD</v>
          </cell>
          <cell r="G880" t="str">
            <v>Interorg Ltd</v>
          </cell>
          <cell r="H880" t="str">
            <v>TRANSPORTATION OF RESIDENTIAL UNITS FROM M PROJECTS AS PER INV 226941</v>
          </cell>
          <cell r="I880">
            <v>0</v>
          </cell>
          <cell r="J880" t="str">
            <v>0</v>
          </cell>
          <cell r="K880" t="e">
            <v>#VALUE!</v>
          </cell>
          <cell r="L880" t="e">
            <v>#N/A</v>
          </cell>
          <cell r="M880" t="e">
            <v>#N/A</v>
          </cell>
          <cell r="N880">
            <v>0</v>
          </cell>
          <cell r="O880">
            <v>0</v>
          </cell>
          <cell r="P880">
            <v>0</v>
          </cell>
          <cell r="Q880">
            <v>0</v>
          </cell>
          <cell r="R880">
            <v>0</v>
          </cell>
          <cell r="V880">
            <v>39490</v>
          </cell>
        </row>
        <row r="881">
          <cell r="B881" t="str">
            <v>599-0490</v>
          </cell>
          <cell r="D881" t="e">
            <v>#N/A</v>
          </cell>
          <cell r="E881" t="str">
            <v>P005</v>
          </cell>
          <cell r="F881" t="str">
            <v>RICHARD</v>
          </cell>
          <cell r="G881" t="str">
            <v>Interorg Ltd</v>
          </cell>
          <cell r="H881" t="str">
            <v>TRANSPORTATION OF RESIDENTIAL UNITS FROM M PROJECTS AS PER INV 227037</v>
          </cell>
          <cell r="I881">
            <v>0</v>
          </cell>
          <cell r="J881" t="str">
            <v>0</v>
          </cell>
          <cell r="K881" t="e">
            <v>#VALUE!</v>
          </cell>
          <cell r="L881" t="e">
            <v>#N/A</v>
          </cell>
          <cell r="M881" t="e">
            <v>#N/A</v>
          </cell>
          <cell r="N881">
            <v>0</v>
          </cell>
          <cell r="O881">
            <v>0</v>
          </cell>
          <cell r="P881">
            <v>0</v>
          </cell>
          <cell r="Q881">
            <v>0</v>
          </cell>
          <cell r="R881">
            <v>0</v>
          </cell>
          <cell r="V881">
            <v>39492</v>
          </cell>
        </row>
        <row r="882">
          <cell r="B882" t="str">
            <v>599-0491</v>
          </cell>
          <cell r="D882" t="e">
            <v>#N/A</v>
          </cell>
          <cell r="E882" t="str">
            <v>E012</v>
          </cell>
          <cell r="F882" t="str">
            <v>KUBEN</v>
          </cell>
          <cell r="G882" t="str">
            <v>Panel Technique (Pty) Ltd</v>
          </cell>
          <cell r="H882" t="str">
            <v>MANUFACTURE AND SUPPLY OF T1 MAIN MCC, T2 shredder RDP control panel, Boiler 5 extension MCC</v>
          </cell>
          <cell r="I882" t="str">
            <v>ZAR 465,450</v>
          </cell>
          <cell r="J882" t="str">
            <v>ZAR</v>
          </cell>
          <cell r="K882">
            <v>465450</v>
          </cell>
          <cell r="L882">
            <v>1</v>
          </cell>
          <cell r="M882">
            <v>465450</v>
          </cell>
          <cell r="N882">
            <v>465450</v>
          </cell>
          <cell r="O882">
            <v>0</v>
          </cell>
          <cell r="P882">
            <v>0</v>
          </cell>
          <cell r="Q882">
            <v>0</v>
          </cell>
          <cell r="R882">
            <v>0</v>
          </cell>
          <cell r="V882">
            <v>39491</v>
          </cell>
        </row>
        <row r="883">
          <cell r="B883" t="str">
            <v>599-0492</v>
          </cell>
          <cell r="D883" t="e">
            <v>#N/A</v>
          </cell>
          <cell r="E883" t="str">
            <v>M048</v>
          </cell>
          <cell r="F883" t="str">
            <v>NICK PETTY</v>
          </cell>
          <cell r="G883" t="str">
            <v>PD Engineering Services</v>
          </cell>
          <cell r="H883" t="str">
            <v>CONVEYOR CONTRACT PACKAGE M048</v>
          </cell>
          <cell r="I883" t="str">
            <v>ZAR 528,430.00</v>
          </cell>
          <cell r="J883" t="str">
            <v>ZAR</v>
          </cell>
          <cell r="K883">
            <v>528430</v>
          </cell>
          <cell r="L883">
            <v>1</v>
          </cell>
          <cell r="M883">
            <v>528430</v>
          </cell>
          <cell r="N883">
            <v>528430</v>
          </cell>
          <cell r="O883">
            <v>0</v>
          </cell>
          <cell r="P883">
            <v>0</v>
          </cell>
          <cell r="Q883">
            <v>0</v>
          </cell>
          <cell r="R883">
            <v>0</v>
          </cell>
          <cell r="V883">
            <v>39520</v>
          </cell>
        </row>
        <row r="884">
          <cell r="B884" t="str">
            <v>599-0493</v>
          </cell>
          <cell r="D884">
            <v>39480</v>
          </cell>
          <cell r="E884" t="str">
            <v>M022-1</v>
          </cell>
          <cell r="F884" t="str">
            <v>NIRAJ</v>
          </cell>
          <cell r="G884" t="str">
            <v>FCM Engineering (Pty) Ltd</v>
          </cell>
          <cell r="H884" t="str">
            <v>FLASH POT VESSELS</v>
          </cell>
          <cell r="I884" t="str">
            <v>ZAR 163,964.00</v>
          </cell>
          <cell r="J884" t="str">
            <v>ZAR</v>
          </cell>
          <cell r="K884">
            <v>163964</v>
          </cell>
          <cell r="L884">
            <v>1</v>
          </cell>
          <cell r="M884">
            <v>163964</v>
          </cell>
          <cell r="N884">
            <v>163964</v>
          </cell>
          <cell r="O884">
            <v>0</v>
          </cell>
          <cell r="P884">
            <v>0</v>
          </cell>
          <cell r="Q884">
            <v>0</v>
          </cell>
          <cell r="R884">
            <v>0</v>
          </cell>
          <cell r="V884">
            <v>39520</v>
          </cell>
        </row>
        <row r="885">
          <cell r="B885" t="str">
            <v>599-0494</v>
          </cell>
          <cell r="D885" t="e">
            <v>#N/A</v>
          </cell>
          <cell r="E885" t="str">
            <v>M046</v>
          </cell>
          <cell r="F885" t="str">
            <v>NIRAJ</v>
          </cell>
          <cell r="G885" t="str">
            <v>FCM Engineering (Pty) Ltd</v>
          </cell>
          <cell r="H885" t="str">
            <v>IN LINE MIXER</v>
          </cell>
          <cell r="I885" t="str">
            <v>ZAR 71,144.00</v>
          </cell>
          <cell r="J885" t="str">
            <v>ZAR</v>
          </cell>
          <cell r="K885">
            <v>71144</v>
          </cell>
          <cell r="L885">
            <v>1</v>
          </cell>
          <cell r="M885">
            <v>71144</v>
          </cell>
          <cell r="N885">
            <v>71144</v>
          </cell>
          <cell r="O885">
            <v>0</v>
          </cell>
          <cell r="P885">
            <v>0</v>
          </cell>
          <cell r="Q885">
            <v>0</v>
          </cell>
          <cell r="R885">
            <v>0</v>
          </cell>
          <cell r="V885">
            <v>39520</v>
          </cell>
        </row>
        <row r="886">
          <cell r="B886" t="str">
            <v>599-0495</v>
          </cell>
          <cell r="D886" t="e">
            <v>#N/A</v>
          </cell>
          <cell r="E886" t="str">
            <v>M045</v>
          </cell>
          <cell r="F886" t="str">
            <v>NIRAJ</v>
          </cell>
          <cell r="G886" t="str">
            <v>FCM Engineering (Pty) Ltd</v>
          </cell>
          <cell r="H886" t="str">
            <v>SWIRL TANK</v>
          </cell>
          <cell r="I886" t="str">
            <v>ZAR 109,034.00</v>
          </cell>
          <cell r="J886" t="str">
            <v>ZAR</v>
          </cell>
          <cell r="K886">
            <v>109034</v>
          </cell>
          <cell r="L886">
            <v>1</v>
          </cell>
          <cell r="M886">
            <v>109034</v>
          </cell>
          <cell r="N886">
            <v>109034</v>
          </cell>
          <cell r="O886">
            <v>0</v>
          </cell>
          <cell r="P886">
            <v>0</v>
          </cell>
          <cell r="Q886">
            <v>0</v>
          </cell>
          <cell r="R886">
            <v>0</v>
          </cell>
          <cell r="V886">
            <v>39513</v>
          </cell>
        </row>
        <row r="887">
          <cell r="B887" t="str">
            <v>599-0496</v>
          </cell>
          <cell r="D887" t="e">
            <v>#N/A</v>
          </cell>
          <cell r="E887" t="str">
            <v>M038</v>
          </cell>
          <cell r="F887" t="str">
            <v>STEVEN SLATER</v>
          </cell>
          <cell r="G887" t="str">
            <v>Sugartech Gear Services cc</v>
          </cell>
          <cell r="H887" t="str">
            <v>SIZE GMS 580 CROWN TOOTH GEAR TYPE COUPLING INCLUDING BORES AND KEYWAYS</v>
          </cell>
          <cell r="I887" t="str">
            <v>ZAR 154,890.00</v>
          </cell>
          <cell r="J887" t="str">
            <v>ZAR</v>
          </cell>
          <cell r="K887">
            <v>154890</v>
          </cell>
          <cell r="L887">
            <v>1</v>
          </cell>
          <cell r="M887">
            <v>154890</v>
          </cell>
          <cell r="N887">
            <v>154890</v>
          </cell>
          <cell r="O887">
            <v>0</v>
          </cell>
          <cell r="P887">
            <v>0</v>
          </cell>
          <cell r="Q887">
            <v>0</v>
          </cell>
          <cell r="R887">
            <v>0</v>
          </cell>
          <cell r="V887">
            <v>39492</v>
          </cell>
        </row>
        <row r="888">
          <cell r="B888" t="str">
            <v>599-0497</v>
          </cell>
          <cell r="D888" t="e">
            <v>#N/A</v>
          </cell>
          <cell r="E888" t="str">
            <v>C001</v>
          </cell>
          <cell r="F888" t="str">
            <v>FIDELIS</v>
          </cell>
          <cell r="G888" t="str">
            <v>Nkhula Engineering</v>
          </cell>
          <cell r="H888" t="str">
            <v>CORING FOR A &amp; B CENTRIFUGALS MCC PANELS AS PER Q024NS</v>
          </cell>
          <cell r="I888" t="str">
            <v>ZMK 5,900,000</v>
          </cell>
          <cell r="J888" t="str">
            <v>ZMK</v>
          </cell>
          <cell r="K888">
            <v>5900000</v>
          </cell>
          <cell r="L888">
            <v>1.6750418760469012E-3</v>
          </cell>
          <cell r="M888">
            <v>9882.7470686767174</v>
          </cell>
          <cell r="N888">
            <v>0</v>
          </cell>
          <cell r="O888">
            <v>0</v>
          </cell>
          <cell r="P888">
            <v>0</v>
          </cell>
          <cell r="Q888">
            <v>0</v>
          </cell>
          <cell r="R888">
            <v>5900000</v>
          </cell>
          <cell r="S888" t="str">
            <v>Coring work</v>
          </cell>
          <cell r="V888">
            <v>39492</v>
          </cell>
        </row>
        <row r="889">
          <cell r="B889" t="str">
            <v>599-0497</v>
          </cell>
          <cell r="D889" t="e">
            <v>#N/A</v>
          </cell>
          <cell r="E889" t="str">
            <v>C001</v>
          </cell>
          <cell r="F889" t="str">
            <v>FIDELIS</v>
          </cell>
          <cell r="G889" t="str">
            <v>Nkhula Engineering</v>
          </cell>
          <cell r="H889" t="str">
            <v>CORING WORK FOR BOILER 5 MCC PANELS AS PER Q 026NS</v>
          </cell>
          <cell r="I889" t="str">
            <v>ZMK 3,200,000</v>
          </cell>
          <cell r="J889" t="str">
            <v>ZMK</v>
          </cell>
          <cell r="K889">
            <v>3200000</v>
          </cell>
          <cell r="L889">
            <v>1.6750418760469012E-3</v>
          </cell>
          <cell r="M889">
            <v>5360.1340033500837</v>
          </cell>
          <cell r="N889">
            <v>0</v>
          </cell>
          <cell r="O889">
            <v>0</v>
          </cell>
          <cell r="P889">
            <v>0</v>
          </cell>
          <cell r="Q889">
            <v>0</v>
          </cell>
          <cell r="R889">
            <v>3200000</v>
          </cell>
          <cell r="S889" t="str">
            <v>Coring work</v>
          </cell>
          <cell r="V889">
            <v>39492</v>
          </cell>
        </row>
        <row r="890">
          <cell r="B890" t="str">
            <v>599-0497</v>
          </cell>
          <cell r="D890" t="e">
            <v>#N/A</v>
          </cell>
          <cell r="E890" t="str">
            <v>C001</v>
          </cell>
          <cell r="F890" t="str">
            <v>FIDELIS</v>
          </cell>
          <cell r="G890" t="str">
            <v>Nkhula Engineering</v>
          </cell>
          <cell r="H890" t="str">
            <v>CORING WORK FOR JUICE PREP MCC PANELS AS PER Q 023NS</v>
          </cell>
          <cell r="I890" t="str">
            <v>ZMK 6,700,000.00</v>
          </cell>
          <cell r="J890" t="str">
            <v>ZMK</v>
          </cell>
          <cell r="K890">
            <v>6700000</v>
          </cell>
          <cell r="L890">
            <v>1.6750418760469012E-3</v>
          </cell>
          <cell r="M890">
            <v>11222.780569514238</v>
          </cell>
          <cell r="N890">
            <v>0</v>
          </cell>
          <cell r="O890">
            <v>0</v>
          </cell>
          <cell r="P890">
            <v>0</v>
          </cell>
          <cell r="Q890">
            <v>0</v>
          </cell>
          <cell r="R890">
            <v>6700000</v>
          </cell>
          <cell r="S890" t="str">
            <v>Coring work</v>
          </cell>
          <cell r="V890">
            <v>39492</v>
          </cell>
        </row>
        <row r="891">
          <cell r="B891" t="str">
            <v>599-0497</v>
          </cell>
          <cell r="D891" t="e">
            <v>#N/A</v>
          </cell>
          <cell r="E891" t="str">
            <v>C001</v>
          </cell>
          <cell r="F891" t="str">
            <v>FIDELIS</v>
          </cell>
          <cell r="G891" t="str">
            <v>Nkhula Engineering</v>
          </cell>
          <cell r="H891" t="str">
            <v>CORING WORK FOR A &amp; B CENTRIFUGAL MCC PANELS</v>
          </cell>
          <cell r="I891" t="str">
            <v>ZMK 3,200,000</v>
          </cell>
          <cell r="J891" t="str">
            <v>ZMK</v>
          </cell>
          <cell r="K891">
            <v>3200000</v>
          </cell>
          <cell r="L891">
            <v>1.6750418760469012E-3</v>
          </cell>
          <cell r="M891">
            <v>5360.1340033500837</v>
          </cell>
          <cell r="N891">
            <v>0</v>
          </cell>
          <cell r="O891">
            <v>0</v>
          </cell>
          <cell r="P891">
            <v>0</v>
          </cell>
          <cell r="Q891">
            <v>0</v>
          </cell>
          <cell r="R891">
            <v>3200000</v>
          </cell>
          <cell r="S891" t="str">
            <v>Coring work</v>
          </cell>
          <cell r="V891">
            <v>39492</v>
          </cell>
        </row>
        <row r="892">
          <cell r="B892" t="str">
            <v>599-0498</v>
          </cell>
          <cell r="D892" t="e">
            <v>#N/A</v>
          </cell>
          <cell r="E892" t="str">
            <v>P005</v>
          </cell>
          <cell r="F892" t="str">
            <v>RICHARD</v>
          </cell>
          <cell r="G892" t="str">
            <v>Interorg Ltd</v>
          </cell>
          <cell r="H892" t="str">
            <v>TRANSPORTATION OF RESIDENTIAL UNITS AS PER INV 226692</v>
          </cell>
          <cell r="I892">
            <v>0</v>
          </cell>
          <cell r="J892" t="str">
            <v>0</v>
          </cell>
          <cell r="K892" t="e">
            <v>#VALUE!</v>
          </cell>
          <cell r="L892" t="e">
            <v>#N/A</v>
          </cell>
          <cell r="M892" t="e">
            <v>#N/A</v>
          </cell>
          <cell r="N892">
            <v>0</v>
          </cell>
          <cell r="O892">
            <v>0</v>
          </cell>
          <cell r="P892">
            <v>0</v>
          </cell>
          <cell r="Q892">
            <v>0</v>
          </cell>
          <cell r="R892">
            <v>0</v>
          </cell>
          <cell r="V892">
            <v>39492</v>
          </cell>
        </row>
        <row r="893">
          <cell r="B893" t="str">
            <v>599-0498</v>
          </cell>
          <cell r="D893" t="e">
            <v>#N/A</v>
          </cell>
          <cell r="E893" t="str">
            <v>P005</v>
          </cell>
          <cell r="F893" t="str">
            <v>RICHARD</v>
          </cell>
          <cell r="G893" t="str">
            <v>Interorg Ltd</v>
          </cell>
          <cell r="H893" t="str">
            <v>TRANSPORTATION OF RESIDENTIAL UNITS AS PER INV 226693</v>
          </cell>
          <cell r="I893">
            <v>0</v>
          </cell>
          <cell r="J893" t="str">
            <v>0</v>
          </cell>
          <cell r="K893" t="e">
            <v>#VALUE!</v>
          </cell>
          <cell r="L893" t="e">
            <v>#N/A</v>
          </cell>
          <cell r="M893" t="e">
            <v>#N/A</v>
          </cell>
          <cell r="N893">
            <v>0</v>
          </cell>
          <cell r="O893">
            <v>0</v>
          </cell>
          <cell r="P893">
            <v>0</v>
          </cell>
          <cell r="Q893">
            <v>0</v>
          </cell>
          <cell r="R893">
            <v>0</v>
          </cell>
          <cell r="V893">
            <v>39492</v>
          </cell>
        </row>
        <row r="894">
          <cell r="B894" t="str">
            <v>599-0499</v>
          </cell>
          <cell r="D894" t="e">
            <v>#N/A</v>
          </cell>
          <cell r="E894" t="str">
            <v>M031</v>
          </cell>
          <cell r="F894" t="str">
            <v>ANTHONY</v>
          </cell>
          <cell r="G894" t="str">
            <v>Discount Steel</v>
          </cell>
          <cell r="H894" t="str">
            <v>AMENDMENT AMOUNT ON 599/151 AS THIS WAS NEVER PROCESSED FOR PLATES FOR PROJECT</v>
          </cell>
          <cell r="I894" t="str">
            <v>ZAR 1,238,281.88</v>
          </cell>
          <cell r="J894" t="str">
            <v>ZAR</v>
          </cell>
          <cell r="K894">
            <v>1238281.8799999999</v>
          </cell>
          <cell r="L894">
            <v>1</v>
          </cell>
          <cell r="M894">
            <v>1238281.8799999999</v>
          </cell>
          <cell r="N894">
            <v>1238281.8799999999</v>
          </cell>
          <cell r="O894">
            <v>0</v>
          </cell>
          <cell r="P894">
            <v>0</v>
          </cell>
          <cell r="Q894">
            <v>0</v>
          </cell>
          <cell r="R894">
            <v>0</v>
          </cell>
          <cell r="V894">
            <v>39492</v>
          </cell>
        </row>
        <row r="895">
          <cell r="B895" t="str">
            <v>599-0500</v>
          </cell>
          <cell r="D895" t="e">
            <v>#N/A</v>
          </cell>
          <cell r="E895" t="str">
            <v>M031</v>
          </cell>
          <cell r="F895" t="str">
            <v>MOHAMED</v>
          </cell>
          <cell r="G895" t="str">
            <v>Makubu Steelworks Ltd</v>
          </cell>
          <cell r="H895" t="str">
            <v>VARIOUS NUTS AND BOLTS AS PER INV 008233  (BOQ FOR T2 BELT CONVEYOR AND CARRIERS)</v>
          </cell>
          <cell r="I895" t="str">
            <v>ZMK 13,631,225.00</v>
          </cell>
          <cell r="J895" t="str">
            <v>ZMK</v>
          </cell>
          <cell r="K895">
            <v>13631225</v>
          </cell>
          <cell r="L895">
            <v>1.6750418760469012E-3</v>
          </cell>
          <cell r="M895">
            <v>22832.87269681742</v>
          </cell>
          <cell r="N895">
            <v>0</v>
          </cell>
          <cell r="O895">
            <v>0</v>
          </cell>
          <cell r="P895">
            <v>0</v>
          </cell>
          <cell r="Q895">
            <v>0</v>
          </cell>
          <cell r="R895">
            <v>13631225</v>
          </cell>
          <cell r="V895">
            <v>39492</v>
          </cell>
        </row>
        <row r="896">
          <cell r="B896" t="str">
            <v>599-0501</v>
          </cell>
          <cell r="D896" t="e">
            <v>#N/A</v>
          </cell>
          <cell r="E896" t="str">
            <v>M052</v>
          </cell>
          <cell r="F896" t="str">
            <v>JACK PHIRI</v>
          </cell>
          <cell r="G896" t="str">
            <v>Atonement Enterprises Ltd</v>
          </cell>
          <cell r="H896" t="str">
            <v>CONSTRUCTION OF IRRIGATION CONTROL OFFICE, CANE HAULAGE TYRE BAY AND SERVICE PIT</v>
          </cell>
          <cell r="I896" t="str">
            <v>ZMK 628,822,805.00</v>
          </cell>
          <cell r="J896" t="str">
            <v>ZMK</v>
          </cell>
          <cell r="K896">
            <v>628822805</v>
          </cell>
          <cell r="L896">
            <v>1.6750418760469012E-3</v>
          </cell>
          <cell r="M896">
            <v>1053304.5309882746</v>
          </cell>
          <cell r="N896">
            <v>0</v>
          </cell>
          <cell r="O896">
            <v>0</v>
          </cell>
          <cell r="P896">
            <v>0</v>
          </cell>
          <cell r="Q896">
            <v>0</v>
          </cell>
          <cell r="R896">
            <v>628822805</v>
          </cell>
          <cell r="V896">
            <v>39503</v>
          </cell>
        </row>
        <row r="897">
          <cell r="B897" t="str">
            <v>599-0502</v>
          </cell>
          <cell r="D897" t="e">
            <v>#N/A</v>
          </cell>
          <cell r="E897" t="str">
            <v>I001</v>
          </cell>
          <cell r="F897" t="str">
            <v>WAYNE BURSEY</v>
          </cell>
          <cell r="G897" t="str">
            <v>Siemens Limited</v>
          </cell>
          <cell r="H897" t="str">
            <v>ADDITIONAL I/O CARDS FOR FOR PCS 7  CONTROL SYSTEM DUE TO VARIATIONS</v>
          </cell>
          <cell r="I897" t="str">
            <v>ZAR 143,285.10</v>
          </cell>
          <cell r="J897" t="str">
            <v>ZAR</v>
          </cell>
          <cell r="K897">
            <v>143285.1</v>
          </cell>
          <cell r="L897">
            <v>1</v>
          </cell>
          <cell r="M897">
            <v>143285.1</v>
          </cell>
          <cell r="N897">
            <v>143285.1</v>
          </cell>
          <cell r="O897">
            <v>0</v>
          </cell>
          <cell r="P897">
            <v>0</v>
          </cell>
          <cell r="Q897">
            <v>0</v>
          </cell>
          <cell r="R897">
            <v>0</v>
          </cell>
          <cell r="V897">
            <v>39492</v>
          </cell>
        </row>
        <row r="898">
          <cell r="B898" t="str">
            <v>599-0503</v>
          </cell>
          <cell r="D898" t="e">
            <v>#N/A</v>
          </cell>
          <cell r="E898" t="str">
            <v>E016</v>
          </cell>
          <cell r="F898" t="str">
            <v>KUBEN NAICKER</v>
          </cell>
          <cell r="G898" t="str">
            <v>Panel Technique (Pty) Ltd</v>
          </cell>
          <cell r="H898" t="str">
            <v>MODIFICATIONS TO WAREHOUSE A MCC</v>
          </cell>
          <cell r="I898" t="str">
            <v>ZAR 310,170.00</v>
          </cell>
          <cell r="J898" t="str">
            <v>ZAR</v>
          </cell>
          <cell r="K898">
            <v>310170</v>
          </cell>
          <cell r="L898">
            <v>1</v>
          </cell>
          <cell r="M898">
            <v>310170</v>
          </cell>
          <cell r="N898">
            <v>310170</v>
          </cell>
          <cell r="O898">
            <v>0</v>
          </cell>
          <cell r="P898">
            <v>0</v>
          </cell>
          <cell r="Q898">
            <v>0</v>
          </cell>
          <cell r="R898">
            <v>0</v>
          </cell>
          <cell r="V898">
            <v>39492</v>
          </cell>
        </row>
        <row r="899">
          <cell r="B899" t="str">
            <v>599-0504</v>
          </cell>
          <cell r="D899" t="e">
            <v>#N/A</v>
          </cell>
          <cell r="E899" t="str">
            <v>I002</v>
          </cell>
          <cell r="F899" t="str">
            <v>SURESH HEERLAL</v>
          </cell>
          <cell r="G899" t="str">
            <v>Gamma Panel &amp; Swicthboard Maufacturers</v>
          </cell>
          <cell r="H899" t="str">
            <v>FJB'S AND WIRING LOOMS REQUIRED FOR EXTRACTION VARIATION ORDER. T2 MILL 1 AND SHREDDER MONITORING</v>
          </cell>
          <cell r="I899" t="str">
            <v>ZAR 80,844.00</v>
          </cell>
          <cell r="J899" t="str">
            <v>ZAR</v>
          </cell>
          <cell r="K899">
            <v>80844</v>
          </cell>
          <cell r="L899">
            <v>1</v>
          </cell>
          <cell r="M899">
            <v>80844</v>
          </cell>
          <cell r="N899">
            <v>80844</v>
          </cell>
          <cell r="O899">
            <v>0</v>
          </cell>
          <cell r="P899">
            <v>0</v>
          </cell>
          <cell r="Q899">
            <v>0</v>
          </cell>
          <cell r="R899">
            <v>0</v>
          </cell>
          <cell r="V899">
            <v>39510</v>
          </cell>
        </row>
        <row r="900">
          <cell r="B900" t="str">
            <v>599-0505</v>
          </cell>
          <cell r="D900" t="e">
            <v>#N/A</v>
          </cell>
          <cell r="E900" t="str">
            <v xml:space="preserve">M001-08 </v>
          </cell>
          <cell r="F900" t="str">
            <v>LINCOLN SADLER</v>
          </cell>
          <cell r="G900" t="str">
            <v>R P P Pipe Supports &amp; Bellows (Pty) Ltd</v>
          </cell>
          <cell r="H900" t="str">
            <v>SUPPLY AND DELIVERY OF PIPE SUPPORTS FOR STEAM PIPING</v>
          </cell>
          <cell r="I900" t="str">
            <v>ZAR 161,167.46</v>
          </cell>
          <cell r="J900" t="str">
            <v>ZAR</v>
          </cell>
          <cell r="K900">
            <v>161167.46</v>
          </cell>
          <cell r="L900">
            <v>1</v>
          </cell>
          <cell r="M900">
            <v>161167.46</v>
          </cell>
          <cell r="N900">
            <v>161167.46</v>
          </cell>
          <cell r="O900">
            <v>0</v>
          </cell>
          <cell r="P900">
            <v>0</v>
          </cell>
          <cell r="Q900">
            <v>0</v>
          </cell>
          <cell r="R900">
            <v>0</v>
          </cell>
          <cell r="S900">
            <v>1</v>
          </cell>
          <cell r="T900">
            <v>2</v>
          </cell>
          <cell r="V900">
            <v>39492</v>
          </cell>
        </row>
        <row r="901">
          <cell r="B901" t="str">
            <v>599-0506</v>
          </cell>
          <cell r="D901" t="e">
            <v>#N/A</v>
          </cell>
          <cell r="E901" t="str">
            <v>M001-03</v>
          </cell>
          <cell r="F901" t="str">
            <v>RENE GOOR</v>
          </cell>
          <cell r="G901" t="str">
            <v>VALCON KWAZULU NATAL PTY LTD</v>
          </cell>
          <cell r="H901" t="str">
            <v>VACUUM BREAKER FOR HOTWELL TANK</v>
          </cell>
          <cell r="I901" t="str">
            <v>ZAR 44,545</v>
          </cell>
          <cell r="J901" t="str">
            <v>ZAR</v>
          </cell>
          <cell r="K901">
            <v>44545</v>
          </cell>
          <cell r="L901">
            <v>1</v>
          </cell>
          <cell r="M901">
            <v>44545</v>
          </cell>
          <cell r="N901">
            <v>44545</v>
          </cell>
          <cell r="O901">
            <v>0</v>
          </cell>
          <cell r="P901">
            <v>0</v>
          </cell>
          <cell r="Q901">
            <v>0</v>
          </cell>
          <cell r="R901">
            <v>0</v>
          </cell>
          <cell r="V901">
            <v>39492</v>
          </cell>
        </row>
        <row r="902">
          <cell r="B902" t="str">
            <v>599-0506</v>
          </cell>
          <cell r="D902" t="e">
            <v>#N/A</v>
          </cell>
          <cell r="E902" t="str">
            <v>M001-03</v>
          </cell>
          <cell r="F902" t="str">
            <v>RENE GOOR</v>
          </cell>
          <cell r="G902" t="str">
            <v>VALCON KWAZULU NATAL PTY LTD</v>
          </cell>
          <cell r="H902" t="str">
            <v>MOBREY LEVEL SWITCH S424DA/F98</v>
          </cell>
          <cell r="I902" t="str">
            <v>ZAR 12,185</v>
          </cell>
          <cell r="J902" t="str">
            <v>ZAR</v>
          </cell>
          <cell r="K902">
            <v>12185</v>
          </cell>
          <cell r="L902">
            <v>1</v>
          </cell>
          <cell r="M902">
            <v>12185</v>
          </cell>
          <cell r="N902">
            <v>12185</v>
          </cell>
          <cell r="O902">
            <v>0</v>
          </cell>
          <cell r="P902">
            <v>0</v>
          </cell>
          <cell r="Q902">
            <v>0</v>
          </cell>
          <cell r="R902">
            <v>0</v>
          </cell>
          <cell r="V902">
            <v>39492</v>
          </cell>
        </row>
        <row r="903">
          <cell r="B903" t="str">
            <v>599-0507</v>
          </cell>
          <cell r="D903" t="e">
            <v>#N/A</v>
          </cell>
          <cell r="E903" t="str">
            <v>I003</v>
          </cell>
          <cell r="F903" t="str">
            <v>WAYNE BURSEY</v>
          </cell>
          <cell r="G903" t="str">
            <v>Siemens Limited</v>
          </cell>
          <cell r="H903" t="str">
            <v>SITE VISIT FOR NICO VISSER</v>
          </cell>
          <cell r="I903" t="str">
            <v>ZAR 6800.00</v>
          </cell>
          <cell r="J903" t="str">
            <v>ZAR</v>
          </cell>
          <cell r="K903">
            <v>6800</v>
          </cell>
          <cell r="L903">
            <v>1</v>
          </cell>
          <cell r="M903">
            <v>6800</v>
          </cell>
          <cell r="N903">
            <v>6800</v>
          </cell>
          <cell r="O903">
            <v>0</v>
          </cell>
          <cell r="P903">
            <v>0</v>
          </cell>
          <cell r="Q903">
            <v>0</v>
          </cell>
          <cell r="R903">
            <v>0</v>
          </cell>
          <cell r="V903">
            <v>39492</v>
          </cell>
        </row>
        <row r="904">
          <cell r="B904" t="str">
            <v>599-0508</v>
          </cell>
          <cell r="D904" t="e">
            <v>#N/A</v>
          </cell>
          <cell r="E904" t="str">
            <v>M023-3</v>
          </cell>
          <cell r="F904" t="str">
            <v>MAX</v>
          </cell>
          <cell r="G904" t="str">
            <v>Maxtronics System and supplies</v>
          </cell>
          <cell r="H904" t="str">
            <v>VARIOUS ITEMS FOR CRANE MAINTENANCE AS PER QUOTATION 200108</v>
          </cell>
          <cell r="I904" t="str">
            <v>ZMK 36,629,148.00</v>
          </cell>
          <cell r="J904" t="str">
            <v>ZMK</v>
          </cell>
          <cell r="K904">
            <v>36629148</v>
          </cell>
          <cell r="L904">
            <v>1.6750418760469012E-3</v>
          </cell>
          <cell r="M904">
            <v>61355.356783919597</v>
          </cell>
          <cell r="N904">
            <v>0</v>
          </cell>
          <cell r="O904">
            <v>0</v>
          </cell>
          <cell r="P904">
            <v>0</v>
          </cell>
          <cell r="Q904">
            <v>0</v>
          </cell>
          <cell r="R904">
            <v>36629148</v>
          </cell>
          <cell r="V904">
            <v>39492</v>
          </cell>
        </row>
        <row r="905">
          <cell r="B905" t="str">
            <v>599-0509</v>
          </cell>
          <cell r="D905" t="e">
            <v>#N/A</v>
          </cell>
          <cell r="E905" t="str">
            <v>M037</v>
          </cell>
          <cell r="F905" t="str">
            <v>Quetin Le Grange</v>
          </cell>
          <cell r="G905" t="str">
            <v>New Heights 579 (Pty) Ltd</v>
          </cell>
          <cell r="H905" t="str">
            <v>REPROCUREMENT OF EXISTING PURCHASE ORDER 599/54 TO CATER FOR AMENDMENT VALUE.</v>
          </cell>
          <cell r="I905" t="str">
            <v>ZAR 2,322,232.7</v>
          </cell>
          <cell r="J905" t="str">
            <v>ZAR</v>
          </cell>
          <cell r="K905">
            <v>2322232.7000000002</v>
          </cell>
          <cell r="L905">
            <v>1</v>
          </cell>
          <cell r="M905">
            <v>2322232.7000000002</v>
          </cell>
          <cell r="N905">
            <v>2322232.7000000002</v>
          </cell>
          <cell r="O905">
            <v>0</v>
          </cell>
          <cell r="P905">
            <v>0</v>
          </cell>
          <cell r="Q905">
            <v>0</v>
          </cell>
          <cell r="R905">
            <v>0</v>
          </cell>
          <cell r="V905">
            <v>39492</v>
          </cell>
        </row>
        <row r="906">
          <cell r="B906" t="str">
            <v>599-0510</v>
          </cell>
          <cell r="D906" t="e">
            <v>#N/A</v>
          </cell>
          <cell r="E906" t="str">
            <v>M032-1</v>
          </cell>
          <cell r="F906" t="str">
            <v>CLIFF / CLIVE</v>
          </cell>
          <cell r="G906" t="str">
            <v>Heku Construction Ltd</v>
          </cell>
          <cell r="H906" t="str">
            <v>CUT 160 OFF THREADED BARS AND FIT PLATE AS PER SI0524</v>
          </cell>
          <cell r="I906" t="str">
            <v>ZMK 6,276,354.56</v>
          </cell>
          <cell r="J906" t="str">
            <v>ZMK</v>
          </cell>
          <cell r="K906">
            <v>6276354.5599999996</v>
          </cell>
          <cell r="L906">
            <v>1.6750418760469012E-3</v>
          </cell>
          <cell r="M906">
            <v>10513.156716917922</v>
          </cell>
          <cell r="N906">
            <v>0</v>
          </cell>
          <cell r="O906">
            <v>0</v>
          </cell>
          <cell r="P906">
            <v>0</v>
          </cell>
          <cell r="Q906">
            <v>0</v>
          </cell>
          <cell r="R906">
            <v>6276354.5599999996</v>
          </cell>
          <cell r="V906">
            <v>39492</v>
          </cell>
        </row>
        <row r="907">
          <cell r="B907" t="str">
            <v>599-0511</v>
          </cell>
          <cell r="D907" t="e">
            <v>#N/A</v>
          </cell>
          <cell r="E907" t="str">
            <v>M013-0</v>
          </cell>
          <cell r="F907" t="str">
            <v>RISHAAD</v>
          </cell>
          <cell r="G907" t="str">
            <v>S D V SOUTH AFRICA PTY LTD</v>
          </cell>
          <cell r="H907" t="str">
            <v>TRANSPORTATION OF SPIRAX SARCO STEAM TRAPS FROM DURBAN TO MAZABUKA</v>
          </cell>
          <cell r="I907" t="str">
            <v>ZAR 3600.00</v>
          </cell>
          <cell r="J907" t="str">
            <v>ZAR</v>
          </cell>
          <cell r="K907">
            <v>3600</v>
          </cell>
          <cell r="L907">
            <v>1</v>
          </cell>
          <cell r="M907">
            <v>3600</v>
          </cell>
          <cell r="N907">
            <v>3600</v>
          </cell>
          <cell r="O907">
            <v>0</v>
          </cell>
          <cell r="P907">
            <v>0</v>
          </cell>
          <cell r="Q907">
            <v>0</v>
          </cell>
          <cell r="R907">
            <v>0</v>
          </cell>
          <cell r="V907">
            <v>39478</v>
          </cell>
        </row>
        <row r="908">
          <cell r="B908" t="str">
            <v>599-0512</v>
          </cell>
          <cell r="D908" t="e">
            <v>#N/A</v>
          </cell>
          <cell r="E908" t="str">
            <v>A010-07</v>
          </cell>
          <cell r="G908" t="str">
            <v>ATS AGROCHEMICALS LIMITED</v>
          </cell>
          <cell r="H908" t="str">
            <v>Roundup Post Emergence All Weed Herbicide</v>
          </cell>
          <cell r="I908" t="str">
            <v>ZMK 49,280,000</v>
          </cell>
          <cell r="J908" t="str">
            <v>ZMK</v>
          </cell>
          <cell r="K908">
            <v>49280000</v>
          </cell>
          <cell r="L908">
            <v>1.6750418760469012E-3</v>
          </cell>
          <cell r="M908">
            <v>82546.063651591292</v>
          </cell>
          <cell r="N908">
            <v>0</v>
          </cell>
          <cell r="O908">
            <v>0</v>
          </cell>
          <cell r="P908">
            <v>0</v>
          </cell>
          <cell r="Q908">
            <v>0</v>
          </cell>
          <cell r="R908">
            <v>49280000</v>
          </cell>
        </row>
        <row r="909">
          <cell r="B909" t="str">
            <v>599-0513</v>
          </cell>
          <cell r="D909" t="e">
            <v>#N/A</v>
          </cell>
          <cell r="E909" t="str">
            <v>A010-07</v>
          </cell>
          <cell r="G909" t="str">
            <v>ATS AGROCHEMICALS LIMITED</v>
          </cell>
          <cell r="H909" t="str">
            <v>Roundup 360 (Glyphosate 360) Post Emergence All Weed Herbicide</v>
          </cell>
          <cell r="I909" t="str">
            <v>ZMK 34,720,000</v>
          </cell>
          <cell r="J909" t="str">
            <v>ZMK</v>
          </cell>
          <cell r="K909">
            <v>34720000</v>
          </cell>
          <cell r="L909">
            <v>1.6750418760469012E-3</v>
          </cell>
          <cell r="M909">
            <v>58157.453936348407</v>
          </cell>
          <cell r="N909">
            <v>0</v>
          </cell>
          <cell r="O909">
            <v>0</v>
          </cell>
          <cell r="P909">
            <v>0</v>
          </cell>
          <cell r="Q909">
            <v>0</v>
          </cell>
          <cell r="R909">
            <v>34720000</v>
          </cell>
        </row>
        <row r="910">
          <cell r="B910" t="str">
            <v>599-0514</v>
          </cell>
          <cell r="D910" t="e">
            <v>#N/A</v>
          </cell>
          <cell r="E910" t="str">
            <v>A010-07</v>
          </cell>
          <cell r="G910" t="str">
            <v>ATS AGROCHEMICALS LIMITED</v>
          </cell>
          <cell r="H910" t="str">
            <v>Mamba Max Post Emergence All</v>
          </cell>
          <cell r="I910" t="str">
            <v>ZMK 105,600,000</v>
          </cell>
          <cell r="J910" t="str">
            <v>ZMK</v>
          </cell>
          <cell r="K910">
            <v>105600000</v>
          </cell>
          <cell r="L910">
            <v>1.6750418760469012E-3</v>
          </cell>
          <cell r="M910">
            <v>176884.42211055275</v>
          </cell>
          <cell r="N910">
            <v>0</v>
          </cell>
          <cell r="O910">
            <v>0</v>
          </cell>
          <cell r="P910">
            <v>0</v>
          </cell>
          <cell r="Q910">
            <v>0</v>
          </cell>
          <cell r="R910">
            <v>105600000</v>
          </cell>
        </row>
        <row r="911">
          <cell r="B911" t="str">
            <v>599-0515</v>
          </cell>
          <cell r="D911" t="e">
            <v>#N/A</v>
          </cell>
          <cell r="E911" t="str">
            <v>P005</v>
          </cell>
          <cell r="G911" t="str">
            <v>DHL WORLDWIDE EXPRESS</v>
          </cell>
          <cell r="H911" t="str">
            <v>Collection And Delivery Of Medicine To Zambia Sugar Expansion Project</v>
          </cell>
          <cell r="I911" t="str">
            <v>ZMK 1,000,000.00</v>
          </cell>
          <cell r="J911" t="str">
            <v>ZMK</v>
          </cell>
          <cell r="K911">
            <v>1000000</v>
          </cell>
          <cell r="L911">
            <v>1.6750418760469012E-3</v>
          </cell>
          <cell r="M911">
            <v>1675.0418760469013</v>
          </cell>
          <cell r="N911">
            <v>0</v>
          </cell>
          <cell r="O911">
            <v>0</v>
          </cell>
          <cell r="P911">
            <v>0</v>
          </cell>
          <cell r="Q911">
            <v>0</v>
          </cell>
          <cell r="R911">
            <v>1000000</v>
          </cell>
        </row>
        <row r="912">
          <cell r="B912" t="str">
            <v>599-0516</v>
          </cell>
          <cell r="D912" t="e">
            <v>#N/A</v>
          </cell>
          <cell r="E912" t="str">
            <v>P005</v>
          </cell>
          <cell r="G912" t="str">
            <v>Action Auto Ltd</v>
          </cell>
          <cell r="H912" t="str">
            <v>Full Service For Isuzu Kb250 Reg No. Abl 1825 Fleet No. Pv49</v>
          </cell>
          <cell r="I912" t="str">
            <v>ZMK 800,000</v>
          </cell>
          <cell r="J912" t="str">
            <v>ZMK</v>
          </cell>
          <cell r="K912">
            <v>800000</v>
          </cell>
          <cell r="L912">
            <v>1.6750418760469012E-3</v>
          </cell>
          <cell r="M912">
            <v>1340.0335008375209</v>
          </cell>
          <cell r="N912">
            <v>0</v>
          </cell>
          <cell r="O912">
            <v>0</v>
          </cell>
          <cell r="P912">
            <v>0</v>
          </cell>
          <cell r="Q912">
            <v>0</v>
          </cell>
          <cell r="R912">
            <v>800000</v>
          </cell>
        </row>
        <row r="913">
          <cell r="B913" t="str">
            <v>599-0517</v>
          </cell>
          <cell r="D913" t="e">
            <v>#N/A</v>
          </cell>
          <cell r="E913" t="str">
            <v>P005</v>
          </cell>
          <cell r="G913" t="str">
            <v>GEMISTAR TRAVEL &amp; TOURS</v>
          </cell>
          <cell r="H913" t="str">
            <v>Air Ticket For Roger Thompson</v>
          </cell>
          <cell r="I913">
            <v>0</v>
          </cell>
          <cell r="J913" t="str">
            <v>0</v>
          </cell>
          <cell r="K913" t="e">
            <v>#VALUE!</v>
          </cell>
          <cell r="L913" t="e">
            <v>#N/A</v>
          </cell>
          <cell r="M913" t="e">
            <v>#N/A</v>
          </cell>
          <cell r="N913">
            <v>0</v>
          </cell>
          <cell r="O913">
            <v>0</v>
          </cell>
          <cell r="P913">
            <v>0</v>
          </cell>
          <cell r="Q913">
            <v>0</v>
          </cell>
          <cell r="R913">
            <v>0</v>
          </cell>
        </row>
        <row r="914">
          <cell r="B914" t="str">
            <v>599-0518</v>
          </cell>
          <cell r="D914" t="e">
            <v>#N/A</v>
          </cell>
          <cell r="E914" t="str">
            <v>P005</v>
          </cell>
          <cell r="G914" t="str">
            <v>GEMISTAR TRAVEL &amp; TOURS</v>
          </cell>
          <cell r="H914" t="str">
            <v>Travel Tax</v>
          </cell>
          <cell r="I914">
            <v>0</v>
          </cell>
          <cell r="J914" t="str">
            <v>0</v>
          </cell>
          <cell r="K914" t="e">
            <v>#VALUE!</v>
          </cell>
          <cell r="L914" t="e">
            <v>#N/A</v>
          </cell>
          <cell r="M914" t="e">
            <v>#N/A</v>
          </cell>
          <cell r="N914">
            <v>0</v>
          </cell>
          <cell r="O914">
            <v>0</v>
          </cell>
          <cell r="P914">
            <v>0</v>
          </cell>
          <cell r="Q914">
            <v>0</v>
          </cell>
          <cell r="R914">
            <v>0</v>
          </cell>
        </row>
        <row r="915">
          <cell r="B915" t="str">
            <v>599-0519</v>
          </cell>
          <cell r="D915" t="e">
            <v>#N/A</v>
          </cell>
          <cell r="E915" t="str">
            <v>P005</v>
          </cell>
          <cell r="G915" t="str">
            <v>GEMISTAR TRAVEL &amp; TOURS</v>
          </cell>
          <cell r="H915" t="str">
            <v>Air Ticket For Anthony Frederick Currie Lun-Jnb-Dur Rt</v>
          </cell>
          <cell r="I915">
            <v>0</v>
          </cell>
          <cell r="J915" t="str">
            <v>0</v>
          </cell>
          <cell r="K915" t="e">
            <v>#VALUE!</v>
          </cell>
          <cell r="L915" t="e">
            <v>#N/A</v>
          </cell>
          <cell r="M915" t="e">
            <v>#N/A</v>
          </cell>
          <cell r="N915">
            <v>0</v>
          </cell>
          <cell r="O915">
            <v>0</v>
          </cell>
          <cell r="P915">
            <v>0</v>
          </cell>
          <cell r="Q915">
            <v>0</v>
          </cell>
          <cell r="R915">
            <v>0</v>
          </cell>
        </row>
        <row r="916">
          <cell r="B916" t="str">
            <v>599-0520</v>
          </cell>
          <cell r="D916" t="e">
            <v>#N/A</v>
          </cell>
          <cell r="E916" t="str">
            <v>A010-07</v>
          </cell>
          <cell r="G916" t="str">
            <v>ATS AGROCHEMICALS LIMITED</v>
          </cell>
          <cell r="H916" t="str">
            <v>Mamba Max Post Emergence All Weed Herbicide</v>
          </cell>
          <cell r="I916" t="str">
            <v>ZMK 105,600,000</v>
          </cell>
          <cell r="J916" t="str">
            <v>ZMK</v>
          </cell>
          <cell r="K916">
            <v>105600000</v>
          </cell>
          <cell r="L916">
            <v>1.6750418760469012E-3</v>
          </cell>
          <cell r="M916">
            <v>176884.42211055275</v>
          </cell>
          <cell r="N916">
            <v>0</v>
          </cell>
          <cell r="O916">
            <v>0</v>
          </cell>
          <cell r="P916">
            <v>0</v>
          </cell>
          <cell r="Q916">
            <v>0</v>
          </cell>
          <cell r="R916">
            <v>105600000</v>
          </cell>
        </row>
        <row r="917">
          <cell r="B917" t="str">
            <v>599-0521</v>
          </cell>
          <cell r="D917" t="e">
            <v>#N/A</v>
          </cell>
          <cell r="E917" t="str">
            <v>A010-07</v>
          </cell>
          <cell r="G917" t="str">
            <v>ATS AGROCHEMICALS LIMITED</v>
          </cell>
          <cell r="H917" t="str">
            <v>Roundup Post Embergence All Weed Herbicie</v>
          </cell>
          <cell r="I917" t="str">
            <v>ZMK 49,280,000</v>
          </cell>
          <cell r="J917" t="str">
            <v>ZMK</v>
          </cell>
          <cell r="K917">
            <v>49280000</v>
          </cell>
          <cell r="L917">
            <v>1.6750418760469012E-3</v>
          </cell>
          <cell r="M917">
            <v>82546.063651591292</v>
          </cell>
          <cell r="N917">
            <v>0</v>
          </cell>
          <cell r="O917">
            <v>0</v>
          </cell>
          <cell r="P917">
            <v>0</v>
          </cell>
          <cell r="Q917">
            <v>0</v>
          </cell>
          <cell r="R917">
            <v>49280000</v>
          </cell>
        </row>
        <row r="918">
          <cell r="B918" t="str">
            <v>599-0522</v>
          </cell>
          <cell r="D918" t="e">
            <v>#N/A</v>
          </cell>
          <cell r="E918" t="str">
            <v>A010-07</v>
          </cell>
          <cell r="G918" t="str">
            <v>ATS AGROCHEMICALS LIMITED</v>
          </cell>
          <cell r="H918" t="str">
            <v>Roundup 360 (Glyphosate 360) Post Emergence All Weed Herbicide</v>
          </cell>
          <cell r="I918" t="str">
            <v>ZMK 34,720,000</v>
          </cell>
          <cell r="J918" t="str">
            <v>ZMK</v>
          </cell>
          <cell r="K918">
            <v>34720000</v>
          </cell>
          <cell r="L918">
            <v>1.6750418760469012E-3</v>
          </cell>
          <cell r="M918">
            <v>58157.453936348407</v>
          </cell>
          <cell r="N918">
            <v>0</v>
          </cell>
          <cell r="O918">
            <v>0</v>
          </cell>
          <cell r="P918">
            <v>0</v>
          </cell>
          <cell r="Q918">
            <v>0</v>
          </cell>
          <cell r="R918">
            <v>34720000</v>
          </cell>
        </row>
        <row r="919">
          <cell r="B919" t="str">
            <v>599-0523</v>
          </cell>
          <cell r="D919" t="e">
            <v>#N/A</v>
          </cell>
          <cell r="E919" t="str">
            <v>P005</v>
          </cell>
          <cell r="G919" t="str">
            <v>BHAGOOS SUPERMARKET</v>
          </cell>
          <cell r="H919" t="str">
            <v>Hand tools</v>
          </cell>
          <cell r="I919" t="str">
            <v>ZMK 340,350.00</v>
          </cell>
          <cell r="J919" t="str">
            <v>ZMK</v>
          </cell>
          <cell r="K919">
            <v>340350</v>
          </cell>
          <cell r="L919">
            <v>1.6750418760469012E-3</v>
          </cell>
          <cell r="M919">
            <v>570.1005025125628</v>
          </cell>
          <cell r="N919">
            <v>0</v>
          </cell>
          <cell r="O919">
            <v>0</v>
          </cell>
          <cell r="P919">
            <v>0</v>
          </cell>
          <cell r="Q919">
            <v>0</v>
          </cell>
          <cell r="R919">
            <v>340350</v>
          </cell>
          <cell r="S919" t="str">
            <v>Tools Recovery</v>
          </cell>
        </row>
        <row r="920">
          <cell r="B920" t="str">
            <v>599-0524</v>
          </cell>
          <cell r="D920" t="e">
            <v>#N/A</v>
          </cell>
          <cell r="E920" t="str">
            <v>P005</v>
          </cell>
          <cell r="G920" t="str">
            <v>BHAGOOS SUPERMARKET</v>
          </cell>
          <cell r="H920" t="str">
            <v xml:space="preserve">Plumbing materials </v>
          </cell>
          <cell r="I920" t="str">
            <v>ZMK 3,202,200</v>
          </cell>
          <cell r="J920" t="str">
            <v>ZMK</v>
          </cell>
          <cell r="K920">
            <v>3202200</v>
          </cell>
          <cell r="L920">
            <v>1.6750418760469012E-3</v>
          </cell>
          <cell r="M920">
            <v>5363.8190954773872</v>
          </cell>
          <cell r="N920">
            <v>0</v>
          </cell>
          <cell r="O920">
            <v>0</v>
          </cell>
          <cell r="P920">
            <v>0</v>
          </cell>
          <cell r="Q920">
            <v>0</v>
          </cell>
          <cell r="R920">
            <v>3202200</v>
          </cell>
        </row>
        <row r="921">
          <cell r="B921" t="str">
            <v>599-0525</v>
          </cell>
          <cell r="D921" t="e">
            <v>#N/A</v>
          </cell>
          <cell r="E921" t="str">
            <v>P005</v>
          </cell>
          <cell r="G921" t="str">
            <v>Sidusi Enterprises</v>
          </cell>
          <cell r="H921" t="str">
            <v>Tipper Truck Hire</v>
          </cell>
          <cell r="I921" t="str">
            <v>ZMK 23,200,000</v>
          </cell>
          <cell r="J921" t="str">
            <v>ZMK</v>
          </cell>
          <cell r="K921">
            <v>23200000</v>
          </cell>
          <cell r="L921">
            <v>1.6750418760469012E-3</v>
          </cell>
          <cell r="M921">
            <v>38860.971524288107</v>
          </cell>
          <cell r="N921">
            <v>0</v>
          </cell>
          <cell r="O921">
            <v>0</v>
          </cell>
          <cell r="P921">
            <v>0</v>
          </cell>
          <cell r="Q921">
            <v>0</v>
          </cell>
          <cell r="R921">
            <v>23200000</v>
          </cell>
        </row>
        <row r="922">
          <cell r="B922" t="str">
            <v>599-0526</v>
          </cell>
          <cell r="D922" t="e">
            <v>#N/A</v>
          </cell>
          <cell r="E922" t="str">
            <v>M052</v>
          </cell>
          <cell r="G922" t="str">
            <v>Heku Construction Ltd</v>
          </cell>
          <cell r="H922" t="str">
            <v>Fencing Cane Yard</v>
          </cell>
          <cell r="I922" t="str">
            <v>ZMK 9,382,653</v>
          </cell>
          <cell r="J922" t="str">
            <v>ZMK</v>
          </cell>
          <cell r="K922">
            <v>9382653</v>
          </cell>
          <cell r="L922">
            <v>1.6750418760469012E-3</v>
          </cell>
          <cell r="M922">
            <v>15716.336683417087</v>
          </cell>
          <cell r="N922">
            <v>0</v>
          </cell>
          <cell r="O922">
            <v>0</v>
          </cell>
          <cell r="P922">
            <v>0</v>
          </cell>
          <cell r="Q922">
            <v>0</v>
          </cell>
          <cell r="R922">
            <v>9382653</v>
          </cell>
        </row>
        <row r="923">
          <cell r="B923" t="str">
            <v>599-0527</v>
          </cell>
          <cell r="D923">
            <v>39125</v>
          </cell>
          <cell r="E923" t="str">
            <v>M056</v>
          </cell>
          <cell r="F923" t="str">
            <v>ROD KIMBLE</v>
          </cell>
          <cell r="G923" t="str">
            <v>East African Supply</v>
          </cell>
          <cell r="H923" t="str">
            <v>YOKOGAWA ROTAMETER SIZE 50MM (2) MODEL: RAMC05-D4SS-71S5-T90NNN</v>
          </cell>
          <cell r="I923" t="str">
            <v>ZAR 7,732.20</v>
          </cell>
          <cell r="J923" t="str">
            <v>ZAR</v>
          </cell>
          <cell r="K923">
            <v>7732.2</v>
          </cell>
          <cell r="L923">
            <v>1</v>
          </cell>
          <cell r="M923">
            <v>7732.2</v>
          </cell>
          <cell r="N923">
            <v>7732.2</v>
          </cell>
          <cell r="O923">
            <v>0</v>
          </cell>
          <cell r="P923">
            <v>0</v>
          </cell>
          <cell r="Q923">
            <v>0</v>
          </cell>
          <cell r="R923">
            <v>0</v>
          </cell>
        </row>
        <row r="924">
          <cell r="B924" t="str">
            <v>599-0527</v>
          </cell>
          <cell r="D924">
            <v>39125</v>
          </cell>
          <cell r="E924" t="str">
            <v>M056</v>
          </cell>
          <cell r="F924" t="str">
            <v>ROD KIMBLE</v>
          </cell>
          <cell r="G924" t="str">
            <v>East African Supply</v>
          </cell>
          <cell r="H924" t="str">
            <v>YOKOGAWA ROTAMETER SIZE 50MM (2) MODEL: RAMC05-D4SS-67L5-T90NNN</v>
          </cell>
          <cell r="I924" t="str">
            <v>ZAR 7,732.20</v>
          </cell>
          <cell r="J924" t="str">
            <v>ZAR</v>
          </cell>
          <cell r="K924">
            <v>7732.2</v>
          </cell>
          <cell r="L924">
            <v>1</v>
          </cell>
          <cell r="M924">
            <v>7732.2</v>
          </cell>
          <cell r="N924">
            <v>7732.2</v>
          </cell>
          <cell r="O924">
            <v>0</v>
          </cell>
          <cell r="P924">
            <v>0</v>
          </cell>
          <cell r="Q924">
            <v>0</v>
          </cell>
          <cell r="R924">
            <v>0</v>
          </cell>
        </row>
        <row r="925">
          <cell r="B925" t="str">
            <v>599-0527</v>
          </cell>
          <cell r="D925">
            <v>39125</v>
          </cell>
          <cell r="E925" t="str">
            <v>M056</v>
          </cell>
          <cell r="F925" t="str">
            <v>ROD KIMBLE</v>
          </cell>
          <cell r="G925" t="str">
            <v>East African Supply</v>
          </cell>
          <cell r="H925" t="str">
            <v>Freight for Yokogawa Rotameters</v>
          </cell>
          <cell r="I925" t="str">
            <v>ZAR 430.96</v>
          </cell>
          <cell r="J925" t="str">
            <v>ZAR</v>
          </cell>
          <cell r="K925">
            <v>430.96</v>
          </cell>
          <cell r="L925">
            <v>1</v>
          </cell>
          <cell r="M925">
            <v>430.96</v>
          </cell>
          <cell r="N925">
            <v>430.96</v>
          </cell>
          <cell r="O925">
            <v>0</v>
          </cell>
          <cell r="P925">
            <v>0</v>
          </cell>
          <cell r="Q925">
            <v>0</v>
          </cell>
          <cell r="R925">
            <v>0</v>
          </cell>
        </row>
        <row r="926">
          <cell r="B926" t="str">
            <v>599-0528</v>
          </cell>
          <cell r="D926" t="e">
            <v>#N/A</v>
          </cell>
          <cell r="E926" t="str">
            <v>M023-3</v>
          </cell>
          <cell r="G926" t="str">
            <v>Steady Hydrualics Limited</v>
          </cell>
          <cell r="H926" t="str">
            <v>Crane Repairs</v>
          </cell>
          <cell r="I926" t="str">
            <v>ZMK 760,000</v>
          </cell>
          <cell r="J926" t="str">
            <v>ZMK</v>
          </cell>
          <cell r="K926">
            <v>760000</v>
          </cell>
          <cell r="L926">
            <v>1.6750418760469012E-3</v>
          </cell>
          <cell r="M926">
            <v>1273.0318257956449</v>
          </cell>
          <cell r="N926">
            <v>0</v>
          </cell>
          <cell r="O926">
            <v>0</v>
          </cell>
          <cell r="P926">
            <v>0</v>
          </cell>
          <cell r="Q926">
            <v>0</v>
          </cell>
          <cell r="R926">
            <v>760000</v>
          </cell>
        </row>
        <row r="927">
          <cell r="B927" t="str">
            <v>599-0529</v>
          </cell>
          <cell r="D927">
            <v>39125</v>
          </cell>
          <cell r="E927" t="str">
            <v>M031</v>
          </cell>
          <cell r="G927" t="str">
            <v>BHAGOOS SUPERMARKET</v>
          </cell>
          <cell r="H927" t="str">
            <v>Interzinc 52</v>
          </cell>
          <cell r="I927" t="str">
            <v>ZMK 11850000</v>
          </cell>
          <cell r="J927" t="str">
            <v>ZMK</v>
          </cell>
          <cell r="K927">
            <v>11850000</v>
          </cell>
          <cell r="L927">
            <v>1.6750418760469012E-3</v>
          </cell>
          <cell r="M927">
            <v>19849.246231155779</v>
          </cell>
          <cell r="N927">
            <v>0</v>
          </cell>
          <cell r="O927">
            <v>0</v>
          </cell>
          <cell r="P927">
            <v>0</v>
          </cell>
          <cell r="Q927">
            <v>0</v>
          </cell>
          <cell r="R927">
            <v>11850000</v>
          </cell>
          <cell r="S927" t="str">
            <v>Paint</v>
          </cell>
        </row>
        <row r="928">
          <cell r="B928" t="str">
            <v>599-0529</v>
          </cell>
          <cell r="D928">
            <v>39125</v>
          </cell>
          <cell r="E928" t="str">
            <v>M031</v>
          </cell>
          <cell r="G928" t="str">
            <v>BHAGOOS SUPERMARKET</v>
          </cell>
          <cell r="H928" t="str">
            <v>Interthane 990 Sugar Ice Blue Ref F76</v>
          </cell>
          <cell r="I928" t="str">
            <v>ZMK 19400000</v>
          </cell>
          <cell r="J928" t="str">
            <v>ZMK</v>
          </cell>
          <cell r="K928">
            <v>19400000</v>
          </cell>
          <cell r="L928">
            <v>1.6750418760469012E-3</v>
          </cell>
          <cell r="M928">
            <v>32495.812395309884</v>
          </cell>
          <cell r="N928">
            <v>0</v>
          </cell>
          <cell r="O928">
            <v>0</v>
          </cell>
          <cell r="P928">
            <v>0</v>
          </cell>
          <cell r="Q928">
            <v>0</v>
          </cell>
          <cell r="R928">
            <v>19400000</v>
          </cell>
          <cell r="S928" t="str">
            <v>Paint</v>
          </cell>
        </row>
        <row r="929">
          <cell r="B929" t="str">
            <v>599-0529</v>
          </cell>
          <cell r="D929">
            <v>39125</v>
          </cell>
          <cell r="E929" t="str">
            <v>M031</v>
          </cell>
          <cell r="G929" t="str">
            <v>BHAGOOS SUPERMARKET</v>
          </cell>
          <cell r="H929" t="str">
            <v>Interthane 990 Colour Golden Yellow Ref B49hg926</v>
          </cell>
          <cell r="I929" t="str">
            <v>ZMK 35000000</v>
          </cell>
          <cell r="J929" t="str">
            <v>ZMK</v>
          </cell>
          <cell r="K929">
            <v>35000000</v>
          </cell>
          <cell r="L929">
            <v>1.6750418760469012E-3</v>
          </cell>
          <cell r="M929">
            <v>58626.465661641545</v>
          </cell>
          <cell r="N929">
            <v>0</v>
          </cell>
          <cell r="O929">
            <v>0</v>
          </cell>
          <cell r="P929">
            <v>0</v>
          </cell>
          <cell r="Q929">
            <v>0</v>
          </cell>
          <cell r="R929">
            <v>35000000</v>
          </cell>
          <cell r="S929" t="str">
            <v>Paint</v>
          </cell>
        </row>
        <row r="930">
          <cell r="B930" t="str">
            <v>599-0529</v>
          </cell>
          <cell r="D930">
            <v>39125</v>
          </cell>
          <cell r="E930" t="str">
            <v>M031</v>
          </cell>
          <cell r="G930" t="str">
            <v>BHAGOOS SUPERMARKET</v>
          </cell>
          <cell r="H930" t="str">
            <v>Interseal 670 Hs Grey</v>
          </cell>
          <cell r="I930" t="str">
            <v>ZMK 42000000</v>
          </cell>
          <cell r="J930" t="str">
            <v>ZMK</v>
          </cell>
          <cell r="K930">
            <v>42000000</v>
          </cell>
          <cell r="L930">
            <v>1.6750418760469012E-3</v>
          </cell>
          <cell r="M930">
            <v>70351.758793969857</v>
          </cell>
          <cell r="N930">
            <v>0</v>
          </cell>
          <cell r="O930">
            <v>0</v>
          </cell>
          <cell r="P930">
            <v>0</v>
          </cell>
          <cell r="Q930">
            <v>0</v>
          </cell>
          <cell r="R930">
            <v>42000000</v>
          </cell>
          <cell r="S930" t="str">
            <v>Paint</v>
          </cell>
        </row>
        <row r="931">
          <cell r="B931" t="str">
            <v>599-0529</v>
          </cell>
          <cell r="D931">
            <v>39125</v>
          </cell>
          <cell r="E931" t="str">
            <v>M031</v>
          </cell>
          <cell r="G931" t="str">
            <v>BHAGOOS SUPERMARKET</v>
          </cell>
          <cell r="H931" t="str">
            <v>Interseal 670 Hs Aluminium</v>
          </cell>
          <cell r="I931" t="str">
            <v>ZMK 18000000</v>
          </cell>
          <cell r="J931" t="str">
            <v>ZMK</v>
          </cell>
          <cell r="K931">
            <v>18000000</v>
          </cell>
          <cell r="L931">
            <v>1.6750418760469012E-3</v>
          </cell>
          <cell r="M931">
            <v>30150.753768844221</v>
          </cell>
          <cell r="N931">
            <v>0</v>
          </cell>
          <cell r="O931">
            <v>0</v>
          </cell>
          <cell r="P931">
            <v>0</v>
          </cell>
          <cell r="Q931">
            <v>0</v>
          </cell>
          <cell r="R931">
            <v>18000000</v>
          </cell>
          <cell r="S931" t="str">
            <v>Paint</v>
          </cell>
        </row>
        <row r="932">
          <cell r="B932" t="str">
            <v>599-0529</v>
          </cell>
          <cell r="D932">
            <v>39125</v>
          </cell>
          <cell r="E932" t="str">
            <v>M031</v>
          </cell>
          <cell r="G932" t="str">
            <v>BHAGOOS SUPERMARKET</v>
          </cell>
          <cell r="H932" t="str">
            <v>International Thinner Gta 713</v>
          </cell>
          <cell r="I932" t="str">
            <v>ZMK 36000000</v>
          </cell>
          <cell r="J932" t="str">
            <v>ZMK</v>
          </cell>
          <cell r="K932">
            <v>36000000</v>
          </cell>
          <cell r="L932">
            <v>1.6750418760469012E-3</v>
          </cell>
          <cell r="M932">
            <v>60301.507537688442</v>
          </cell>
          <cell r="N932">
            <v>0</v>
          </cell>
          <cell r="O932">
            <v>0</v>
          </cell>
          <cell r="P932">
            <v>0</v>
          </cell>
          <cell r="Q932">
            <v>0</v>
          </cell>
          <cell r="R932">
            <v>36000000</v>
          </cell>
          <cell r="S932" t="str">
            <v>Paint</v>
          </cell>
        </row>
        <row r="933">
          <cell r="B933" t="str">
            <v>599-0529</v>
          </cell>
          <cell r="D933">
            <v>39125</v>
          </cell>
          <cell r="E933" t="str">
            <v>M031</v>
          </cell>
          <cell r="G933" t="str">
            <v>BHAGOOS SUPERMARKET</v>
          </cell>
          <cell r="H933" t="str">
            <v>International Thinner Gta 220</v>
          </cell>
          <cell r="I933" t="str">
            <v>ZMK 36000000</v>
          </cell>
          <cell r="J933" t="str">
            <v>ZMK</v>
          </cell>
          <cell r="K933">
            <v>36000000</v>
          </cell>
          <cell r="L933">
            <v>1.6750418760469012E-3</v>
          </cell>
          <cell r="M933">
            <v>60301.507537688442</v>
          </cell>
          <cell r="N933">
            <v>0</v>
          </cell>
          <cell r="O933">
            <v>0</v>
          </cell>
          <cell r="P933">
            <v>0</v>
          </cell>
          <cell r="Q933">
            <v>0</v>
          </cell>
          <cell r="R933">
            <v>36000000</v>
          </cell>
          <cell r="S933" t="str">
            <v>Paint</v>
          </cell>
        </row>
        <row r="934">
          <cell r="B934" t="str">
            <v>599-0529</v>
          </cell>
          <cell r="D934">
            <v>39125</v>
          </cell>
          <cell r="E934" t="str">
            <v>M031</v>
          </cell>
          <cell r="G934" t="str">
            <v>BHAGOOS SUPERMARKET</v>
          </cell>
          <cell r="H934" t="str">
            <v>International Epoxy Reducer Gta220</v>
          </cell>
          <cell r="I934" t="str">
            <v>ZMK 9875000</v>
          </cell>
          <cell r="J934" t="str">
            <v>ZMK</v>
          </cell>
          <cell r="K934">
            <v>9875000</v>
          </cell>
          <cell r="L934">
            <v>1.6750418760469012E-3</v>
          </cell>
          <cell r="M934">
            <v>16541.038525963148</v>
          </cell>
          <cell r="N934">
            <v>0</v>
          </cell>
          <cell r="O934">
            <v>0</v>
          </cell>
          <cell r="P934">
            <v>0</v>
          </cell>
          <cell r="Q934">
            <v>0</v>
          </cell>
          <cell r="R934">
            <v>9875000</v>
          </cell>
          <cell r="S934" t="str">
            <v>Paint</v>
          </cell>
        </row>
        <row r="935">
          <cell r="B935" t="str">
            <v>599-0529</v>
          </cell>
          <cell r="D935">
            <v>39125</v>
          </cell>
          <cell r="E935" t="str">
            <v>M031</v>
          </cell>
          <cell r="G935" t="str">
            <v>BHAGOOS SUPERMARKET</v>
          </cell>
          <cell r="H935" t="str">
            <v>Inorganic Zinc Silicate (Interzinc 687)</v>
          </cell>
          <cell r="I935" t="str">
            <v>ZMK 38000000</v>
          </cell>
          <cell r="J935" t="str">
            <v>ZMK</v>
          </cell>
          <cell r="K935">
            <v>38000000</v>
          </cell>
          <cell r="L935">
            <v>1.6750418760469012E-3</v>
          </cell>
          <cell r="M935">
            <v>63651.591289782249</v>
          </cell>
          <cell r="N935">
            <v>0</v>
          </cell>
          <cell r="O935">
            <v>0</v>
          </cell>
          <cell r="P935">
            <v>0</v>
          </cell>
          <cell r="Q935">
            <v>0</v>
          </cell>
          <cell r="R935">
            <v>38000000</v>
          </cell>
          <cell r="S935" t="str">
            <v>Paint</v>
          </cell>
        </row>
        <row r="936">
          <cell r="B936" t="str">
            <v>599-0530</v>
          </cell>
          <cell r="D936">
            <v>39125</v>
          </cell>
          <cell r="E936" t="str">
            <v>M031</v>
          </cell>
          <cell r="G936" t="str">
            <v>Lusaka Bearing Centre Ltd</v>
          </cell>
          <cell r="H936" t="str">
            <v>Threaded Rods</v>
          </cell>
          <cell r="I936" t="str">
            <v>ZMK 5,502,128</v>
          </cell>
          <cell r="J936" t="str">
            <v>ZMK</v>
          </cell>
          <cell r="K936">
            <v>5502128</v>
          </cell>
          <cell r="L936">
            <v>1.6750418760469012E-3</v>
          </cell>
          <cell r="M936">
            <v>9216.2948073701846</v>
          </cell>
          <cell r="N936">
            <v>0</v>
          </cell>
          <cell r="O936">
            <v>0</v>
          </cell>
          <cell r="P936">
            <v>0</v>
          </cell>
          <cell r="Q936">
            <v>0</v>
          </cell>
          <cell r="R936">
            <v>5502128</v>
          </cell>
        </row>
        <row r="937">
          <cell r="B937" t="str">
            <v>599-0531</v>
          </cell>
          <cell r="D937">
            <v>39125</v>
          </cell>
          <cell r="E937" t="str">
            <v>M031</v>
          </cell>
          <cell r="G937" t="str">
            <v>NATAL STAINLESS STEEL (BIZ AFRICA 1509 PTY LTD T/A)</v>
          </cell>
          <cell r="H937" t="str">
            <v>64 X 127 X 64 X 10mm 3cr12 Channel</v>
          </cell>
          <cell r="I937" t="str">
            <v>ZAR 326,010</v>
          </cell>
          <cell r="J937" t="str">
            <v>ZAR</v>
          </cell>
          <cell r="K937">
            <v>326010</v>
          </cell>
          <cell r="L937">
            <v>1</v>
          </cell>
          <cell r="M937">
            <v>326010</v>
          </cell>
          <cell r="N937">
            <v>326010</v>
          </cell>
          <cell r="O937">
            <v>0</v>
          </cell>
          <cell r="P937">
            <v>0</v>
          </cell>
          <cell r="Q937">
            <v>0</v>
          </cell>
          <cell r="R937">
            <v>0</v>
          </cell>
        </row>
        <row r="938">
          <cell r="B938" t="str">
            <v>599-0531</v>
          </cell>
          <cell r="D938">
            <v>39125</v>
          </cell>
          <cell r="E938" t="str">
            <v>M031</v>
          </cell>
          <cell r="G938" t="str">
            <v>NATAL STAINLESS STEEL (BIZ AFRICA 1509 PTY LTD T/A)</v>
          </cell>
          <cell r="H938" t="str">
            <v>6000 X 1500 X 4.5mm 3cr12 Plates</v>
          </cell>
          <cell r="I938" t="str">
            <v>ZAR 0.00</v>
          </cell>
          <cell r="J938" t="str">
            <v>ZAR</v>
          </cell>
          <cell r="K938">
            <v>0</v>
          </cell>
          <cell r="L938">
            <v>1</v>
          </cell>
          <cell r="M938">
            <v>0</v>
          </cell>
          <cell r="N938">
            <v>0</v>
          </cell>
          <cell r="O938">
            <v>0</v>
          </cell>
          <cell r="P938">
            <v>0</v>
          </cell>
          <cell r="Q938">
            <v>0</v>
          </cell>
          <cell r="R938">
            <v>0</v>
          </cell>
        </row>
        <row r="939">
          <cell r="B939" t="str">
            <v>599-0531</v>
          </cell>
          <cell r="D939">
            <v>39125</v>
          </cell>
          <cell r="E939" t="str">
            <v>M031</v>
          </cell>
          <cell r="G939" t="str">
            <v>NATAL STAINLESS STEEL (BIZ AFRICA 1509 PTY LTD T/A)</v>
          </cell>
          <cell r="H939" t="str">
            <v>6000 X 1500 X 12mm 3cr12 Plates</v>
          </cell>
          <cell r="I939" t="str">
            <v>ZAR 0.00</v>
          </cell>
          <cell r="J939" t="str">
            <v>ZAR</v>
          </cell>
          <cell r="K939">
            <v>0</v>
          </cell>
          <cell r="L939">
            <v>1</v>
          </cell>
          <cell r="M939">
            <v>0</v>
          </cell>
          <cell r="N939">
            <v>0</v>
          </cell>
          <cell r="O939">
            <v>0</v>
          </cell>
          <cell r="P939">
            <v>0</v>
          </cell>
          <cell r="Q939">
            <v>0</v>
          </cell>
          <cell r="R939">
            <v>0</v>
          </cell>
        </row>
        <row r="940">
          <cell r="B940" t="str">
            <v>599-0531</v>
          </cell>
          <cell r="D940">
            <v>39125</v>
          </cell>
          <cell r="E940" t="str">
            <v>M031</v>
          </cell>
          <cell r="G940" t="str">
            <v>NATAL STAINLESS STEEL (BIZ AFRICA 1509 PTY LTD T/A)</v>
          </cell>
          <cell r="H940" t="str">
            <v>6000 X 1500 X 6mm 3cr12 Plates</v>
          </cell>
          <cell r="I940" t="str">
            <v>ZAR 0.00</v>
          </cell>
          <cell r="J940" t="str">
            <v>ZAR</v>
          </cell>
          <cell r="K940">
            <v>0</v>
          </cell>
          <cell r="L940">
            <v>1</v>
          </cell>
          <cell r="M940">
            <v>0</v>
          </cell>
          <cell r="N940">
            <v>0</v>
          </cell>
          <cell r="O940">
            <v>0</v>
          </cell>
          <cell r="P940">
            <v>0</v>
          </cell>
          <cell r="Q940">
            <v>0</v>
          </cell>
          <cell r="R940">
            <v>0</v>
          </cell>
        </row>
        <row r="941">
          <cell r="B941" t="str">
            <v>599-0531</v>
          </cell>
          <cell r="D941">
            <v>39125</v>
          </cell>
          <cell r="E941" t="str">
            <v>M031</v>
          </cell>
          <cell r="G941" t="str">
            <v>NATAL STAINLESS STEEL (BIZ AFRICA 1509 PTY LTD T/A)</v>
          </cell>
          <cell r="H941" t="str">
            <v>3000 X 1250 X 4.5mm 3cr12 Plates</v>
          </cell>
          <cell r="I941" t="str">
            <v>ZAR 0.00</v>
          </cell>
          <cell r="J941" t="str">
            <v>ZAR</v>
          </cell>
          <cell r="K941">
            <v>0</v>
          </cell>
          <cell r="L941">
            <v>1</v>
          </cell>
          <cell r="M941">
            <v>0</v>
          </cell>
          <cell r="N941">
            <v>0</v>
          </cell>
          <cell r="O941">
            <v>0</v>
          </cell>
          <cell r="P941">
            <v>0</v>
          </cell>
          <cell r="Q941">
            <v>0</v>
          </cell>
          <cell r="R941">
            <v>0</v>
          </cell>
        </row>
        <row r="942">
          <cell r="B942" t="str">
            <v>599-0532</v>
          </cell>
          <cell r="D942">
            <v>39125</v>
          </cell>
          <cell r="E942" t="str">
            <v>M031</v>
          </cell>
          <cell r="G942" t="str">
            <v>Makubu Steelworks Ltd</v>
          </cell>
          <cell r="H942" t="str">
            <v>Sabs 1431-300 Wa Chequered Plate 4.5-6.1 Thick 2440 X 1220 Ea</v>
          </cell>
          <cell r="I942" t="str">
            <v>ZMK 145,894,400</v>
          </cell>
          <cell r="J942" t="str">
            <v>ZMK</v>
          </cell>
          <cell r="K942">
            <v>145894400</v>
          </cell>
          <cell r="L942">
            <v>1.6750418760469012E-3</v>
          </cell>
          <cell r="M942">
            <v>244379.22948073703</v>
          </cell>
          <cell r="N942">
            <v>0</v>
          </cell>
          <cell r="O942">
            <v>0</v>
          </cell>
          <cell r="P942">
            <v>0</v>
          </cell>
          <cell r="Q942">
            <v>0</v>
          </cell>
          <cell r="R942">
            <v>145894400</v>
          </cell>
        </row>
        <row r="943">
          <cell r="B943" t="str">
            <v>599-0532</v>
          </cell>
          <cell r="D943">
            <v>39125</v>
          </cell>
          <cell r="E943" t="str">
            <v>M031</v>
          </cell>
          <cell r="G943" t="str">
            <v>Makubu Steelworks Ltd</v>
          </cell>
          <cell r="H943" t="str">
            <v>Sabs 653 Cold Formed Lipped Channel 125 X 50 X 20 S 2mm 8000lg</v>
          </cell>
          <cell r="I943" t="str">
            <v>ZMK 0.00</v>
          </cell>
          <cell r="J943" t="str">
            <v>ZMK</v>
          </cell>
          <cell r="K943">
            <v>0</v>
          </cell>
          <cell r="L943">
            <v>1.6750418760469012E-3</v>
          </cell>
          <cell r="M943">
            <v>0</v>
          </cell>
          <cell r="N943">
            <v>0</v>
          </cell>
          <cell r="O943">
            <v>0</v>
          </cell>
          <cell r="P943">
            <v>0</v>
          </cell>
          <cell r="Q943">
            <v>0</v>
          </cell>
          <cell r="R943">
            <v>0</v>
          </cell>
        </row>
        <row r="944">
          <cell r="B944" t="str">
            <v>599-0532</v>
          </cell>
          <cell r="D944">
            <v>39125</v>
          </cell>
          <cell r="E944" t="str">
            <v>M031</v>
          </cell>
          <cell r="G944" t="str">
            <v>Makubu Steelworks Ltd</v>
          </cell>
          <cell r="H944" t="str">
            <v>Sabs 653 Cold Formed Lipped Channel 125 X 50 X 20 S 2mm 9000lg</v>
          </cell>
          <cell r="I944" t="str">
            <v>ZMK 0.00</v>
          </cell>
          <cell r="J944" t="str">
            <v>ZMK</v>
          </cell>
          <cell r="K944">
            <v>0</v>
          </cell>
          <cell r="L944">
            <v>1.6750418760469012E-3</v>
          </cell>
          <cell r="M944">
            <v>0</v>
          </cell>
          <cell r="N944">
            <v>0</v>
          </cell>
          <cell r="O944">
            <v>0</v>
          </cell>
          <cell r="P944">
            <v>0</v>
          </cell>
          <cell r="Q944">
            <v>0</v>
          </cell>
          <cell r="R944">
            <v>0</v>
          </cell>
        </row>
        <row r="945">
          <cell r="B945" t="str">
            <v>599-0532</v>
          </cell>
          <cell r="D945">
            <v>39125</v>
          </cell>
          <cell r="E945" t="str">
            <v>M031</v>
          </cell>
          <cell r="G945" t="str">
            <v>Makubu Steelworks Ltd</v>
          </cell>
          <cell r="H945" t="str">
            <v>Sabs 653 Cold Formed Lipped Channel 125x50x20x2mm 12000lg</v>
          </cell>
          <cell r="I945" t="str">
            <v>ZMK 0.00</v>
          </cell>
          <cell r="J945" t="str">
            <v>ZMK</v>
          </cell>
          <cell r="K945">
            <v>0</v>
          </cell>
          <cell r="L945">
            <v>1.6750418760469012E-3</v>
          </cell>
          <cell r="M945">
            <v>0</v>
          </cell>
          <cell r="N945">
            <v>0</v>
          </cell>
          <cell r="O945">
            <v>0</v>
          </cell>
          <cell r="P945">
            <v>0</v>
          </cell>
          <cell r="Q945">
            <v>0</v>
          </cell>
          <cell r="R945">
            <v>0</v>
          </cell>
        </row>
        <row r="946">
          <cell r="B946" t="str">
            <v>599-0532</v>
          </cell>
          <cell r="D946">
            <v>39125</v>
          </cell>
          <cell r="E946" t="str">
            <v>M031</v>
          </cell>
          <cell r="G946" t="str">
            <v>Makubu Steelworks Ltd</v>
          </cell>
          <cell r="H946" t="str">
            <v>Sabs 653 Cold Formed Lipped Channel 200x75x20x3mm 12000lg</v>
          </cell>
          <cell r="I946" t="str">
            <v>ZMK 0.00</v>
          </cell>
          <cell r="J946" t="str">
            <v>ZMK</v>
          </cell>
          <cell r="K946">
            <v>0</v>
          </cell>
          <cell r="L946">
            <v>1.6750418760469012E-3</v>
          </cell>
          <cell r="M946">
            <v>0</v>
          </cell>
          <cell r="N946">
            <v>0</v>
          </cell>
          <cell r="O946">
            <v>0</v>
          </cell>
          <cell r="P946">
            <v>0</v>
          </cell>
          <cell r="Q946">
            <v>0</v>
          </cell>
          <cell r="R946">
            <v>0</v>
          </cell>
        </row>
        <row r="947">
          <cell r="B947" t="str">
            <v>599-0532</v>
          </cell>
          <cell r="D947">
            <v>39125</v>
          </cell>
          <cell r="E947" t="str">
            <v>M031</v>
          </cell>
          <cell r="G947" t="str">
            <v>Makubu Steelworks Ltd</v>
          </cell>
          <cell r="H947" t="str">
            <v>Sabs 653 Cold Formed Lipped Channel 200x75x20x3mm 13000lg</v>
          </cell>
          <cell r="I947" t="str">
            <v>ZMK 0.00</v>
          </cell>
          <cell r="J947" t="str">
            <v>ZMK</v>
          </cell>
          <cell r="K947">
            <v>0</v>
          </cell>
          <cell r="L947">
            <v>1.6750418760469012E-3</v>
          </cell>
          <cell r="M947">
            <v>0</v>
          </cell>
          <cell r="N947">
            <v>0</v>
          </cell>
          <cell r="O947">
            <v>0</v>
          </cell>
          <cell r="P947">
            <v>0</v>
          </cell>
          <cell r="Q947">
            <v>0</v>
          </cell>
          <cell r="R947">
            <v>0</v>
          </cell>
        </row>
        <row r="948">
          <cell r="B948" t="str">
            <v>599-0532</v>
          </cell>
          <cell r="D948">
            <v>39125</v>
          </cell>
          <cell r="E948" t="str">
            <v>M031</v>
          </cell>
          <cell r="G948" t="str">
            <v>Makubu Steelworks Ltd</v>
          </cell>
          <cell r="H948" t="str">
            <v>Sabs 653 Cold Formed Lipped Channel 200x75x20x3mm 7000lg</v>
          </cell>
          <cell r="I948" t="str">
            <v>ZMK 0.00</v>
          </cell>
          <cell r="J948" t="str">
            <v>ZMK</v>
          </cell>
          <cell r="K948">
            <v>0</v>
          </cell>
          <cell r="L948">
            <v>1.6750418760469012E-3</v>
          </cell>
          <cell r="M948">
            <v>0</v>
          </cell>
          <cell r="N948">
            <v>0</v>
          </cell>
          <cell r="O948">
            <v>0</v>
          </cell>
          <cell r="P948">
            <v>0</v>
          </cell>
          <cell r="Q948">
            <v>0</v>
          </cell>
          <cell r="R948">
            <v>0</v>
          </cell>
        </row>
        <row r="949">
          <cell r="B949" t="str">
            <v>599-0532</v>
          </cell>
          <cell r="D949">
            <v>39125</v>
          </cell>
          <cell r="E949" t="str">
            <v>M031</v>
          </cell>
          <cell r="G949" t="str">
            <v>Makubu Steelworks Ltd</v>
          </cell>
          <cell r="H949" t="str">
            <v>Sabs 653 Cold Formed Lipped Channel 200x75x20x3mm 9000lg</v>
          </cell>
          <cell r="I949" t="str">
            <v>ZMK 0.00</v>
          </cell>
          <cell r="J949" t="str">
            <v>ZMK</v>
          </cell>
          <cell r="K949">
            <v>0</v>
          </cell>
          <cell r="L949">
            <v>1.6750418760469012E-3</v>
          </cell>
          <cell r="M949">
            <v>0</v>
          </cell>
          <cell r="N949">
            <v>0</v>
          </cell>
          <cell r="O949">
            <v>0</v>
          </cell>
          <cell r="P949">
            <v>0</v>
          </cell>
          <cell r="Q949">
            <v>0</v>
          </cell>
          <cell r="R949">
            <v>0</v>
          </cell>
        </row>
        <row r="950">
          <cell r="B950" t="str">
            <v>599-0532</v>
          </cell>
          <cell r="D950">
            <v>39125</v>
          </cell>
          <cell r="E950" t="str">
            <v>M031</v>
          </cell>
          <cell r="G950" t="str">
            <v>Makubu Steelworks Ltd</v>
          </cell>
          <cell r="H950" t="str">
            <v>Section Bs 127x64x15 Sabs1431-300wa X 6000 Lg</v>
          </cell>
          <cell r="I950" t="str">
            <v>ZMK 0.00</v>
          </cell>
          <cell r="J950" t="str">
            <v>ZMK</v>
          </cell>
          <cell r="K950">
            <v>0</v>
          </cell>
          <cell r="L950">
            <v>1.6750418760469012E-3</v>
          </cell>
          <cell r="M950">
            <v>0</v>
          </cell>
          <cell r="N950">
            <v>0</v>
          </cell>
          <cell r="O950">
            <v>0</v>
          </cell>
          <cell r="P950">
            <v>0</v>
          </cell>
          <cell r="Q950">
            <v>0</v>
          </cell>
          <cell r="R950">
            <v>0</v>
          </cell>
        </row>
        <row r="951">
          <cell r="B951" t="str">
            <v>599-0532</v>
          </cell>
          <cell r="D951">
            <v>39125</v>
          </cell>
          <cell r="E951" t="str">
            <v>M031</v>
          </cell>
          <cell r="G951" t="str">
            <v>Makubu Steelworks Ltd</v>
          </cell>
          <cell r="H951" t="str">
            <v>Section Bs 152x76x18x600lg Sabs 1431 300wa</v>
          </cell>
          <cell r="I951" t="str">
            <v>ZMK 0.00</v>
          </cell>
          <cell r="J951" t="str">
            <v>ZMK</v>
          </cell>
          <cell r="K951">
            <v>0</v>
          </cell>
          <cell r="L951">
            <v>1.6750418760469012E-3</v>
          </cell>
          <cell r="M951">
            <v>0</v>
          </cell>
          <cell r="N951">
            <v>0</v>
          </cell>
          <cell r="O951">
            <v>0</v>
          </cell>
          <cell r="P951">
            <v>0</v>
          </cell>
          <cell r="Q951">
            <v>0</v>
          </cell>
          <cell r="R951">
            <v>0</v>
          </cell>
        </row>
        <row r="952">
          <cell r="B952" t="str">
            <v>599-0532</v>
          </cell>
          <cell r="D952">
            <v>39125</v>
          </cell>
          <cell r="E952" t="str">
            <v>M031</v>
          </cell>
          <cell r="G952" t="str">
            <v>Makubu Steelworks Ltd</v>
          </cell>
          <cell r="H952" t="str">
            <v>40x40x3 Section Sabs 1431 300wa X6000lg</v>
          </cell>
          <cell r="I952" t="str">
            <v>ZMK 0.00</v>
          </cell>
          <cell r="J952" t="str">
            <v>ZMK</v>
          </cell>
          <cell r="K952">
            <v>0</v>
          </cell>
          <cell r="L952">
            <v>1.6750418760469012E-3</v>
          </cell>
          <cell r="M952">
            <v>0</v>
          </cell>
          <cell r="N952">
            <v>0</v>
          </cell>
          <cell r="O952">
            <v>0</v>
          </cell>
          <cell r="P952">
            <v>0</v>
          </cell>
          <cell r="Q952">
            <v>0</v>
          </cell>
          <cell r="R952">
            <v>0</v>
          </cell>
        </row>
        <row r="953">
          <cell r="B953" t="str">
            <v>599-0532</v>
          </cell>
          <cell r="D953">
            <v>39125</v>
          </cell>
          <cell r="E953" t="str">
            <v>M031</v>
          </cell>
          <cell r="G953" t="str">
            <v>Makubu Steelworks Ltd</v>
          </cell>
          <cell r="H953" t="str">
            <v>Chromadek Flat Side Flashing 300 Mm Wide 3000lg</v>
          </cell>
          <cell r="I953" t="str">
            <v>ZMK 0.00</v>
          </cell>
          <cell r="J953" t="str">
            <v>ZMK</v>
          </cell>
          <cell r="K953">
            <v>0</v>
          </cell>
          <cell r="L953">
            <v>1.6750418760469012E-3</v>
          </cell>
          <cell r="M953">
            <v>0</v>
          </cell>
          <cell r="N953">
            <v>0</v>
          </cell>
          <cell r="O953">
            <v>0</v>
          </cell>
          <cell r="P953">
            <v>0</v>
          </cell>
          <cell r="Q953">
            <v>0</v>
          </cell>
          <cell r="R953">
            <v>0</v>
          </cell>
        </row>
        <row r="954">
          <cell r="B954" t="str">
            <v>599-0532</v>
          </cell>
          <cell r="D954">
            <v>39125</v>
          </cell>
          <cell r="E954" t="str">
            <v>M031</v>
          </cell>
          <cell r="G954" t="str">
            <v>Makubu Steelworks Ltd</v>
          </cell>
          <cell r="H954" t="str">
            <v>Cromadek Ibr Profile Roof Flashing 160degree .58 Thick 3000lg</v>
          </cell>
          <cell r="I954" t="str">
            <v>ZMK 0.00</v>
          </cell>
          <cell r="J954" t="str">
            <v>ZMK</v>
          </cell>
          <cell r="K954">
            <v>0</v>
          </cell>
          <cell r="L954">
            <v>1.6750418760469012E-3</v>
          </cell>
          <cell r="M954">
            <v>0</v>
          </cell>
          <cell r="N954">
            <v>0</v>
          </cell>
          <cell r="O954">
            <v>0</v>
          </cell>
          <cell r="P954">
            <v>0</v>
          </cell>
          <cell r="Q954">
            <v>0</v>
          </cell>
          <cell r="R954">
            <v>0</v>
          </cell>
        </row>
        <row r="955">
          <cell r="B955" t="str">
            <v>599-0532</v>
          </cell>
          <cell r="D955">
            <v>39125</v>
          </cell>
          <cell r="E955" t="str">
            <v>M031</v>
          </cell>
          <cell r="G955" t="str">
            <v>Makubu Steelworks Ltd</v>
          </cell>
          <cell r="H955" t="str">
            <v>Cromadek Ibr Profile Sheet .58 Thick (As Per Drawing Attached)</v>
          </cell>
          <cell r="I955" t="str">
            <v>ZMK 0.00</v>
          </cell>
          <cell r="J955" t="str">
            <v>ZMK</v>
          </cell>
          <cell r="K955">
            <v>0</v>
          </cell>
          <cell r="L955">
            <v>1.6750418760469012E-3</v>
          </cell>
          <cell r="M955">
            <v>0</v>
          </cell>
          <cell r="N955">
            <v>0</v>
          </cell>
          <cell r="O955">
            <v>0</v>
          </cell>
          <cell r="P955">
            <v>0</v>
          </cell>
          <cell r="Q955">
            <v>0</v>
          </cell>
          <cell r="R955">
            <v>0</v>
          </cell>
        </row>
        <row r="956">
          <cell r="B956" t="str">
            <v>599-0532</v>
          </cell>
          <cell r="D956">
            <v>39125</v>
          </cell>
          <cell r="E956" t="str">
            <v>M031</v>
          </cell>
          <cell r="G956" t="str">
            <v>Makubu Steelworks Ltd</v>
          </cell>
          <cell r="H956" t="str">
            <v>Cromadek Ibr Profile Sheet .58 Thick 7000lg Including Bullnose</v>
          </cell>
          <cell r="I956" t="str">
            <v>ZMK 0.00</v>
          </cell>
          <cell r="J956" t="str">
            <v>ZMK</v>
          </cell>
          <cell r="K956">
            <v>0</v>
          </cell>
          <cell r="L956">
            <v>1.6750418760469012E-3</v>
          </cell>
          <cell r="M956">
            <v>0</v>
          </cell>
          <cell r="N956">
            <v>0</v>
          </cell>
          <cell r="O956">
            <v>0</v>
          </cell>
          <cell r="P956">
            <v>0</v>
          </cell>
          <cell r="Q956">
            <v>0</v>
          </cell>
          <cell r="R956">
            <v>0</v>
          </cell>
        </row>
        <row r="957">
          <cell r="B957" t="str">
            <v>599-0532</v>
          </cell>
          <cell r="D957">
            <v>39125</v>
          </cell>
          <cell r="E957" t="str">
            <v>M031</v>
          </cell>
          <cell r="G957" t="str">
            <v>Makubu Steelworks Ltd</v>
          </cell>
          <cell r="H957" t="str">
            <v>Cromadek Ibr Profile Sheet .58 Thick 7200lg Including Bullnose</v>
          </cell>
          <cell r="I957" t="str">
            <v>ZMK 0.00</v>
          </cell>
          <cell r="J957" t="str">
            <v>ZMK</v>
          </cell>
          <cell r="K957">
            <v>0</v>
          </cell>
          <cell r="L957">
            <v>1.6750418760469012E-3</v>
          </cell>
          <cell r="M957">
            <v>0</v>
          </cell>
          <cell r="N957">
            <v>0</v>
          </cell>
          <cell r="O957">
            <v>0</v>
          </cell>
          <cell r="P957">
            <v>0</v>
          </cell>
          <cell r="Q957">
            <v>0</v>
          </cell>
          <cell r="R957">
            <v>0</v>
          </cell>
        </row>
        <row r="958">
          <cell r="B958" t="str">
            <v>599-0532</v>
          </cell>
          <cell r="D958">
            <v>39125</v>
          </cell>
          <cell r="E958" t="str">
            <v>M031</v>
          </cell>
          <cell r="G958" t="str">
            <v>Makubu Steelworks Ltd</v>
          </cell>
          <cell r="H958" t="str">
            <v>Ms M12 Washer</v>
          </cell>
          <cell r="I958" t="str">
            <v>ZMK 0.00</v>
          </cell>
          <cell r="J958" t="str">
            <v>ZMK</v>
          </cell>
          <cell r="K958">
            <v>0</v>
          </cell>
          <cell r="L958">
            <v>1.6750418760469012E-3</v>
          </cell>
          <cell r="M958">
            <v>0</v>
          </cell>
          <cell r="N958">
            <v>0</v>
          </cell>
          <cell r="O958">
            <v>0</v>
          </cell>
          <cell r="P958">
            <v>0</v>
          </cell>
          <cell r="Q958">
            <v>0</v>
          </cell>
          <cell r="R958">
            <v>0</v>
          </cell>
        </row>
        <row r="959">
          <cell r="B959" t="str">
            <v>599-0532</v>
          </cell>
          <cell r="D959">
            <v>39125</v>
          </cell>
          <cell r="E959" t="str">
            <v>M031</v>
          </cell>
          <cell r="G959" t="str">
            <v>Makubu Steelworks Ltd</v>
          </cell>
          <cell r="H959" t="str">
            <v>Polycarb Ibr Profile Sheet 50/100 Opaque 7000 Lg</v>
          </cell>
          <cell r="I959" t="str">
            <v>ZMK 0.00</v>
          </cell>
          <cell r="J959" t="str">
            <v>ZMK</v>
          </cell>
          <cell r="K959">
            <v>0</v>
          </cell>
          <cell r="L959">
            <v>1.6750418760469012E-3</v>
          </cell>
          <cell r="M959">
            <v>0</v>
          </cell>
          <cell r="N959">
            <v>0</v>
          </cell>
          <cell r="O959">
            <v>0</v>
          </cell>
          <cell r="P959">
            <v>0</v>
          </cell>
          <cell r="Q959">
            <v>0</v>
          </cell>
          <cell r="R959">
            <v>0</v>
          </cell>
        </row>
        <row r="960">
          <cell r="B960" t="str">
            <v>599-0532</v>
          </cell>
          <cell r="D960">
            <v>39125</v>
          </cell>
          <cell r="E960" t="str">
            <v>M031</v>
          </cell>
          <cell r="G960" t="str">
            <v>Makubu Steelworks Ltd</v>
          </cell>
          <cell r="H960" t="str">
            <v>Polycarb Ibr Profile Sheet 50/100 Opaque 7200 Lg</v>
          </cell>
          <cell r="I960" t="str">
            <v>ZMK 0.00</v>
          </cell>
          <cell r="J960" t="str">
            <v>ZMK</v>
          </cell>
          <cell r="K960">
            <v>0</v>
          </cell>
          <cell r="L960">
            <v>1.6750418760469012E-3</v>
          </cell>
          <cell r="M960">
            <v>0</v>
          </cell>
          <cell r="N960">
            <v>0</v>
          </cell>
          <cell r="O960">
            <v>0</v>
          </cell>
          <cell r="P960">
            <v>0</v>
          </cell>
          <cell r="Q960">
            <v>0</v>
          </cell>
          <cell r="R960">
            <v>0</v>
          </cell>
        </row>
        <row r="961">
          <cell r="B961" t="str">
            <v>599-0532</v>
          </cell>
          <cell r="D961">
            <v>39125</v>
          </cell>
          <cell r="E961" t="str">
            <v>M031</v>
          </cell>
          <cell r="G961" t="str">
            <v>Makubu Steelworks Ltd</v>
          </cell>
          <cell r="H961" t="str">
            <v>Sabs 136 G4.6 H. Bolt And Nut M12x30lg</v>
          </cell>
          <cell r="I961" t="str">
            <v>ZMK 0.00</v>
          </cell>
          <cell r="J961" t="str">
            <v>ZMK</v>
          </cell>
          <cell r="K961">
            <v>0</v>
          </cell>
          <cell r="L961">
            <v>1.6750418760469012E-3</v>
          </cell>
          <cell r="M961">
            <v>0</v>
          </cell>
          <cell r="N961">
            <v>0</v>
          </cell>
          <cell r="O961">
            <v>0</v>
          </cell>
          <cell r="P961">
            <v>0</v>
          </cell>
          <cell r="Q961">
            <v>0</v>
          </cell>
          <cell r="R961">
            <v>0</v>
          </cell>
        </row>
        <row r="962">
          <cell r="B962" t="str">
            <v>599-0532</v>
          </cell>
          <cell r="D962">
            <v>39125</v>
          </cell>
          <cell r="E962" t="str">
            <v>M031</v>
          </cell>
          <cell r="G962" t="str">
            <v>Makubu Steelworks Ltd</v>
          </cell>
          <cell r="H962" t="str">
            <v>Sabs 136 Speed Screw 6 X 65 Lg C/W Bonded W. 26</v>
          </cell>
          <cell r="I962" t="str">
            <v>ZMK 0.00</v>
          </cell>
          <cell r="J962" t="str">
            <v>ZMK</v>
          </cell>
          <cell r="K962">
            <v>0</v>
          </cell>
          <cell r="L962">
            <v>1.6750418760469012E-3</v>
          </cell>
          <cell r="M962">
            <v>0</v>
          </cell>
          <cell r="N962">
            <v>0</v>
          </cell>
          <cell r="O962">
            <v>0</v>
          </cell>
          <cell r="P962">
            <v>0</v>
          </cell>
          <cell r="Q962">
            <v>0</v>
          </cell>
          <cell r="R962">
            <v>0</v>
          </cell>
        </row>
        <row r="963">
          <cell r="B963" t="str">
            <v>599-0533</v>
          </cell>
          <cell r="D963">
            <v>39125</v>
          </cell>
          <cell r="E963" t="str">
            <v>M001-08</v>
          </cell>
          <cell r="G963" t="str">
            <v>VALVE SPECIALISTS CC</v>
          </cell>
          <cell r="H963" t="str">
            <v>Valves For Hp / Exhaust Steam Pipe Line For T2 Steam Shredder</v>
          </cell>
          <cell r="I963" t="str">
            <v>ZAR 116,506.00</v>
          </cell>
          <cell r="J963" t="str">
            <v>ZAR</v>
          </cell>
          <cell r="K963">
            <v>116506</v>
          </cell>
          <cell r="L963">
            <v>1</v>
          </cell>
          <cell r="M963">
            <v>116506</v>
          </cell>
          <cell r="N963">
            <v>116506</v>
          </cell>
          <cell r="O963">
            <v>0</v>
          </cell>
          <cell r="P963">
            <v>0</v>
          </cell>
          <cell r="Q963">
            <v>0</v>
          </cell>
          <cell r="R963">
            <v>0</v>
          </cell>
          <cell r="S963">
            <v>1</v>
          </cell>
          <cell r="T963">
            <v>2</v>
          </cell>
        </row>
        <row r="964">
          <cell r="B964" t="str">
            <v>599-0534</v>
          </cell>
          <cell r="D964">
            <v>39125</v>
          </cell>
          <cell r="E964" t="str">
            <v>M001-08</v>
          </cell>
          <cell r="G964" t="str">
            <v>Duys Component Manufacturers (Pty) Ltd</v>
          </cell>
          <cell r="H964" t="str">
            <v>Support Steelwork For Shredder Steam Mains Including Transportation</v>
          </cell>
          <cell r="I964" t="str">
            <v>ZAR 470,615</v>
          </cell>
          <cell r="J964" t="str">
            <v>ZAR</v>
          </cell>
          <cell r="K964">
            <v>470615</v>
          </cell>
          <cell r="L964">
            <v>1</v>
          </cell>
          <cell r="M964">
            <v>470615</v>
          </cell>
          <cell r="N964">
            <v>470615</v>
          </cell>
          <cell r="O964">
            <v>0</v>
          </cell>
          <cell r="P964">
            <v>0</v>
          </cell>
          <cell r="Q964">
            <v>0</v>
          </cell>
          <cell r="R964">
            <v>0</v>
          </cell>
          <cell r="S964">
            <v>1</v>
          </cell>
          <cell r="T964">
            <v>2</v>
          </cell>
        </row>
        <row r="965">
          <cell r="B965" t="str">
            <v>599-0535</v>
          </cell>
          <cell r="D965" t="e">
            <v>#N/A</v>
          </cell>
          <cell r="E965" t="str">
            <v>P005</v>
          </cell>
          <cell r="G965" t="str">
            <v>Exact Spares</v>
          </cell>
          <cell r="H965" t="str">
            <v>Tyres</v>
          </cell>
          <cell r="I965" t="str">
            <v>ZMK 11,750,000</v>
          </cell>
          <cell r="J965" t="str">
            <v>ZMK</v>
          </cell>
          <cell r="K965">
            <v>11750000</v>
          </cell>
          <cell r="L965">
            <v>1.6750418760469012E-3</v>
          </cell>
          <cell r="M965">
            <v>19681.74204355109</v>
          </cell>
          <cell r="N965">
            <v>0</v>
          </cell>
          <cell r="O965">
            <v>0</v>
          </cell>
          <cell r="P965">
            <v>0</v>
          </cell>
          <cell r="Q965">
            <v>0</v>
          </cell>
          <cell r="R965">
            <v>11750000</v>
          </cell>
        </row>
        <row r="966">
          <cell r="B966" t="str">
            <v>599-0536</v>
          </cell>
          <cell r="D966" t="e">
            <v>#N/A</v>
          </cell>
          <cell r="E966" t="str">
            <v>P005</v>
          </cell>
          <cell r="G966" t="str">
            <v>Sechi Stationers</v>
          </cell>
          <cell r="H966" t="str">
            <v>Toner 1805 for photocopier</v>
          </cell>
          <cell r="I966" t="str">
            <v>ZMK 1,150,000</v>
          </cell>
          <cell r="J966" t="str">
            <v>ZMK</v>
          </cell>
          <cell r="K966">
            <v>1150000</v>
          </cell>
          <cell r="L966">
            <v>1.6750418760469012E-3</v>
          </cell>
          <cell r="M966">
            <v>1926.2981574539365</v>
          </cell>
          <cell r="N966">
            <v>0</v>
          </cell>
          <cell r="O966">
            <v>0</v>
          </cell>
          <cell r="P966">
            <v>0</v>
          </cell>
          <cell r="Q966">
            <v>0</v>
          </cell>
          <cell r="R966">
            <v>1150000</v>
          </cell>
        </row>
        <row r="967">
          <cell r="B967" t="str">
            <v>599-0537</v>
          </cell>
          <cell r="D967" t="e">
            <v>#N/A</v>
          </cell>
          <cell r="E967" t="str">
            <v>P005</v>
          </cell>
          <cell r="G967" t="str">
            <v>Freez O Matic</v>
          </cell>
          <cell r="H967" t="str">
            <v>Car Radio</v>
          </cell>
          <cell r="I967" t="str">
            <v>ZMK 1,550,000</v>
          </cell>
          <cell r="J967" t="str">
            <v>ZMK</v>
          </cell>
          <cell r="K967">
            <v>1550000</v>
          </cell>
          <cell r="L967">
            <v>1.6750418760469012E-3</v>
          </cell>
          <cell r="M967">
            <v>2596.3149078726969</v>
          </cell>
          <cell r="N967">
            <v>0</v>
          </cell>
          <cell r="O967">
            <v>0</v>
          </cell>
          <cell r="P967">
            <v>0</v>
          </cell>
          <cell r="Q967">
            <v>0</v>
          </cell>
          <cell r="R967">
            <v>1550000</v>
          </cell>
        </row>
        <row r="968">
          <cell r="B968" t="str">
            <v>599-0538</v>
          </cell>
          <cell r="D968" t="e">
            <v>#N/A</v>
          </cell>
          <cell r="E968" t="str">
            <v>P005</v>
          </cell>
          <cell r="G968" t="str">
            <v>Makubu Steelworks Ltd</v>
          </cell>
          <cell r="H968" t="str">
            <v>Metabo Grinder</v>
          </cell>
          <cell r="I968" t="str">
            <v>ZMK 3,617,021.27</v>
          </cell>
          <cell r="J968" t="str">
            <v>ZMK</v>
          </cell>
          <cell r="K968">
            <v>3617021.27</v>
          </cell>
          <cell r="L968">
            <v>1.6750418760469012E-3</v>
          </cell>
          <cell r="M968">
            <v>6058.6620938023452</v>
          </cell>
          <cell r="N968">
            <v>0</v>
          </cell>
          <cell r="O968">
            <v>0</v>
          </cell>
          <cell r="P968">
            <v>0</v>
          </cell>
          <cell r="Q968">
            <v>0</v>
          </cell>
          <cell r="R968">
            <v>3617021.27</v>
          </cell>
        </row>
        <row r="969">
          <cell r="B969" t="str">
            <v>599-0539</v>
          </cell>
          <cell r="D969" t="e">
            <v>#N/A</v>
          </cell>
          <cell r="E969" t="str">
            <v>P005</v>
          </cell>
          <cell r="G969" t="str">
            <v>Southern Cross Motors Ltd</v>
          </cell>
          <cell r="H969" t="str">
            <v>Spares</v>
          </cell>
          <cell r="I969" t="str">
            <v>ZMK 2,315,750</v>
          </cell>
          <cell r="J969" t="str">
            <v>ZMK</v>
          </cell>
          <cell r="K969">
            <v>2315750</v>
          </cell>
          <cell r="L969">
            <v>1.6750418760469012E-3</v>
          </cell>
          <cell r="M969">
            <v>3878.9782244556113</v>
          </cell>
          <cell r="N969">
            <v>0</v>
          </cell>
          <cell r="O969">
            <v>0</v>
          </cell>
          <cell r="P969">
            <v>0</v>
          </cell>
          <cell r="Q969">
            <v>0</v>
          </cell>
          <cell r="R969">
            <v>2315750</v>
          </cell>
        </row>
        <row r="970">
          <cell r="B970" t="str">
            <v>599-0540</v>
          </cell>
          <cell r="D970">
            <v>39492</v>
          </cell>
          <cell r="E970" t="str">
            <v>W101</v>
          </cell>
          <cell r="F970" t="str">
            <v>Ken Gibson</v>
          </cell>
          <cell r="G970" t="str">
            <v>S&amp;B Holdings</v>
          </cell>
          <cell r="H970" t="str">
            <v>Civil Construction (Portion 1 Warehousing)</v>
          </cell>
          <cell r="I970" t="str">
            <v>ZAR 21,693,828.05</v>
          </cell>
          <cell r="J970" t="str">
            <v>ZAR</v>
          </cell>
          <cell r="K970">
            <v>21693828.050000001</v>
          </cell>
          <cell r="L970">
            <v>1</v>
          </cell>
          <cell r="M970">
            <v>21693828.050000001</v>
          </cell>
          <cell r="N970">
            <v>21693828.050000001</v>
          </cell>
          <cell r="O970">
            <v>0</v>
          </cell>
          <cell r="P970">
            <v>0</v>
          </cell>
          <cell r="Q970">
            <v>0</v>
          </cell>
          <cell r="R970">
            <v>0</v>
          </cell>
        </row>
        <row r="971">
          <cell r="B971" t="str">
            <v>599-0541</v>
          </cell>
          <cell r="D971">
            <v>39489</v>
          </cell>
          <cell r="E971" t="str">
            <v>M031</v>
          </cell>
          <cell r="G971" t="str">
            <v>Makubu Steelworks Ltd</v>
          </cell>
          <cell r="H971" t="str">
            <v>Round Bar 20mm Rsa Prime 6m</v>
          </cell>
          <cell r="I971" t="str">
            <v>ZMK 408,150,000</v>
          </cell>
          <cell r="J971" t="str">
            <v>ZMK</v>
          </cell>
          <cell r="K971">
            <v>408150000</v>
          </cell>
          <cell r="L971">
            <v>1.6750418760469012E-3</v>
          </cell>
          <cell r="M971">
            <v>683668.34170854278</v>
          </cell>
          <cell r="N971">
            <v>0</v>
          </cell>
          <cell r="O971">
            <v>0</v>
          </cell>
          <cell r="P971">
            <v>0</v>
          </cell>
          <cell r="Q971">
            <v>0</v>
          </cell>
          <cell r="R971">
            <v>408150000</v>
          </cell>
        </row>
        <row r="972">
          <cell r="B972" t="str">
            <v>599-0541</v>
          </cell>
          <cell r="D972">
            <v>39489</v>
          </cell>
          <cell r="E972" t="str">
            <v>M031</v>
          </cell>
          <cell r="G972" t="str">
            <v>Makubu Steelworks Ltd</v>
          </cell>
          <cell r="H972" t="str">
            <v>Mild Steel Plate 2500x1225x5mm Prime</v>
          </cell>
          <cell r="I972" t="str">
            <v>ZMK 0.00</v>
          </cell>
          <cell r="J972" t="str">
            <v>ZMK</v>
          </cell>
          <cell r="K972">
            <v>0</v>
          </cell>
          <cell r="L972">
            <v>1.6750418760469012E-3</v>
          </cell>
          <cell r="M972">
            <v>0</v>
          </cell>
          <cell r="N972">
            <v>0</v>
          </cell>
          <cell r="O972">
            <v>0</v>
          </cell>
          <cell r="P972">
            <v>0</v>
          </cell>
          <cell r="Q972">
            <v>0</v>
          </cell>
          <cell r="R972">
            <v>0</v>
          </cell>
        </row>
        <row r="973">
          <cell r="B973" t="str">
            <v>599-0541</v>
          </cell>
          <cell r="D973">
            <v>39489</v>
          </cell>
          <cell r="E973" t="str">
            <v>M031</v>
          </cell>
          <cell r="G973" t="str">
            <v>Makubu Steelworks Ltd</v>
          </cell>
          <cell r="H973" t="str">
            <v>Mild Steel Plate 2500x1200x4mm Prime</v>
          </cell>
          <cell r="I973" t="str">
            <v>ZMK 0.00</v>
          </cell>
          <cell r="J973" t="str">
            <v>ZMK</v>
          </cell>
          <cell r="K973">
            <v>0</v>
          </cell>
          <cell r="L973">
            <v>1.6750418760469012E-3</v>
          </cell>
          <cell r="M973">
            <v>0</v>
          </cell>
          <cell r="N973">
            <v>0</v>
          </cell>
          <cell r="O973">
            <v>0</v>
          </cell>
          <cell r="P973">
            <v>0</v>
          </cell>
          <cell r="Q973">
            <v>0</v>
          </cell>
          <cell r="R973">
            <v>0</v>
          </cell>
        </row>
        <row r="974">
          <cell r="B974" t="str">
            <v>599-0541</v>
          </cell>
          <cell r="D974">
            <v>39489</v>
          </cell>
          <cell r="E974" t="str">
            <v>M031</v>
          </cell>
          <cell r="G974" t="str">
            <v>Makubu Steelworks Ltd</v>
          </cell>
          <cell r="H974" t="str">
            <v>Mild Steel Plate 2500x1200x25mm Prime</v>
          </cell>
          <cell r="I974" t="str">
            <v>ZMK 0.00</v>
          </cell>
          <cell r="J974" t="str">
            <v>ZMK</v>
          </cell>
          <cell r="K974">
            <v>0</v>
          </cell>
          <cell r="L974">
            <v>1.6750418760469012E-3</v>
          </cell>
          <cell r="M974">
            <v>0</v>
          </cell>
          <cell r="N974">
            <v>0</v>
          </cell>
          <cell r="O974">
            <v>0</v>
          </cell>
          <cell r="P974">
            <v>0</v>
          </cell>
          <cell r="Q974">
            <v>0</v>
          </cell>
          <cell r="R974">
            <v>0</v>
          </cell>
        </row>
        <row r="975">
          <cell r="B975" t="str">
            <v>599-0541</v>
          </cell>
          <cell r="D975">
            <v>39489</v>
          </cell>
          <cell r="E975" t="str">
            <v>M031</v>
          </cell>
          <cell r="G975" t="str">
            <v>Makubu Steelworks Ltd</v>
          </cell>
          <cell r="H975" t="str">
            <v>Mild Steel Plate 2500x1200x20mm Prime</v>
          </cell>
          <cell r="I975" t="str">
            <v>ZMK 0.00</v>
          </cell>
          <cell r="J975" t="str">
            <v>ZMK</v>
          </cell>
          <cell r="K975">
            <v>0</v>
          </cell>
          <cell r="L975">
            <v>1.6750418760469012E-3</v>
          </cell>
          <cell r="M975">
            <v>0</v>
          </cell>
          <cell r="N975">
            <v>0</v>
          </cell>
          <cell r="O975">
            <v>0</v>
          </cell>
          <cell r="P975">
            <v>0</v>
          </cell>
          <cell r="Q975">
            <v>0</v>
          </cell>
          <cell r="R975">
            <v>0</v>
          </cell>
        </row>
        <row r="976">
          <cell r="B976" t="str">
            <v>599-0541</v>
          </cell>
          <cell r="D976">
            <v>39489</v>
          </cell>
          <cell r="E976" t="str">
            <v>M031</v>
          </cell>
          <cell r="G976" t="str">
            <v>Makubu Steelworks Ltd</v>
          </cell>
          <cell r="H976" t="str">
            <v>Mild Steel Plate 2500x1200x16mm Prime</v>
          </cell>
          <cell r="I976" t="str">
            <v>ZMK 0.00</v>
          </cell>
          <cell r="J976" t="str">
            <v>ZMK</v>
          </cell>
          <cell r="K976">
            <v>0</v>
          </cell>
          <cell r="L976">
            <v>1.6750418760469012E-3</v>
          </cell>
          <cell r="M976">
            <v>0</v>
          </cell>
          <cell r="N976">
            <v>0</v>
          </cell>
          <cell r="O976">
            <v>0</v>
          </cell>
          <cell r="P976">
            <v>0</v>
          </cell>
          <cell r="Q976">
            <v>0</v>
          </cell>
          <cell r="R976">
            <v>0</v>
          </cell>
        </row>
        <row r="977">
          <cell r="B977" t="str">
            <v>599-0541</v>
          </cell>
          <cell r="D977">
            <v>39489</v>
          </cell>
          <cell r="E977" t="str">
            <v>M031</v>
          </cell>
          <cell r="G977" t="str">
            <v>Makubu Steelworks Ltd</v>
          </cell>
          <cell r="H977" t="str">
            <v>Mild Steel Plate 2500x1200x12mm Prime</v>
          </cell>
          <cell r="I977" t="str">
            <v>ZMK 0.00</v>
          </cell>
          <cell r="J977" t="str">
            <v>ZMK</v>
          </cell>
          <cell r="K977">
            <v>0</v>
          </cell>
          <cell r="L977">
            <v>1.6750418760469012E-3</v>
          </cell>
          <cell r="M977">
            <v>0</v>
          </cell>
          <cell r="N977">
            <v>0</v>
          </cell>
          <cell r="O977">
            <v>0</v>
          </cell>
          <cell r="P977">
            <v>0</v>
          </cell>
          <cell r="Q977">
            <v>0</v>
          </cell>
          <cell r="R977">
            <v>0</v>
          </cell>
        </row>
        <row r="978">
          <cell r="B978" t="str">
            <v>599-0541</v>
          </cell>
          <cell r="D978">
            <v>39489</v>
          </cell>
          <cell r="E978" t="str">
            <v>M031</v>
          </cell>
          <cell r="G978" t="str">
            <v>Makubu Steelworks Ltd</v>
          </cell>
          <cell r="H978" t="str">
            <v>Mild Steel Plate 2500x1200x10mm Prime</v>
          </cell>
          <cell r="I978" t="str">
            <v>ZMK 0.00</v>
          </cell>
          <cell r="J978" t="str">
            <v>ZMK</v>
          </cell>
          <cell r="K978">
            <v>0</v>
          </cell>
          <cell r="L978">
            <v>1.6750418760469012E-3</v>
          </cell>
          <cell r="M978">
            <v>0</v>
          </cell>
          <cell r="N978">
            <v>0</v>
          </cell>
          <cell r="O978">
            <v>0</v>
          </cell>
          <cell r="P978">
            <v>0</v>
          </cell>
          <cell r="Q978">
            <v>0</v>
          </cell>
          <cell r="R978">
            <v>0</v>
          </cell>
        </row>
        <row r="979">
          <cell r="B979" t="str">
            <v>599-0541</v>
          </cell>
          <cell r="D979">
            <v>39489</v>
          </cell>
          <cell r="E979" t="str">
            <v>M031</v>
          </cell>
          <cell r="G979" t="str">
            <v>Makubu Steelworks Ltd</v>
          </cell>
          <cell r="H979" t="str">
            <v>Mild Steel Plate 2450x1225x3mm Prime</v>
          </cell>
          <cell r="I979" t="str">
            <v>ZMK 0.00</v>
          </cell>
          <cell r="J979" t="str">
            <v>ZMK</v>
          </cell>
          <cell r="K979">
            <v>0</v>
          </cell>
          <cell r="L979">
            <v>1.6750418760469012E-3</v>
          </cell>
          <cell r="M979">
            <v>0</v>
          </cell>
          <cell r="N979">
            <v>0</v>
          </cell>
          <cell r="O979">
            <v>0</v>
          </cell>
          <cell r="P979">
            <v>0</v>
          </cell>
          <cell r="Q979">
            <v>0</v>
          </cell>
          <cell r="R979">
            <v>0</v>
          </cell>
        </row>
        <row r="980">
          <cell r="B980" t="str">
            <v>599-0541</v>
          </cell>
          <cell r="D980">
            <v>39489</v>
          </cell>
          <cell r="E980" t="str">
            <v>M031</v>
          </cell>
          <cell r="G980" t="str">
            <v>Makubu Steelworks Ltd</v>
          </cell>
          <cell r="H980" t="str">
            <v>Flat Bar 65 X 10mm 300wa</v>
          </cell>
          <cell r="I980" t="str">
            <v>ZMK 0.00</v>
          </cell>
          <cell r="J980" t="str">
            <v>ZMK</v>
          </cell>
          <cell r="K980">
            <v>0</v>
          </cell>
          <cell r="L980">
            <v>1.6750418760469012E-3</v>
          </cell>
          <cell r="M980">
            <v>0</v>
          </cell>
          <cell r="N980">
            <v>0</v>
          </cell>
          <cell r="O980">
            <v>0</v>
          </cell>
          <cell r="P980">
            <v>0</v>
          </cell>
          <cell r="Q980">
            <v>0</v>
          </cell>
          <cell r="R980">
            <v>0</v>
          </cell>
        </row>
        <row r="981">
          <cell r="B981" t="str">
            <v>599-0541</v>
          </cell>
          <cell r="D981">
            <v>39489</v>
          </cell>
          <cell r="E981" t="str">
            <v>M031</v>
          </cell>
          <cell r="G981" t="str">
            <v>Makubu Steelworks Ltd</v>
          </cell>
          <cell r="H981" t="str">
            <v>Flat Bar 50x8mm 300 Wa</v>
          </cell>
          <cell r="I981" t="str">
            <v>ZMK 0.00</v>
          </cell>
          <cell r="J981" t="str">
            <v>ZMK</v>
          </cell>
          <cell r="K981">
            <v>0</v>
          </cell>
          <cell r="L981">
            <v>1.6750418760469012E-3</v>
          </cell>
          <cell r="M981">
            <v>0</v>
          </cell>
          <cell r="N981">
            <v>0</v>
          </cell>
          <cell r="O981">
            <v>0</v>
          </cell>
          <cell r="P981">
            <v>0</v>
          </cell>
          <cell r="Q981">
            <v>0</v>
          </cell>
          <cell r="R981">
            <v>0</v>
          </cell>
        </row>
        <row r="982">
          <cell r="B982" t="str">
            <v>599-0541</v>
          </cell>
          <cell r="D982">
            <v>39489</v>
          </cell>
          <cell r="E982" t="str">
            <v>M031</v>
          </cell>
          <cell r="G982" t="str">
            <v>Makubu Steelworks Ltd</v>
          </cell>
          <cell r="H982" t="str">
            <v>Flat Bar 100x6mm 300wa</v>
          </cell>
          <cell r="I982" t="str">
            <v>ZMK 0.00</v>
          </cell>
          <cell r="J982" t="str">
            <v>ZMK</v>
          </cell>
          <cell r="K982">
            <v>0</v>
          </cell>
          <cell r="L982">
            <v>1.6750418760469012E-3</v>
          </cell>
          <cell r="M982">
            <v>0</v>
          </cell>
          <cell r="N982">
            <v>0</v>
          </cell>
          <cell r="O982">
            <v>0</v>
          </cell>
          <cell r="P982">
            <v>0</v>
          </cell>
          <cell r="Q982">
            <v>0</v>
          </cell>
          <cell r="R982">
            <v>0</v>
          </cell>
        </row>
        <row r="983">
          <cell r="B983" t="str">
            <v>599-0541</v>
          </cell>
          <cell r="D983">
            <v>39489</v>
          </cell>
          <cell r="E983" t="str">
            <v>M031</v>
          </cell>
          <cell r="G983" t="str">
            <v>Makubu Steelworks Ltd</v>
          </cell>
          <cell r="H983" t="str">
            <v>Flat Bar 100 X 12mm 300wa</v>
          </cell>
          <cell r="I983" t="str">
            <v>ZMK 0.00</v>
          </cell>
          <cell r="J983" t="str">
            <v>ZMK</v>
          </cell>
          <cell r="K983">
            <v>0</v>
          </cell>
          <cell r="L983">
            <v>1.6750418760469012E-3</v>
          </cell>
          <cell r="M983">
            <v>0</v>
          </cell>
          <cell r="N983">
            <v>0</v>
          </cell>
          <cell r="O983">
            <v>0</v>
          </cell>
          <cell r="P983">
            <v>0</v>
          </cell>
          <cell r="Q983">
            <v>0</v>
          </cell>
          <cell r="R983">
            <v>0</v>
          </cell>
        </row>
        <row r="984">
          <cell r="B984" t="str">
            <v>599-0541</v>
          </cell>
          <cell r="D984">
            <v>39489</v>
          </cell>
          <cell r="E984" t="str">
            <v>M031</v>
          </cell>
          <cell r="G984" t="str">
            <v>Makubu Steelworks Ltd</v>
          </cell>
          <cell r="H984" t="str">
            <v>Channel 200x75x25.4 Kg Sabs</v>
          </cell>
          <cell r="I984" t="str">
            <v>ZMK 0.00</v>
          </cell>
          <cell r="J984" t="str">
            <v>ZMK</v>
          </cell>
          <cell r="K984">
            <v>0</v>
          </cell>
          <cell r="L984">
            <v>1.6750418760469012E-3</v>
          </cell>
          <cell r="M984">
            <v>0</v>
          </cell>
          <cell r="N984">
            <v>0</v>
          </cell>
          <cell r="O984">
            <v>0</v>
          </cell>
          <cell r="P984">
            <v>0</v>
          </cell>
          <cell r="Q984">
            <v>0</v>
          </cell>
          <cell r="R984">
            <v>0</v>
          </cell>
        </row>
        <row r="985">
          <cell r="B985" t="str">
            <v>599-0542</v>
          </cell>
          <cell r="D985">
            <v>39492</v>
          </cell>
          <cell r="E985" t="str">
            <v>W117</v>
          </cell>
          <cell r="G985" t="str">
            <v>LOCKERS ENGINEERS SA PTY LTD</v>
          </cell>
          <cell r="H985" t="str">
            <v>Automatic  Tensioning Screen (W0623m18 W117)</v>
          </cell>
          <cell r="I985" t="str">
            <v>ZAR 114,825</v>
          </cell>
          <cell r="J985" t="str">
            <v>ZAR</v>
          </cell>
          <cell r="K985">
            <v>114825</v>
          </cell>
          <cell r="L985">
            <v>1</v>
          </cell>
          <cell r="M985">
            <v>114825</v>
          </cell>
          <cell r="N985">
            <v>114825</v>
          </cell>
          <cell r="O985">
            <v>0</v>
          </cell>
          <cell r="P985">
            <v>0</v>
          </cell>
          <cell r="Q985">
            <v>0</v>
          </cell>
          <cell r="R985">
            <v>0</v>
          </cell>
        </row>
        <row r="986">
          <cell r="B986" t="str">
            <v>599-0543</v>
          </cell>
          <cell r="D986">
            <v>39489</v>
          </cell>
          <cell r="E986" t="str">
            <v>C001</v>
          </cell>
          <cell r="G986" t="str">
            <v>Jacaranda Plant &amp; Machinery Hire</v>
          </cell>
          <cell r="H986" t="str">
            <v>Hire Of Bull Dozer, Lowbed</v>
          </cell>
          <cell r="I986" t="str">
            <v>ZMK 107,599,050</v>
          </cell>
          <cell r="J986" t="str">
            <v>ZMK</v>
          </cell>
          <cell r="K986">
            <v>107599050</v>
          </cell>
          <cell r="L986">
            <v>1.6750418760469012E-3</v>
          </cell>
          <cell r="M986">
            <v>180232.91457286433</v>
          </cell>
          <cell r="N986">
            <v>0</v>
          </cell>
          <cell r="O986">
            <v>0</v>
          </cell>
          <cell r="P986">
            <v>0</v>
          </cell>
          <cell r="Q986">
            <v>0</v>
          </cell>
          <cell r="R986">
            <v>107599050</v>
          </cell>
          <cell r="S986" t="str">
            <v>Caneyard</v>
          </cell>
        </row>
        <row r="987">
          <cell r="B987" t="str">
            <v>599-0544</v>
          </cell>
          <cell r="D987">
            <v>39489</v>
          </cell>
          <cell r="E987" t="str">
            <v>I001</v>
          </cell>
          <cell r="G987" t="str">
            <v>Siemens Limited</v>
          </cell>
          <cell r="H987" t="str">
            <v>Costs For Site Visit For Jaia Chetty</v>
          </cell>
          <cell r="I987" t="str">
            <v>ZAR 33,000</v>
          </cell>
          <cell r="J987" t="str">
            <v>ZAR</v>
          </cell>
          <cell r="K987">
            <v>33000</v>
          </cell>
          <cell r="L987">
            <v>1</v>
          </cell>
          <cell r="M987">
            <v>33000</v>
          </cell>
          <cell r="N987">
            <v>33000</v>
          </cell>
          <cell r="O987">
            <v>0</v>
          </cell>
          <cell r="P987">
            <v>0</v>
          </cell>
          <cell r="Q987">
            <v>0</v>
          </cell>
          <cell r="R987">
            <v>0</v>
          </cell>
        </row>
        <row r="988">
          <cell r="B988" t="str">
            <v>599-0545</v>
          </cell>
          <cell r="D988">
            <v>39492</v>
          </cell>
          <cell r="E988" t="str">
            <v>C001</v>
          </cell>
          <cell r="F988" t="str">
            <v>Ken Gibson</v>
          </cell>
          <cell r="G988" t="str">
            <v>S&amp;B Holdings</v>
          </cell>
          <cell r="H988" t="str">
            <v>Civil Construction (Portion 2 Factory)</v>
          </cell>
          <cell r="I988" t="str">
            <v>ZAR 26,773,178</v>
          </cell>
          <cell r="J988" t="str">
            <v>ZAR</v>
          </cell>
          <cell r="K988">
            <v>26773178</v>
          </cell>
          <cell r="L988">
            <v>1</v>
          </cell>
          <cell r="M988">
            <v>26773178</v>
          </cell>
          <cell r="N988">
            <v>26773178</v>
          </cell>
          <cell r="O988">
            <v>0</v>
          </cell>
          <cell r="P988">
            <v>0</v>
          </cell>
          <cell r="Q988">
            <v>0</v>
          </cell>
          <cell r="R988">
            <v>0</v>
          </cell>
          <cell r="S988" t="str">
            <v>Civil</v>
          </cell>
        </row>
        <row r="989">
          <cell r="B989" t="str">
            <v>599-0546</v>
          </cell>
          <cell r="D989">
            <v>39489</v>
          </cell>
          <cell r="E989" t="str">
            <v>E012</v>
          </cell>
          <cell r="G989" t="str">
            <v>L.M.V Switchgear cc</v>
          </cell>
          <cell r="H989" t="str">
            <v>Supply And Rewiring Of Mcc Cubicles For Factory Area</v>
          </cell>
          <cell r="I989" t="str">
            <v>ZAR 714,775.46</v>
          </cell>
          <cell r="J989" t="str">
            <v>ZAR</v>
          </cell>
          <cell r="K989">
            <v>714775.46</v>
          </cell>
          <cell r="L989">
            <v>1</v>
          </cell>
          <cell r="M989">
            <v>714775.46</v>
          </cell>
          <cell r="N989">
            <v>714775.46</v>
          </cell>
          <cell r="O989">
            <v>0</v>
          </cell>
          <cell r="P989">
            <v>0</v>
          </cell>
          <cell r="Q989">
            <v>0</v>
          </cell>
          <cell r="R989">
            <v>0</v>
          </cell>
        </row>
        <row r="990">
          <cell r="B990" t="str">
            <v>599-0547</v>
          </cell>
          <cell r="D990">
            <v>39489</v>
          </cell>
          <cell r="E990" t="str">
            <v>M031</v>
          </cell>
          <cell r="G990" t="str">
            <v>Discount Steel</v>
          </cell>
          <cell r="H990" t="str">
            <v>Supply Of Steel Materials As Per Boq M032-03-Boq-01 For T1 Cane Carrier</v>
          </cell>
          <cell r="I990" t="str">
            <v>ZAR 386,999.72</v>
          </cell>
          <cell r="J990" t="str">
            <v>ZAR</v>
          </cell>
          <cell r="K990">
            <v>386999.72</v>
          </cell>
          <cell r="L990">
            <v>1</v>
          </cell>
          <cell r="M990">
            <v>386999.72</v>
          </cell>
          <cell r="N990">
            <v>386999.72</v>
          </cell>
          <cell r="O990">
            <v>0</v>
          </cell>
          <cell r="P990">
            <v>0</v>
          </cell>
          <cell r="Q990">
            <v>0</v>
          </cell>
          <cell r="R990">
            <v>0</v>
          </cell>
        </row>
        <row r="991">
          <cell r="B991" t="str">
            <v>599-0548</v>
          </cell>
          <cell r="D991">
            <v>39489</v>
          </cell>
          <cell r="E991" t="str">
            <v>M031</v>
          </cell>
          <cell r="G991" t="str">
            <v>Discount Steel</v>
          </cell>
          <cell r="H991" t="str">
            <v>Steel Materials As Per Boq M032-04-Boq-01-R01 For T2 Cane Carrier</v>
          </cell>
          <cell r="I991" t="str">
            <v>ZAR 318,517.67</v>
          </cell>
          <cell r="J991" t="str">
            <v>ZAR</v>
          </cell>
          <cell r="K991">
            <v>318517.67</v>
          </cell>
          <cell r="L991">
            <v>1</v>
          </cell>
          <cell r="M991">
            <v>318517.67</v>
          </cell>
          <cell r="N991">
            <v>318517.67</v>
          </cell>
          <cell r="O991">
            <v>0</v>
          </cell>
          <cell r="P991">
            <v>0</v>
          </cell>
          <cell r="Q991">
            <v>0</v>
          </cell>
          <cell r="R991">
            <v>0</v>
          </cell>
        </row>
        <row r="992">
          <cell r="B992" t="str">
            <v>599-0549</v>
          </cell>
          <cell r="D992">
            <v>39489</v>
          </cell>
          <cell r="E992" t="str">
            <v>M031</v>
          </cell>
          <cell r="G992" t="str">
            <v>Makubu Steelworks Ltd</v>
          </cell>
          <cell r="H992" t="str">
            <v>Various Bolts And Nuts For Expansion Project</v>
          </cell>
          <cell r="I992" t="str">
            <v>ZMK 7,027,775</v>
          </cell>
          <cell r="J992" t="str">
            <v>ZMK</v>
          </cell>
          <cell r="K992">
            <v>7027775</v>
          </cell>
          <cell r="L992">
            <v>1.6750418760469012E-3</v>
          </cell>
          <cell r="M992">
            <v>11771.817420435511</v>
          </cell>
          <cell r="N992">
            <v>0</v>
          </cell>
          <cell r="O992">
            <v>0</v>
          </cell>
          <cell r="P992">
            <v>0</v>
          </cell>
          <cell r="Q992">
            <v>0</v>
          </cell>
          <cell r="R992">
            <v>7027775</v>
          </cell>
        </row>
        <row r="993">
          <cell r="B993" t="str">
            <v>599-0550</v>
          </cell>
          <cell r="D993">
            <v>39489</v>
          </cell>
          <cell r="E993" t="str">
            <v>M031</v>
          </cell>
          <cell r="G993" t="str">
            <v>Lusaka Bearing Centre Ltd</v>
          </cell>
          <cell r="H993" t="str">
            <v>Various Threaded Bars, Bolts Nuts And Washers</v>
          </cell>
          <cell r="I993" t="str">
            <v>ZMK 28,320,340</v>
          </cell>
          <cell r="J993" t="str">
            <v>ZMK</v>
          </cell>
          <cell r="K993">
            <v>28320340</v>
          </cell>
          <cell r="L993">
            <v>1.6750418760469012E-3</v>
          </cell>
          <cell r="M993">
            <v>47437.755443886097</v>
          </cell>
          <cell r="N993">
            <v>0</v>
          </cell>
          <cell r="O993">
            <v>0</v>
          </cell>
          <cell r="P993">
            <v>0</v>
          </cell>
          <cell r="Q993">
            <v>0</v>
          </cell>
          <cell r="R993">
            <v>28320340</v>
          </cell>
        </row>
        <row r="994">
          <cell r="B994" t="str">
            <v>599-0551</v>
          </cell>
          <cell r="D994">
            <v>39489</v>
          </cell>
          <cell r="E994" t="str">
            <v>M056</v>
          </cell>
          <cell r="G994" t="str">
            <v>Heku Construction Ltd</v>
          </cell>
          <cell r="H994" t="str">
            <v>Manufacture Of Pipingfor Factory Area</v>
          </cell>
          <cell r="I994" t="str">
            <v>ZMK 644,958,968.28</v>
          </cell>
          <cell r="J994" t="str">
            <v>ZMK</v>
          </cell>
          <cell r="K994">
            <v>644958968.27999997</v>
          </cell>
          <cell r="L994">
            <v>1.6750418760469012E-3</v>
          </cell>
          <cell r="M994">
            <v>1080333.2802010051</v>
          </cell>
          <cell r="N994">
            <v>0</v>
          </cell>
          <cell r="O994">
            <v>0</v>
          </cell>
          <cell r="P994">
            <v>0</v>
          </cell>
          <cell r="Q994">
            <v>0</v>
          </cell>
          <cell r="R994">
            <v>644958968.27999997</v>
          </cell>
        </row>
        <row r="995">
          <cell r="B995" t="str">
            <v>599-0552</v>
          </cell>
          <cell r="D995">
            <v>39489</v>
          </cell>
          <cell r="E995" t="str">
            <v>P005</v>
          </cell>
          <cell r="G995" t="str">
            <v>BHAGOOS SUPERMARKET</v>
          </cell>
          <cell r="H995" t="str">
            <v>Reflective Vests Marked With Safety Officer On The Back</v>
          </cell>
          <cell r="I995" t="str">
            <v>ZMK 324,000</v>
          </cell>
          <cell r="J995" t="str">
            <v>ZMK</v>
          </cell>
          <cell r="K995">
            <v>324000</v>
          </cell>
          <cell r="L995">
            <v>1.6750418760469012E-3</v>
          </cell>
          <cell r="M995">
            <v>542.713567839196</v>
          </cell>
          <cell r="N995">
            <v>0</v>
          </cell>
          <cell r="O995">
            <v>0</v>
          </cell>
          <cell r="P995">
            <v>0</v>
          </cell>
          <cell r="Q995">
            <v>0</v>
          </cell>
          <cell r="R995">
            <v>324000</v>
          </cell>
          <cell r="S995" t="str">
            <v>PPE</v>
          </cell>
        </row>
        <row r="996">
          <cell r="B996" t="str">
            <v>599-0553</v>
          </cell>
          <cell r="D996" t="e">
            <v>#N/A</v>
          </cell>
          <cell r="E996" t="str">
            <v>C005</v>
          </cell>
          <cell r="G996" t="str">
            <v>INTER -LINK CARRIERS LTD</v>
          </cell>
          <cell r="H996" t="str">
            <v>Transportation Of Cement From Chilanga Cement To Mazabuka</v>
          </cell>
          <cell r="I996" t="str">
            <v>ZMK 48,900,000</v>
          </cell>
          <cell r="J996" t="str">
            <v>ZMK</v>
          </cell>
          <cell r="K996">
            <v>48900000</v>
          </cell>
          <cell r="L996">
            <v>1.6750418760469012E-3</v>
          </cell>
          <cell r="M996">
            <v>81909.547738693465</v>
          </cell>
          <cell r="N996">
            <v>0</v>
          </cell>
          <cell r="O996">
            <v>0</v>
          </cell>
          <cell r="P996">
            <v>0</v>
          </cell>
          <cell r="Q996">
            <v>0</v>
          </cell>
          <cell r="R996">
            <v>48900000</v>
          </cell>
        </row>
        <row r="997">
          <cell r="B997" t="str">
            <v>599-0554</v>
          </cell>
          <cell r="D997" t="e">
            <v>#N/A</v>
          </cell>
          <cell r="E997" t="str">
            <v>P005</v>
          </cell>
          <cell r="G997" t="str">
            <v>Laktronics Repairs Ltd</v>
          </cell>
          <cell r="H997" t="str">
            <v>Thermostat for geyser</v>
          </cell>
          <cell r="I997" t="str">
            <v>ZMK 58,000</v>
          </cell>
          <cell r="J997" t="str">
            <v>ZMK</v>
          </cell>
          <cell r="K997">
            <v>58000</v>
          </cell>
          <cell r="L997">
            <v>1.6750418760469012E-3</v>
          </cell>
          <cell r="M997">
            <v>97.152428810720266</v>
          </cell>
          <cell r="N997">
            <v>0</v>
          </cell>
          <cell r="O997">
            <v>0</v>
          </cell>
          <cell r="P997">
            <v>0</v>
          </cell>
          <cell r="Q997">
            <v>0</v>
          </cell>
          <cell r="R997">
            <v>58000</v>
          </cell>
        </row>
        <row r="998">
          <cell r="B998" t="str">
            <v>599-0555</v>
          </cell>
          <cell r="D998" t="e">
            <v>#N/A</v>
          </cell>
          <cell r="E998" t="str">
            <v>P005</v>
          </cell>
          <cell r="G998" t="str">
            <v>East African Supply</v>
          </cell>
          <cell r="H998" t="str">
            <v>Bed Linen</v>
          </cell>
          <cell r="I998" t="str">
            <v>ZAR 23,283.75</v>
          </cell>
          <cell r="J998" t="str">
            <v>ZAR</v>
          </cell>
          <cell r="K998">
            <v>23283.75</v>
          </cell>
          <cell r="L998">
            <v>1</v>
          </cell>
          <cell r="M998">
            <v>23283.75</v>
          </cell>
          <cell r="N998">
            <v>23283.75</v>
          </cell>
          <cell r="O998">
            <v>0</v>
          </cell>
          <cell r="P998">
            <v>0</v>
          </cell>
          <cell r="Q998">
            <v>0</v>
          </cell>
          <cell r="R998">
            <v>0</v>
          </cell>
        </row>
        <row r="999">
          <cell r="B999" t="str">
            <v>599-0556</v>
          </cell>
          <cell r="D999" t="e">
            <v>#N/A</v>
          </cell>
          <cell r="E999" t="str">
            <v>P005</v>
          </cell>
          <cell r="G999" t="str">
            <v>All Haul Enterprises</v>
          </cell>
          <cell r="H999" t="str">
            <v>Transport of Workers to Site</v>
          </cell>
          <cell r="I999" t="str">
            <v>ZMK 108,900,000</v>
          </cell>
          <cell r="J999" t="str">
            <v>ZMK</v>
          </cell>
          <cell r="K999">
            <v>108900000</v>
          </cell>
          <cell r="L999">
            <v>1.6750418760469012E-3</v>
          </cell>
          <cell r="M999">
            <v>182412.06030150753</v>
          </cell>
          <cell r="N999">
            <v>0</v>
          </cell>
          <cell r="O999">
            <v>0</v>
          </cell>
          <cell r="P999">
            <v>0</v>
          </cell>
          <cell r="Q999">
            <v>0</v>
          </cell>
          <cell r="R999">
            <v>108900000</v>
          </cell>
        </row>
        <row r="1000">
          <cell r="B1000" t="str">
            <v>599-0557</v>
          </cell>
          <cell r="D1000" t="e">
            <v>#N/A</v>
          </cell>
          <cell r="E1000" t="str">
            <v>P005</v>
          </cell>
          <cell r="G1000" t="str">
            <v>BHAGOOS SUPERMARKET</v>
          </cell>
          <cell r="H1000" t="str">
            <v>Safety Shoes</v>
          </cell>
          <cell r="I1000" t="str">
            <v>ZMK 1,133,617.05</v>
          </cell>
          <cell r="J1000" t="str">
            <v>ZMK</v>
          </cell>
          <cell r="K1000">
            <v>1133617.05</v>
          </cell>
          <cell r="L1000">
            <v>1.6750418760469012E-3</v>
          </cell>
          <cell r="M1000">
            <v>1898.8560301507539</v>
          </cell>
          <cell r="N1000">
            <v>0</v>
          </cell>
          <cell r="O1000">
            <v>0</v>
          </cell>
          <cell r="P1000">
            <v>0</v>
          </cell>
          <cell r="Q1000">
            <v>0</v>
          </cell>
          <cell r="R1000">
            <v>1133617.05</v>
          </cell>
          <cell r="S1000" t="str">
            <v>PPE</v>
          </cell>
        </row>
        <row r="1001">
          <cell r="B1001" t="str">
            <v>599-0558</v>
          </cell>
          <cell r="D1001" t="e">
            <v>#N/A</v>
          </cell>
          <cell r="E1001" t="str">
            <v>P005</v>
          </cell>
          <cell r="G1001" t="str">
            <v>Makubu Steelworks Ltd</v>
          </cell>
          <cell r="H1001" t="str">
            <v>Self Drilling Screws</v>
          </cell>
          <cell r="I1001" t="str">
            <v>ZMK 1,800,000</v>
          </cell>
          <cell r="J1001" t="str">
            <v>ZMK</v>
          </cell>
          <cell r="K1001">
            <v>1800000</v>
          </cell>
          <cell r="L1001">
            <v>1.6750418760469012E-3</v>
          </cell>
          <cell r="M1001">
            <v>3015.075376884422</v>
          </cell>
          <cell r="N1001">
            <v>0</v>
          </cell>
          <cell r="O1001">
            <v>0</v>
          </cell>
          <cell r="P1001">
            <v>0</v>
          </cell>
          <cell r="Q1001">
            <v>0</v>
          </cell>
          <cell r="R1001">
            <v>1800000</v>
          </cell>
        </row>
        <row r="1002">
          <cell r="B1002" t="str">
            <v>599-0559</v>
          </cell>
          <cell r="D1002" t="e">
            <v>#N/A</v>
          </cell>
          <cell r="E1002" t="str">
            <v>P005</v>
          </cell>
          <cell r="G1002" t="str">
            <v>GEMISTAR TRAVEL &amp; TOURS</v>
          </cell>
          <cell r="H1002" t="str">
            <v>Air Tickets KR and RR</v>
          </cell>
          <cell r="I1002" t="str">
            <v>ZMK 4,768,570</v>
          </cell>
          <cell r="J1002" t="str">
            <v>ZMK</v>
          </cell>
          <cell r="K1002">
            <v>4768570</v>
          </cell>
          <cell r="L1002">
            <v>1.6750418760469012E-3</v>
          </cell>
          <cell r="M1002">
            <v>7987.5544388609715</v>
          </cell>
          <cell r="N1002">
            <v>0</v>
          </cell>
          <cell r="O1002">
            <v>0</v>
          </cell>
          <cell r="P1002">
            <v>0</v>
          </cell>
          <cell r="Q1002">
            <v>0</v>
          </cell>
          <cell r="R1002">
            <v>4768570</v>
          </cell>
        </row>
        <row r="1003">
          <cell r="B1003" t="str">
            <v>599-0560</v>
          </cell>
          <cell r="D1003" t="e">
            <v>#N/A</v>
          </cell>
          <cell r="E1003" t="str">
            <v>P005</v>
          </cell>
          <cell r="G1003" t="str">
            <v>GEMISTAR TRAVEL &amp; TOURS</v>
          </cell>
          <cell r="H1003" t="str">
            <v>Air Tickets TdB</v>
          </cell>
          <cell r="I1003" t="str">
            <v>ZMK 2,107,380</v>
          </cell>
          <cell r="J1003" t="str">
            <v>ZMK</v>
          </cell>
          <cell r="K1003">
            <v>2107380</v>
          </cell>
          <cell r="L1003">
            <v>1.6750418760469012E-3</v>
          </cell>
          <cell r="M1003">
            <v>3529.9497487437188</v>
          </cell>
          <cell r="N1003">
            <v>0</v>
          </cell>
          <cell r="O1003">
            <v>0</v>
          </cell>
          <cell r="P1003">
            <v>0</v>
          </cell>
          <cell r="Q1003">
            <v>0</v>
          </cell>
          <cell r="R1003">
            <v>2107380</v>
          </cell>
        </row>
        <row r="1004">
          <cell r="B1004" t="str">
            <v>599-0561</v>
          </cell>
          <cell r="D1004" t="e">
            <v>#N/A</v>
          </cell>
          <cell r="E1004" t="str">
            <v>P005</v>
          </cell>
          <cell r="G1004" t="str">
            <v>GEMISTAR TRAVEL &amp; TOURS</v>
          </cell>
          <cell r="H1004" t="str">
            <v>Air Tickets CW</v>
          </cell>
          <cell r="I1004" t="str">
            <v>ZMK 2,770,385</v>
          </cell>
          <cell r="J1004" t="str">
            <v>ZMK</v>
          </cell>
          <cell r="K1004">
            <v>2770385</v>
          </cell>
          <cell r="L1004">
            <v>1.6750418760469012E-3</v>
          </cell>
          <cell r="M1004">
            <v>4640.5108877721941</v>
          </cell>
          <cell r="N1004">
            <v>0</v>
          </cell>
          <cell r="O1004">
            <v>0</v>
          </cell>
          <cell r="P1004">
            <v>0</v>
          </cell>
          <cell r="Q1004">
            <v>0</v>
          </cell>
          <cell r="R1004">
            <v>2770385</v>
          </cell>
        </row>
        <row r="1005">
          <cell r="B1005" t="str">
            <v>599-0562</v>
          </cell>
          <cell r="D1005" t="e">
            <v>#N/A</v>
          </cell>
          <cell r="E1005" t="str">
            <v>P005</v>
          </cell>
          <cell r="G1005" t="str">
            <v>G &amp; A Investment Ltd</v>
          </cell>
          <cell r="H1005" t="str">
            <v>Plumbing materials - Closed</v>
          </cell>
          <cell r="I1005" t="str">
            <v>ZMK 0.00</v>
          </cell>
          <cell r="J1005" t="str">
            <v>ZMK</v>
          </cell>
          <cell r="K1005">
            <v>0</v>
          </cell>
          <cell r="L1005">
            <v>1.6750418760469012E-3</v>
          </cell>
          <cell r="M1005">
            <v>0</v>
          </cell>
          <cell r="N1005">
            <v>0</v>
          </cell>
          <cell r="O1005">
            <v>0</v>
          </cell>
          <cell r="P1005">
            <v>0</v>
          </cell>
          <cell r="Q1005">
            <v>0</v>
          </cell>
          <cell r="R1005">
            <v>0</v>
          </cell>
        </row>
        <row r="1006">
          <cell r="B1006" t="str">
            <v>599-0563</v>
          </cell>
          <cell r="D1006" t="e">
            <v>#N/A</v>
          </cell>
          <cell r="E1006" t="str">
            <v>P005</v>
          </cell>
          <cell r="G1006" t="str">
            <v>Nemchem International</v>
          </cell>
          <cell r="H1006" t="str">
            <v>Cleaning</v>
          </cell>
          <cell r="I1006" t="str">
            <v>ZMK 83,000,000</v>
          </cell>
          <cell r="J1006" t="str">
            <v>ZMK</v>
          </cell>
          <cell r="K1006">
            <v>83000000</v>
          </cell>
          <cell r="L1006">
            <v>1.6750418760469012E-3</v>
          </cell>
          <cell r="M1006">
            <v>139028.4757118928</v>
          </cell>
          <cell r="N1006">
            <v>0</v>
          </cell>
          <cell r="O1006">
            <v>0</v>
          </cell>
          <cell r="P1006">
            <v>0</v>
          </cell>
          <cell r="Q1006">
            <v>0</v>
          </cell>
          <cell r="R1006">
            <v>83000000</v>
          </cell>
        </row>
        <row r="1007">
          <cell r="B1007" t="str">
            <v>599-0564</v>
          </cell>
          <cell r="D1007" t="e">
            <v>#N/A</v>
          </cell>
          <cell r="E1007" t="str">
            <v>P005</v>
          </cell>
          <cell r="G1007" t="str">
            <v>Quality Chemicals</v>
          </cell>
          <cell r="H1007" t="str">
            <v>Motorised Sprayer</v>
          </cell>
          <cell r="I1007" t="str">
            <v>ZMK 34,920,000</v>
          </cell>
          <cell r="J1007" t="str">
            <v>ZMK</v>
          </cell>
          <cell r="K1007">
            <v>34920000</v>
          </cell>
          <cell r="L1007">
            <v>1.6750418760469012E-3</v>
          </cell>
          <cell r="M1007">
            <v>58492.462311557792</v>
          </cell>
          <cell r="N1007">
            <v>0</v>
          </cell>
          <cell r="O1007">
            <v>0</v>
          </cell>
          <cell r="P1007">
            <v>0</v>
          </cell>
          <cell r="Q1007">
            <v>0</v>
          </cell>
          <cell r="R1007">
            <v>34920000</v>
          </cell>
        </row>
        <row r="1008">
          <cell r="B1008" t="str">
            <v>599-0565</v>
          </cell>
          <cell r="D1008">
            <v>39493</v>
          </cell>
          <cell r="E1008" t="str">
            <v>M001-08</v>
          </cell>
          <cell r="G1008" t="str">
            <v>East African Supply</v>
          </cell>
          <cell r="H1008" t="str">
            <v>Materials for HP and Exh pipe</v>
          </cell>
          <cell r="I1008" t="str">
            <v>ZAR 99,611.59</v>
          </cell>
          <cell r="J1008" t="str">
            <v>ZAR</v>
          </cell>
          <cell r="K1008">
            <v>99611.59</v>
          </cell>
          <cell r="L1008">
            <v>1</v>
          </cell>
          <cell r="M1008">
            <v>99611.59</v>
          </cell>
          <cell r="N1008">
            <v>99611.59</v>
          </cell>
          <cell r="O1008">
            <v>0</v>
          </cell>
          <cell r="P1008">
            <v>0</v>
          </cell>
          <cell r="Q1008">
            <v>0</v>
          </cell>
          <cell r="R1008">
            <v>0</v>
          </cell>
          <cell r="S1008">
            <v>1</v>
          </cell>
          <cell r="T1008">
            <v>2</v>
          </cell>
        </row>
        <row r="1009">
          <cell r="B1009" t="str">
            <v>599-0566</v>
          </cell>
          <cell r="D1009">
            <v>39493</v>
          </cell>
          <cell r="E1009" t="str">
            <v>M031</v>
          </cell>
          <cell r="G1009" t="str">
            <v>East African Supply</v>
          </cell>
          <cell r="H1009" t="str">
            <v>Steel for CVP massecuite pump Structure</v>
          </cell>
          <cell r="I1009" t="str">
            <v>ZAR 67,194.70</v>
          </cell>
          <cell r="J1009" t="str">
            <v>ZAR</v>
          </cell>
          <cell r="K1009">
            <v>67194.7</v>
          </cell>
          <cell r="L1009">
            <v>1</v>
          </cell>
          <cell r="M1009">
            <v>67194.7</v>
          </cell>
          <cell r="N1009">
            <v>67194.7</v>
          </cell>
          <cell r="O1009">
            <v>0</v>
          </cell>
          <cell r="P1009">
            <v>0</v>
          </cell>
          <cell r="Q1009">
            <v>0</v>
          </cell>
          <cell r="R1009">
            <v>0</v>
          </cell>
        </row>
        <row r="1010">
          <cell r="B1010" t="str">
            <v>599-0567</v>
          </cell>
          <cell r="D1010">
            <v>39493</v>
          </cell>
          <cell r="E1010" t="str">
            <v>M032-0</v>
          </cell>
          <cell r="G1010" t="str">
            <v>Emineo Ltd</v>
          </cell>
          <cell r="H1010" t="str">
            <v>Manufacture T2 Carrier Drive bed plate</v>
          </cell>
          <cell r="I1010" t="str">
            <v>EUR 2,500.00</v>
          </cell>
          <cell r="J1010" t="str">
            <v>EUR</v>
          </cell>
          <cell r="K1010">
            <v>2500</v>
          </cell>
          <cell r="L1010">
            <v>9.5500000000000007</v>
          </cell>
          <cell r="M1010">
            <v>23875</v>
          </cell>
          <cell r="N1010">
            <v>0</v>
          </cell>
          <cell r="O1010">
            <v>2500</v>
          </cell>
          <cell r="P1010">
            <v>0</v>
          </cell>
          <cell r="Q1010">
            <v>0</v>
          </cell>
          <cell r="R1010">
            <v>0</v>
          </cell>
        </row>
        <row r="1011">
          <cell r="B1011" t="str">
            <v>599-0568</v>
          </cell>
          <cell r="D1011">
            <v>39493</v>
          </cell>
          <cell r="E1011" t="str">
            <v>M056</v>
          </cell>
          <cell r="G1011" t="str">
            <v>East African Supply</v>
          </cell>
          <cell r="H1011" t="str">
            <v>Various Flanges and Fasteners</v>
          </cell>
          <cell r="I1011" t="str">
            <v>ZAR 730,853.75</v>
          </cell>
          <cell r="J1011" t="str">
            <v>ZAR</v>
          </cell>
          <cell r="K1011">
            <v>730853.75</v>
          </cell>
          <cell r="L1011">
            <v>1</v>
          </cell>
          <cell r="M1011">
            <v>730853.75</v>
          </cell>
          <cell r="N1011">
            <v>730853.75</v>
          </cell>
          <cell r="O1011">
            <v>0</v>
          </cell>
          <cell r="P1011">
            <v>0</v>
          </cell>
          <cell r="Q1011">
            <v>0</v>
          </cell>
          <cell r="R1011">
            <v>0</v>
          </cell>
        </row>
        <row r="1012">
          <cell r="B1012" t="str">
            <v>599-0569</v>
          </cell>
          <cell r="D1012">
            <v>39493</v>
          </cell>
          <cell r="E1012" t="str">
            <v>A005</v>
          </cell>
          <cell r="G1012" t="str">
            <v>East African Supply</v>
          </cell>
          <cell r="H1012" t="str">
            <v>Electics span and travvel fro Morris Cranes</v>
          </cell>
          <cell r="I1012" t="str">
            <v>ZAR 19,162.50</v>
          </cell>
          <cell r="J1012" t="str">
            <v>ZAR</v>
          </cell>
          <cell r="K1012">
            <v>19162.5</v>
          </cell>
          <cell r="L1012">
            <v>1</v>
          </cell>
          <cell r="M1012">
            <v>19162.5</v>
          </cell>
          <cell r="N1012">
            <v>19162.5</v>
          </cell>
          <cell r="O1012">
            <v>0</v>
          </cell>
          <cell r="P1012">
            <v>0</v>
          </cell>
          <cell r="Q1012">
            <v>0</v>
          </cell>
          <cell r="R1012">
            <v>0</v>
          </cell>
        </row>
        <row r="1013">
          <cell r="B1013" t="str">
            <v>599-0570</v>
          </cell>
          <cell r="D1013">
            <v>39493</v>
          </cell>
          <cell r="E1013" t="str">
            <v>A004-0</v>
          </cell>
          <cell r="G1013" t="str">
            <v>Gereg Sewerage and Water Equipment</v>
          </cell>
          <cell r="H1013" t="str">
            <v>Sluice Gates</v>
          </cell>
          <cell r="I1013" t="str">
            <v>ZAR 285,000</v>
          </cell>
          <cell r="J1013" t="str">
            <v>ZAR</v>
          </cell>
          <cell r="K1013">
            <v>285000</v>
          </cell>
          <cell r="L1013">
            <v>1</v>
          </cell>
          <cell r="M1013">
            <v>285000</v>
          </cell>
          <cell r="N1013">
            <v>285000</v>
          </cell>
          <cell r="O1013">
            <v>0</v>
          </cell>
          <cell r="P1013">
            <v>0</v>
          </cell>
          <cell r="Q1013">
            <v>0</v>
          </cell>
          <cell r="R1013">
            <v>0</v>
          </cell>
        </row>
        <row r="1014">
          <cell r="B1014" t="str">
            <v>599-0571</v>
          </cell>
          <cell r="D1014">
            <v>39493</v>
          </cell>
          <cell r="E1014" t="str">
            <v>W114</v>
          </cell>
          <cell r="G1014" t="str">
            <v>Buckle Packaging</v>
          </cell>
          <cell r="H1014" t="str">
            <v>Kickers and Sewing Machines</v>
          </cell>
          <cell r="I1014" t="str">
            <v>ZAR 394,040</v>
          </cell>
          <cell r="J1014" t="str">
            <v>ZAR</v>
          </cell>
          <cell r="K1014">
            <v>394040</v>
          </cell>
          <cell r="L1014">
            <v>1</v>
          </cell>
          <cell r="M1014">
            <v>394040</v>
          </cell>
          <cell r="N1014">
            <v>394040</v>
          </cell>
          <cell r="O1014">
            <v>0</v>
          </cell>
          <cell r="P1014">
            <v>0</v>
          </cell>
          <cell r="Q1014">
            <v>0</v>
          </cell>
          <cell r="R1014">
            <v>0</v>
          </cell>
        </row>
        <row r="1015">
          <cell r="B1015" t="str">
            <v>599-0572</v>
          </cell>
          <cell r="D1015">
            <v>39493</v>
          </cell>
          <cell r="E1015" t="str">
            <v>W116</v>
          </cell>
          <cell r="G1015" t="str">
            <v>Techmatic Industrial</v>
          </cell>
          <cell r="H1015" t="str">
            <v>Double Bank Grate Magnet</v>
          </cell>
          <cell r="I1015" t="str">
            <v>ZAR 29,285</v>
          </cell>
          <cell r="J1015" t="str">
            <v>ZAR</v>
          </cell>
          <cell r="K1015">
            <v>29285</v>
          </cell>
          <cell r="L1015">
            <v>1</v>
          </cell>
          <cell r="M1015">
            <v>29285</v>
          </cell>
          <cell r="N1015">
            <v>29285</v>
          </cell>
          <cell r="O1015">
            <v>0</v>
          </cell>
          <cell r="P1015">
            <v>0</v>
          </cell>
          <cell r="Q1015">
            <v>0</v>
          </cell>
          <cell r="R1015">
            <v>0</v>
          </cell>
        </row>
        <row r="1016">
          <cell r="B1016" t="str">
            <v>599-0573</v>
          </cell>
          <cell r="D1016">
            <v>39493</v>
          </cell>
          <cell r="E1016" t="str">
            <v>P005</v>
          </cell>
          <cell r="G1016" t="str">
            <v>Power Plus Electronics</v>
          </cell>
          <cell r="I1016" t="str">
            <v>ZMK 525,000</v>
          </cell>
          <cell r="J1016" t="str">
            <v>ZMK</v>
          </cell>
          <cell r="K1016">
            <v>525000</v>
          </cell>
          <cell r="L1016">
            <v>1.6750418760469012E-3</v>
          </cell>
          <cell r="M1016">
            <v>879.3969849246231</v>
          </cell>
          <cell r="N1016">
            <v>0</v>
          </cell>
          <cell r="O1016">
            <v>0</v>
          </cell>
          <cell r="P1016">
            <v>0</v>
          </cell>
          <cell r="Q1016">
            <v>0</v>
          </cell>
          <cell r="R1016">
            <v>525000</v>
          </cell>
        </row>
        <row r="1017">
          <cell r="B1017" t="str">
            <v>599-0574</v>
          </cell>
          <cell r="D1017">
            <v>39493</v>
          </cell>
          <cell r="E1017" t="str">
            <v>P005</v>
          </cell>
          <cell r="G1017" t="str">
            <v>Kagiso Khulani Supervision Zambia Ltd</v>
          </cell>
          <cell r="H1017" t="str">
            <v>TV sets for Kaleya</v>
          </cell>
          <cell r="I1017" t="str">
            <v>ZMK 3,990,000</v>
          </cell>
          <cell r="J1017" t="str">
            <v>ZMK</v>
          </cell>
          <cell r="K1017">
            <v>3990000</v>
          </cell>
          <cell r="L1017">
            <v>1.6750418760469012E-3</v>
          </cell>
          <cell r="M1017">
            <v>6683.417085427136</v>
          </cell>
          <cell r="N1017">
            <v>0</v>
          </cell>
          <cell r="O1017">
            <v>0</v>
          </cell>
          <cell r="P1017">
            <v>0</v>
          </cell>
          <cell r="Q1017">
            <v>0</v>
          </cell>
          <cell r="R1017">
            <v>3990000</v>
          </cell>
        </row>
        <row r="1018">
          <cell r="B1018" t="str">
            <v>599-0575</v>
          </cell>
          <cell r="D1018">
            <v>39493</v>
          </cell>
          <cell r="E1018" t="str">
            <v>P005</v>
          </cell>
          <cell r="G1018" t="str">
            <v>Kagiso Khulani Supervision Zambia Ltd</v>
          </cell>
          <cell r="H1018" t="str">
            <v>Tables and Chairs</v>
          </cell>
          <cell r="I1018" t="str">
            <v>ZMK 3,440,000</v>
          </cell>
          <cell r="J1018" t="str">
            <v>ZMK</v>
          </cell>
          <cell r="K1018">
            <v>3440000</v>
          </cell>
          <cell r="L1018">
            <v>1.6750418760469012E-3</v>
          </cell>
          <cell r="M1018">
            <v>5762.1440536013397</v>
          </cell>
          <cell r="N1018">
            <v>0</v>
          </cell>
          <cell r="O1018">
            <v>0</v>
          </cell>
          <cell r="P1018">
            <v>0</v>
          </cell>
          <cell r="Q1018">
            <v>0</v>
          </cell>
          <cell r="R1018">
            <v>3440000</v>
          </cell>
        </row>
        <row r="1019">
          <cell r="B1019" t="str">
            <v>599-0576</v>
          </cell>
          <cell r="D1019">
            <v>39493</v>
          </cell>
          <cell r="E1019" t="str">
            <v>M031</v>
          </cell>
          <cell r="G1019" t="str">
            <v>Discount Steel</v>
          </cell>
          <cell r="H1019" t="str">
            <v>Caustic Tank Material</v>
          </cell>
          <cell r="I1019" t="str">
            <v>ZAR 722,103.20</v>
          </cell>
          <cell r="J1019" t="str">
            <v>ZAR</v>
          </cell>
          <cell r="K1019">
            <v>722103.2</v>
          </cell>
          <cell r="L1019">
            <v>1</v>
          </cell>
          <cell r="M1019">
            <v>722103.2</v>
          </cell>
          <cell r="N1019">
            <v>722103.2</v>
          </cell>
          <cell r="O1019">
            <v>0</v>
          </cell>
          <cell r="P1019">
            <v>0</v>
          </cell>
          <cell r="Q1019">
            <v>0</v>
          </cell>
          <cell r="R1019">
            <v>0</v>
          </cell>
        </row>
        <row r="1020">
          <cell r="B1020" t="str">
            <v>599-0577</v>
          </cell>
          <cell r="D1020">
            <v>39493</v>
          </cell>
          <cell r="E1020" t="str">
            <v>M032-1</v>
          </cell>
          <cell r="G1020" t="str">
            <v>Heku Construction Ltd</v>
          </cell>
          <cell r="H1020" t="str">
            <v>Removal of old rail line</v>
          </cell>
          <cell r="I1020" t="str">
            <v>ZMK 25,588,912.50</v>
          </cell>
          <cell r="J1020" t="str">
            <v>ZMK</v>
          </cell>
          <cell r="K1020">
            <v>25588912.5</v>
          </cell>
          <cell r="L1020">
            <v>1.6750418760469012E-3</v>
          </cell>
          <cell r="M1020">
            <v>42862.5</v>
          </cell>
          <cell r="N1020">
            <v>0</v>
          </cell>
          <cell r="O1020">
            <v>0</v>
          </cell>
          <cell r="P1020">
            <v>0</v>
          </cell>
          <cell r="Q1020">
            <v>0</v>
          </cell>
          <cell r="R1020">
            <v>25588912.5</v>
          </cell>
        </row>
        <row r="1021">
          <cell r="B1021" t="str">
            <v>599-0578</v>
          </cell>
          <cell r="D1021">
            <v>39493</v>
          </cell>
          <cell r="E1021" t="str">
            <v>M031</v>
          </cell>
          <cell r="G1021" t="str">
            <v>BHAGOOS SUPERMARKET</v>
          </cell>
          <cell r="H1021" t="str">
            <v>Argon gas</v>
          </cell>
          <cell r="I1021" t="str">
            <v>ZMK 24,685,000</v>
          </cell>
          <cell r="J1021" t="str">
            <v>ZMK</v>
          </cell>
          <cell r="K1021">
            <v>24685000</v>
          </cell>
          <cell r="L1021">
            <v>1.6750418760469012E-3</v>
          </cell>
          <cell r="M1021">
            <v>41348.408710217758</v>
          </cell>
          <cell r="N1021">
            <v>0</v>
          </cell>
          <cell r="O1021">
            <v>0</v>
          </cell>
          <cell r="P1021">
            <v>0</v>
          </cell>
          <cell r="Q1021">
            <v>0</v>
          </cell>
          <cell r="R1021">
            <v>24685000</v>
          </cell>
          <cell r="S1021" t="str">
            <v>Gas Recovery</v>
          </cell>
        </row>
        <row r="1022">
          <cell r="B1022" t="str">
            <v>599-0578</v>
          </cell>
          <cell r="D1022">
            <v>39493</v>
          </cell>
          <cell r="E1022" t="str">
            <v>M031</v>
          </cell>
          <cell r="G1022" t="str">
            <v>BHAGOOS SUPERMARKET</v>
          </cell>
          <cell r="H1022" t="str">
            <v>Deposit</v>
          </cell>
          <cell r="I1022" t="str">
            <v>ZMK 44,000,000</v>
          </cell>
          <cell r="J1022" t="str">
            <v>ZMK</v>
          </cell>
          <cell r="K1022">
            <v>44000000</v>
          </cell>
          <cell r="L1022">
            <v>1.6750418760469012E-3</v>
          </cell>
          <cell r="M1022">
            <v>73701.84254606365</v>
          </cell>
          <cell r="N1022">
            <v>0</v>
          </cell>
          <cell r="O1022">
            <v>0</v>
          </cell>
          <cell r="P1022">
            <v>0</v>
          </cell>
          <cell r="Q1022">
            <v>0</v>
          </cell>
          <cell r="R1022">
            <v>44000000</v>
          </cell>
          <cell r="S1022" t="str">
            <v>Gas Recovery</v>
          </cell>
        </row>
        <row r="1023">
          <cell r="B1023" t="str">
            <v>599-0579</v>
          </cell>
          <cell r="D1023">
            <v>39493</v>
          </cell>
          <cell r="E1023" t="str">
            <v>M010-1</v>
          </cell>
          <cell r="G1023" t="str">
            <v>African Privity Investments (Pty) Ltd</v>
          </cell>
          <cell r="H1023" t="str">
            <v>Transport of Mills</v>
          </cell>
          <cell r="I1023" t="str">
            <v>ZAR 472,300</v>
          </cell>
          <cell r="J1023" t="str">
            <v>ZAR</v>
          </cell>
          <cell r="K1023">
            <v>472300</v>
          </cell>
          <cell r="L1023">
            <v>1</v>
          </cell>
          <cell r="M1023">
            <v>472300</v>
          </cell>
          <cell r="N1023">
            <v>472300</v>
          </cell>
          <cell r="O1023">
            <v>0</v>
          </cell>
          <cell r="P1023">
            <v>0</v>
          </cell>
          <cell r="Q1023">
            <v>0</v>
          </cell>
          <cell r="R1023">
            <v>0</v>
          </cell>
        </row>
        <row r="1024">
          <cell r="B1024" t="str">
            <v>599-0580</v>
          </cell>
          <cell r="D1024">
            <v>39493</v>
          </cell>
          <cell r="E1024" t="str">
            <v>M031</v>
          </cell>
          <cell r="G1024" t="str">
            <v>Discount Steel</v>
          </cell>
          <cell r="H1024" t="str">
            <v>Wet Sugar Conveyor Material</v>
          </cell>
          <cell r="I1024" t="str">
            <v>ZAR 176,262.28</v>
          </cell>
          <cell r="J1024" t="str">
            <v>ZAR</v>
          </cell>
          <cell r="K1024">
            <v>176262.28</v>
          </cell>
          <cell r="L1024">
            <v>1</v>
          </cell>
          <cell r="M1024">
            <v>176262.28</v>
          </cell>
          <cell r="N1024">
            <v>176262.28</v>
          </cell>
          <cell r="O1024">
            <v>0</v>
          </cell>
          <cell r="P1024">
            <v>0</v>
          </cell>
          <cell r="Q1024">
            <v>0</v>
          </cell>
          <cell r="R1024">
            <v>0</v>
          </cell>
        </row>
        <row r="1025">
          <cell r="B1025" t="str">
            <v>599-0581</v>
          </cell>
          <cell r="D1025">
            <v>39493</v>
          </cell>
          <cell r="E1025" t="str">
            <v>M031</v>
          </cell>
          <cell r="G1025" t="str">
            <v>Discount Steel</v>
          </cell>
          <cell r="H1025" t="str">
            <v>Condenser Supporting Structure and Platform</v>
          </cell>
          <cell r="I1025" t="str">
            <v>ZAR 220,444.41</v>
          </cell>
          <cell r="J1025" t="str">
            <v>ZAR</v>
          </cell>
          <cell r="K1025">
            <v>220444.41</v>
          </cell>
          <cell r="L1025">
            <v>1</v>
          </cell>
          <cell r="M1025">
            <v>220444.41</v>
          </cell>
          <cell r="N1025">
            <v>220444.41</v>
          </cell>
          <cell r="O1025">
            <v>0</v>
          </cell>
          <cell r="P1025">
            <v>0</v>
          </cell>
          <cell r="Q1025">
            <v>0</v>
          </cell>
          <cell r="R1025">
            <v>0</v>
          </cell>
        </row>
        <row r="1026">
          <cell r="B1026" t="str">
            <v>599-0582</v>
          </cell>
          <cell r="D1026">
            <v>39493</v>
          </cell>
          <cell r="E1026" t="str">
            <v>M031</v>
          </cell>
          <cell r="G1026" t="str">
            <v>Discount Steel</v>
          </cell>
          <cell r="H1026" t="str">
            <v>B and C Fugals Manifold</v>
          </cell>
          <cell r="I1026" t="str">
            <v>ZAR 159,084.86</v>
          </cell>
          <cell r="J1026" t="str">
            <v>ZAR</v>
          </cell>
          <cell r="K1026">
            <v>159084.85999999999</v>
          </cell>
          <cell r="L1026">
            <v>1</v>
          </cell>
          <cell r="M1026">
            <v>159084.85999999999</v>
          </cell>
          <cell r="N1026">
            <v>159084.85999999999</v>
          </cell>
          <cell r="O1026">
            <v>0</v>
          </cell>
          <cell r="P1026">
            <v>0</v>
          </cell>
          <cell r="Q1026">
            <v>0</v>
          </cell>
          <cell r="R1026">
            <v>0</v>
          </cell>
        </row>
        <row r="1027">
          <cell r="B1027" t="str">
            <v>599-0583</v>
          </cell>
          <cell r="D1027">
            <v>39493</v>
          </cell>
          <cell r="E1027" t="str">
            <v>M031</v>
          </cell>
          <cell r="G1027" t="str">
            <v>Discount Steel</v>
          </cell>
          <cell r="H1027" t="str">
            <v>Caustic Stock Tank Matl</v>
          </cell>
          <cell r="I1027" t="str">
            <v>ZAR 186,953.99</v>
          </cell>
          <cell r="J1027" t="str">
            <v>ZAR</v>
          </cell>
          <cell r="K1027">
            <v>186953.99</v>
          </cell>
          <cell r="L1027">
            <v>1</v>
          </cell>
          <cell r="M1027">
            <v>186953.99</v>
          </cell>
          <cell r="N1027">
            <v>186953.99</v>
          </cell>
          <cell r="O1027">
            <v>0</v>
          </cell>
          <cell r="P1027">
            <v>0</v>
          </cell>
          <cell r="Q1027">
            <v>0</v>
          </cell>
          <cell r="R1027">
            <v>0</v>
          </cell>
        </row>
        <row r="1028">
          <cell r="B1028" t="str">
            <v>599-0584</v>
          </cell>
          <cell r="D1028">
            <v>39493</v>
          </cell>
          <cell r="E1028" t="str">
            <v>M031</v>
          </cell>
          <cell r="G1028" t="str">
            <v>Discount Steel</v>
          </cell>
          <cell r="H1028" t="str">
            <v>Elevator Drive Platform</v>
          </cell>
          <cell r="I1028" t="str">
            <v>ZAR 32,157.75</v>
          </cell>
          <cell r="J1028" t="str">
            <v>ZAR</v>
          </cell>
          <cell r="K1028">
            <v>32157.75</v>
          </cell>
          <cell r="L1028">
            <v>1</v>
          </cell>
          <cell r="M1028">
            <v>32157.75</v>
          </cell>
          <cell r="N1028">
            <v>32157.75</v>
          </cell>
          <cell r="O1028">
            <v>0</v>
          </cell>
          <cell r="P1028">
            <v>0</v>
          </cell>
          <cell r="Q1028">
            <v>0</v>
          </cell>
          <cell r="R1028">
            <v>0</v>
          </cell>
        </row>
        <row r="1029">
          <cell r="B1029" t="str">
            <v>599-0585</v>
          </cell>
          <cell r="D1029">
            <v>39493</v>
          </cell>
          <cell r="E1029" t="str">
            <v>M031</v>
          </cell>
          <cell r="G1029" t="str">
            <v>Discount Steel</v>
          </cell>
          <cell r="H1029" t="str">
            <v>A Crystalliser Material</v>
          </cell>
          <cell r="I1029" t="str">
            <v>ZAR 125,206.16</v>
          </cell>
          <cell r="J1029" t="str">
            <v>ZAR</v>
          </cell>
          <cell r="K1029">
            <v>125206.16</v>
          </cell>
          <cell r="L1029">
            <v>1</v>
          </cell>
          <cell r="M1029">
            <v>125206.16</v>
          </cell>
          <cell r="N1029">
            <v>125206.16</v>
          </cell>
          <cell r="O1029">
            <v>0</v>
          </cell>
          <cell r="P1029">
            <v>0</v>
          </cell>
          <cell r="Q1029">
            <v>0</v>
          </cell>
          <cell r="R1029">
            <v>0</v>
          </cell>
        </row>
        <row r="1030">
          <cell r="B1030" t="str">
            <v>599-0586</v>
          </cell>
          <cell r="D1030">
            <v>39128</v>
          </cell>
          <cell r="E1030" t="str">
            <v>E001</v>
          </cell>
          <cell r="F1030" t="str">
            <v>Rajen Sooben</v>
          </cell>
          <cell r="G1030" t="str">
            <v>ABB South Africa Pty Ltd</v>
          </cell>
          <cell r="H1030" t="str">
            <v>Electrical Equipment &amp; Material for 33kV Switchgear</v>
          </cell>
          <cell r="I1030" t="str">
            <v>EUR 89,618.14</v>
          </cell>
          <cell r="J1030" t="str">
            <v>EUR</v>
          </cell>
          <cell r="K1030">
            <v>89618.14</v>
          </cell>
          <cell r="L1030">
            <v>9.5500000000000007</v>
          </cell>
          <cell r="M1030">
            <v>855853.23700000008</v>
          </cell>
          <cell r="N1030">
            <v>0</v>
          </cell>
          <cell r="O1030">
            <v>89618.14</v>
          </cell>
          <cell r="P1030">
            <v>0</v>
          </cell>
          <cell r="Q1030">
            <v>0</v>
          </cell>
          <cell r="R1030">
            <v>0</v>
          </cell>
        </row>
        <row r="1031">
          <cell r="B1031" t="str">
            <v>599-0587</v>
          </cell>
          <cell r="D1031">
            <v>39128</v>
          </cell>
          <cell r="E1031" t="str">
            <v>E001</v>
          </cell>
          <cell r="F1031" t="str">
            <v>Rajen Sooben</v>
          </cell>
          <cell r="G1031" t="str">
            <v>ABB South Africa Pty Ltd</v>
          </cell>
          <cell r="H1031" t="str">
            <v>Electrical Equipment &amp; Material for 33kV Switchgear</v>
          </cell>
          <cell r="I1031" t="str">
            <v>USD 68,592.44</v>
          </cell>
          <cell r="J1031" t="str">
            <v>USD</v>
          </cell>
          <cell r="K1031">
            <v>68592.44</v>
          </cell>
          <cell r="L1031">
            <v>7.35</v>
          </cell>
          <cell r="M1031">
            <v>504154.43400000001</v>
          </cell>
          <cell r="N1031">
            <v>0</v>
          </cell>
          <cell r="O1031">
            <v>0</v>
          </cell>
          <cell r="P1031">
            <v>0</v>
          </cell>
          <cell r="Q1031">
            <v>68592.44</v>
          </cell>
          <cell r="R1031">
            <v>0</v>
          </cell>
        </row>
        <row r="1032">
          <cell r="B1032" t="str">
            <v>599-0588</v>
          </cell>
          <cell r="D1032">
            <v>39493</v>
          </cell>
          <cell r="E1032" t="str">
            <v>E008</v>
          </cell>
          <cell r="G1032" t="str">
            <v>ABB South Africa Pty Ltd</v>
          </cell>
          <cell r="H1032" t="str">
            <v>Pump Station Expansion</v>
          </cell>
          <cell r="I1032" t="str">
            <v>EUR 99,535.54</v>
          </cell>
          <cell r="J1032" t="str">
            <v>EUR</v>
          </cell>
          <cell r="K1032">
            <v>99535.54</v>
          </cell>
          <cell r="L1032">
            <v>9.5500000000000007</v>
          </cell>
          <cell r="M1032">
            <v>950564.40700000001</v>
          </cell>
          <cell r="N1032">
            <v>0</v>
          </cell>
          <cell r="O1032">
            <v>99535.54</v>
          </cell>
          <cell r="P1032">
            <v>0</v>
          </cell>
          <cell r="Q1032">
            <v>0</v>
          </cell>
          <cell r="R1032">
            <v>0</v>
          </cell>
        </row>
        <row r="1033">
          <cell r="B1033" t="str">
            <v>599-0589</v>
          </cell>
          <cell r="D1033">
            <v>39493</v>
          </cell>
          <cell r="E1033" t="str">
            <v>E008</v>
          </cell>
          <cell r="G1033" t="str">
            <v>ABB South Africa Pty Ltd</v>
          </cell>
          <cell r="H1033" t="str">
            <v>Pump Station Expansion</v>
          </cell>
          <cell r="I1033" t="str">
            <v>USD 22,551.11</v>
          </cell>
          <cell r="J1033" t="str">
            <v>USD</v>
          </cell>
          <cell r="K1033">
            <v>22551.11</v>
          </cell>
          <cell r="L1033">
            <v>7.35</v>
          </cell>
          <cell r="M1033">
            <v>165750.65849999999</v>
          </cell>
          <cell r="N1033">
            <v>0</v>
          </cell>
          <cell r="O1033">
            <v>0</v>
          </cell>
          <cell r="P1033">
            <v>0</v>
          </cell>
          <cell r="Q1033">
            <v>22551.11</v>
          </cell>
          <cell r="R1033">
            <v>0</v>
          </cell>
        </row>
        <row r="1034">
          <cell r="B1034" t="str">
            <v>599-0590</v>
          </cell>
          <cell r="D1034">
            <v>39493</v>
          </cell>
          <cell r="E1034" t="str">
            <v>E004</v>
          </cell>
          <cell r="G1034" t="str">
            <v>ABB South Africa Pty Ltd</v>
          </cell>
          <cell r="H1034" t="str">
            <v>Euro Portion LV cabling and Switch gear</v>
          </cell>
          <cell r="I1034" t="str">
            <v>EUR 128,784.97</v>
          </cell>
          <cell r="J1034" t="str">
            <v>EUR</v>
          </cell>
          <cell r="K1034">
            <v>128784.97</v>
          </cell>
          <cell r="L1034">
            <v>9.5500000000000007</v>
          </cell>
          <cell r="M1034">
            <v>1229896.4635000001</v>
          </cell>
          <cell r="N1034">
            <v>0</v>
          </cell>
          <cell r="O1034">
            <v>128784.97</v>
          </cell>
          <cell r="P1034">
            <v>0</v>
          </cell>
          <cell r="Q1034">
            <v>0</v>
          </cell>
          <cell r="R1034">
            <v>0</v>
          </cell>
        </row>
        <row r="1035">
          <cell r="B1035" t="str">
            <v>599-0591</v>
          </cell>
          <cell r="D1035" t="e">
            <v>#N/A</v>
          </cell>
          <cell r="E1035" t="str">
            <v>M031</v>
          </cell>
          <cell r="G1035" t="str">
            <v>S D V SOUTH AFRICA PTY LTD</v>
          </cell>
          <cell r="H1035" t="str">
            <v>Air Freight Nuts and Bolts</v>
          </cell>
          <cell r="I1035" t="str">
            <v>ZAR 9,877.00</v>
          </cell>
          <cell r="J1035" t="str">
            <v>ZAR</v>
          </cell>
          <cell r="K1035">
            <v>9877</v>
          </cell>
          <cell r="L1035">
            <v>1</v>
          </cell>
          <cell r="M1035">
            <v>9877</v>
          </cell>
          <cell r="N1035">
            <v>9877</v>
          </cell>
          <cell r="O1035">
            <v>0</v>
          </cell>
          <cell r="P1035">
            <v>0</v>
          </cell>
          <cell r="Q1035">
            <v>0</v>
          </cell>
          <cell r="R1035">
            <v>0</v>
          </cell>
        </row>
        <row r="1036">
          <cell r="B1036" t="str">
            <v>599-0592</v>
          </cell>
          <cell r="D1036">
            <v>39496</v>
          </cell>
          <cell r="E1036" t="str">
            <v>M056</v>
          </cell>
          <cell r="F1036" t="str">
            <v>Marthie Burger</v>
          </cell>
          <cell r="G1036" t="str">
            <v>East African Supply</v>
          </cell>
          <cell r="H1036" t="str">
            <v>Pipe Fittings</v>
          </cell>
          <cell r="I1036" t="str">
            <v>ZAR 891,525.77</v>
          </cell>
          <cell r="J1036" t="str">
            <v>ZAR</v>
          </cell>
          <cell r="K1036">
            <v>891525.77</v>
          </cell>
          <cell r="L1036">
            <v>1</v>
          </cell>
          <cell r="M1036">
            <v>891525.77</v>
          </cell>
          <cell r="N1036">
            <v>891525.77</v>
          </cell>
          <cell r="O1036">
            <v>0</v>
          </cell>
          <cell r="P1036">
            <v>0</v>
          </cell>
          <cell r="Q1036">
            <v>0</v>
          </cell>
          <cell r="R1036">
            <v>0</v>
          </cell>
        </row>
        <row r="1037">
          <cell r="B1037" t="str">
            <v>599-0593</v>
          </cell>
          <cell r="D1037">
            <v>39496</v>
          </cell>
          <cell r="E1037" t="str">
            <v>M031</v>
          </cell>
          <cell r="F1037" t="str">
            <v>Marthie Burger</v>
          </cell>
          <cell r="G1037" t="str">
            <v>East African Supply</v>
          </cell>
          <cell r="H1037" t="str">
            <v>Mechanical Hook-up Supply Materials</v>
          </cell>
          <cell r="I1037" t="str">
            <v>ZAR 20,383.27</v>
          </cell>
          <cell r="J1037" t="str">
            <v>ZAR</v>
          </cell>
          <cell r="K1037">
            <v>20383.27</v>
          </cell>
          <cell r="L1037">
            <v>1</v>
          </cell>
          <cell r="M1037">
            <v>20383.27</v>
          </cell>
          <cell r="N1037">
            <v>20383.27</v>
          </cell>
          <cell r="O1037">
            <v>0</v>
          </cell>
          <cell r="P1037">
            <v>0</v>
          </cell>
          <cell r="Q1037">
            <v>0</v>
          </cell>
          <cell r="R1037">
            <v>0</v>
          </cell>
        </row>
        <row r="1038">
          <cell r="B1038" t="str">
            <v>599-0594</v>
          </cell>
          <cell r="D1038">
            <v>39499</v>
          </cell>
          <cell r="E1038" t="str">
            <v>P005</v>
          </cell>
          <cell r="F1038" t="str">
            <v xml:space="preserve">Philip  </v>
          </cell>
          <cell r="G1038" t="str">
            <v>Philip Banji Malambo</v>
          </cell>
          <cell r="H1038" t="str">
            <v>Tipper Truck Hire</v>
          </cell>
          <cell r="I1038" t="str">
            <v>ZMK 24,000,000.00</v>
          </cell>
          <cell r="J1038" t="str">
            <v>ZMK</v>
          </cell>
          <cell r="K1038">
            <v>24000000</v>
          </cell>
          <cell r="L1038">
            <v>1.6750418760469012E-3</v>
          </cell>
          <cell r="M1038">
            <v>40201.005025125625</v>
          </cell>
          <cell r="N1038">
            <v>0</v>
          </cell>
          <cell r="O1038">
            <v>0</v>
          </cell>
          <cell r="P1038">
            <v>0</v>
          </cell>
          <cell r="Q1038">
            <v>0</v>
          </cell>
          <cell r="R1038">
            <v>24000000</v>
          </cell>
        </row>
        <row r="1039">
          <cell r="B1039" t="str">
            <v>599-0595</v>
          </cell>
          <cell r="D1039">
            <v>39499</v>
          </cell>
          <cell r="E1039" t="str">
            <v>P005</v>
          </cell>
          <cell r="G1039" t="str">
            <v>G &amp; A Investment Ltd</v>
          </cell>
          <cell r="H1039" t="str">
            <v>Vacuum Cleaner</v>
          </cell>
          <cell r="I1039" t="str">
            <v>ZMK 770,000</v>
          </cell>
          <cell r="J1039" t="str">
            <v>ZMK</v>
          </cell>
          <cell r="K1039">
            <v>770000</v>
          </cell>
          <cell r="L1039">
            <v>1.6750418760469012E-3</v>
          </cell>
          <cell r="M1039">
            <v>1289.7822445561139</v>
          </cell>
          <cell r="N1039">
            <v>0</v>
          </cell>
          <cell r="O1039">
            <v>0</v>
          </cell>
          <cell r="P1039">
            <v>0</v>
          </cell>
          <cell r="Q1039">
            <v>0</v>
          </cell>
          <cell r="R1039">
            <v>770000</v>
          </cell>
        </row>
        <row r="1040">
          <cell r="B1040" t="str">
            <v>599-0596</v>
          </cell>
          <cell r="D1040">
            <v>39499</v>
          </cell>
          <cell r="E1040" t="str">
            <v>P005</v>
          </cell>
          <cell r="G1040" t="str">
            <v>Southern Insurance Brokers Ltd</v>
          </cell>
          <cell r="H1040" t="str">
            <v>Additional insurance - Toyota surf ABL 5695</v>
          </cell>
          <cell r="I1040" t="str">
            <v>ZMK 2,106,658</v>
          </cell>
          <cell r="J1040" t="str">
            <v>ZMK</v>
          </cell>
          <cell r="K1040">
            <v>2106658</v>
          </cell>
          <cell r="L1040">
            <v>1.6750418760469012E-3</v>
          </cell>
          <cell r="M1040">
            <v>3528.7403685092127</v>
          </cell>
          <cell r="N1040">
            <v>0</v>
          </cell>
          <cell r="O1040">
            <v>0</v>
          </cell>
          <cell r="P1040">
            <v>0</v>
          </cell>
          <cell r="Q1040">
            <v>0</v>
          </cell>
          <cell r="R1040">
            <v>2106658</v>
          </cell>
        </row>
        <row r="1041">
          <cell r="B1041" t="str">
            <v>599-0597</v>
          </cell>
          <cell r="D1041">
            <v>39499</v>
          </cell>
          <cell r="E1041" t="str">
            <v>P005</v>
          </cell>
          <cell r="G1041" t="str">
            <v>GEMISTAR TRAVEL &amp; TOURS</v>
          </cell>
          <cell r="H1041" t="str">
            <v>Air tickets</v>
          </cell>
          <cell r="I1041" t="str">
            <v>ZMK 728,415</v>
          </cell>
          <cell r="J1041" t="str">
            <v>ZMK</v>
          </cell>
          <cell r="K1041">
            <v>728415</v>
          </cell>
          <cell r="L1041">
            <v>1.6750418760469012E-3</v>
          </cell>
          <cell r="M1041">
            <v>1220.1256281407036</v>
          </cell>
          <cell r="N1041">
            <v>0</v>
          </cell>
          <cell r="O1041">
            <v>0</v>
          </cell>
          <cell r="P1041">
            <v>0</v>
          </cell>
          <cell r="Q1041">
            <v>0</v>
          </cell>
          <cell r="R1041">
            <v>728415</v>
          </cell>
        </row>
        <row r="1042">
          <cell r="B1042" t="str">
            <v>599-0598</v>
          </cell>
          <cell r="D1042">
            <v>39499</v>
          </cell>
          <cell r="E1042" t="str">
            <v>P005</v>
          </cell>
          <cell r="G1042" t="str">
            <v>GEMISTAR TRAVEL &amp; TOURS</v>
          </cell>
          <cell r="H1042" t="str">
            <v>Air tickets</v>
          </cell>
          <cell r="I1042" t="str">
            <v>ZMK 2,618,090</v>
          </cell>
          <cell r="J1042" t="str">
            <v>ZMK</v>
          </cell>
          <cell r="K1042">
            <v>2618090</v>
          </cell>
          <cell r="L1042">
            <v>1.6750418760469012E-3</v>
          </cell>
          <cell r="M1042">
            <v>4385.4103852596318</v>
          </cell>
          <cell r="N1042">
            <v>0</v>
          </cell>
          <cell r="O1042">
            <v>0</v>
          </cell>
          <cell r="P1042">
            <v>0</v>
          </cell>
          <cell r="Q1042">
            <v>0</v>
          </cell>
          <cell r="R1042">
            <v>2618090</v>
          </cell>
        </row>
        <row r="1043">
          <cell r="B1043" t="str">
            <v>599-0599</v>
          </cell>
          <cell r="D1043">
            <v>39499</v>
          </cell>
          <cell r="E1043" t="str">
            <v>M031</v>
          </cell>
          <cell r="F1043" t="str">
            <v>Marthie Burger</v>
          </cell>
          <cell r="G1043" t="str">
            <v>East African Supply</v>
          </cell>
          <cell r="H1043" t="str">
            <v>T2 Shredded belt materials</v>
          </cell>
          <cell r="I1043" t="str">
            <v>ZAR 142,237.63</v>
          </cell>
          <cell r="J1043" t="str">
            <v>ZAR</v>
          </cell>
          <cell r="K1043">
            <v>142237.63</v>
          </cell>
          <cell r="L1043">
            <v>1</v>
          </cell>
          <cell r="M1043">
            <v>142237.63</v>
          </cell>
          <cell r="N1043">
            <v>142237.63</v>
          </cell>
          <cell r="O1043">
            <v>0</v>
          </cell>
          <cell r="P1043">
            <v>0</v>
          </cell>
          <cell r="Q1043">
            <v>0</v>
          </cell>
          <cell r="R1043">
            <v>0</v>
          </cell>
          <cell r="U1043">
            <v>39517</v>
          </cell>
        </row>
        <row r="1044">
          <cell r="B1044" t="str">
            <v>599-0600</v>
          </cell>
          <cell r="D1044">
            <v>39499</v>
          </cell>
          <cell r="E1044" t="str">
            <v>M054</v>
          </cell>
          <cell r="F1044" t="str">
            <v>Geoff Hounsome</v>
          </cell>
          <cell r="G1044" t="str">
            <v>Natal Inspection Services cc</v>
          </cell>
          <cell r="H1044" t="str">
            <v>Third Party Inspection</v>
          </cell>
          <cell r="I1044" t="str">
            <v>ZAR 360,480</v>
          </cell>
          <cell r="J1044" t="str">
            <v>ZAR</v>
          </cell>
          <cell r="K1044">
            <v>360480</v>
          </cell>
          <cell r="L1044">
            <v>1</v>
          </cell>
          <cell r="M1044">
            <v>360480</v>
          </cell>
          <cell r="N1044">
            <v>360480</v>
          </cell>
          <cell r="O1044">
            <v>0</v>
          </cell>
          <cell r="P1044">
            <v>0</v>
          </cell>
          <cell r="Q1044">
            <v>0</v>
          </cell>
          <cell r="R1044">
            <v>0</v>
          </cell>
        </row>
        <row r="1045">
          <cell r="B1045" t="str">
            <v>599-0601</v>
          </cell>
          <cell r="D1045">
            <v>39499</v>
          </cell>
          <cell r="E1045" t="str">
            <v>M031</v>
          </cell>
          <cell r="F1045" t="str">
            <v>Mohamed</v>
          </cell>
          <cell r="G1045" t="str">
            <v>Makubu Steelworks Ltd</v>
          </cell>
          <cell r="H1045" t="str">
            <v>Supply of materials for Control cabin roof &amp; side cladding</v>
          </cell>
          <cell r="I1045" t="str">
            <v>ZMK 10,297,600</v>
          </cell>
          <cell r="J1045" t="str">
            <v>ZMK</v>
          </cell>
          <cell r="K1045">
            <v>10297600</v>
          </cell>
          <cell r="L1045">
            <v>1.6750418760469012E-3</v>
          </cell>
          <cell r="M1045">
            <v>17248.911222780571</v>
          </cell>
          <cell r="N1045">
            <v>0</v>
          </cell>
          <cell r="O1045">
            <v>0</v>
          </cell>
          <cell r="P1045">
            <v>0</v>
          </cell>
          <cell r="Q1045">
            <v>0</v>
          </cell>
          <cell r="R1045">
            <v>10297600</v>
          </cell>
          <cell r="U1045">
            <v>39507</v>
          </cell>
        </row>
        <row r="1046">
          <cell r="B1046" t="str">
            <v>599-0602</v>
          </cell>
          <cell r="D1046">
            <v>39499</v>
          </cell>
          <cell r="E1046" t="str">
            <v>M031</v>
          </cell>
          <cell r="F1046" t="str">
            <v>Mohamed</v>
          </cell>
          <cell r="G1046" t="str">
            <v>BHAGOOS SUPERMARKET</v>
          </cell>
          <cell r="H1046" t="str">
            <v>210 Litres of Cationic Mix grade Mix65 emulsion for tank bases</v>
          </cell>
          <cell r="I1046" t="str">
            <v>ZMK 0.00</v>
          </cell>
          <cell r="J1046" t="str">
            <v>ZMK</v>
          </cell>
          <cell r="K1046">
            <v>0</v>
          </cell>
          <cell r="L1046">
            <v>1.6750418760469012E-3</v>
          </cell>
          <cell r="M1046">
            <v>0</v>
          </cell>
          <cell r="N1046">
            <v>0</v>
          </cell>
          <cell r="O1046">
            <v>0</v>
          </cell>
          <cell r="P1046">
            <v>0</v>
          </cell>
          <cell r="Q1046">
            <v>0</v>
          </cell>
          <cell r="R1046">
            <v>0</v>
          </cell>
          <cell r="S1046" t="str">
            <v>Paint</v>
          </cell>
          <cell r="U1046">
            <v>39506</v>
          </cell>
        </row>
        <row r="1047">
          <cell r="B1047" t="str">
            <v>599-0603</v>
          </cell>
          <cell r="D1047">
            <v>39499</v>
          </cell>
          <cell r="E1047" t="str">
            <v>C001</v>
          </cell>
          <cell r="F1047" t="str">
            <v>Rupa Parukh</v>
          </cell>
          <cell r="G1047" t="str">
            <v>Spencon &amp; Polyphase Zambia Limited</v>
          </cell>
          <cell r="H1047" t="str">
            <v xml:space="preserve">Civil and Structural work  </v>
          </cell>
          <cell r="I1047" t="str">
            <v>ZAR 6,619,221.15</v>
          </cell>
          <cell r="J1047" t="str">
            <v>ZAR</v>
          </cell>
          <cell r="K1047">
            <v>6619221.1500000004</v>
          </cell>
          <cell r="L1047">
            <v>1</v>
          </cell>
          <cell r="M1047">
            <v>6619221.1500000004</v>
          </cell>
          <cell r="N1047">
            <v>6619221.1500000004</v>
          </cell>
          <cell r="O1047">
            <v>0</v>
          </cell>
          <cell r="P1047">
            <v>0</v>
          </cell>
          <cell r="Q1047">
            <v>0</v>
          </cell>
          <cell r="R1047">
            <v>0</v>
          </cell>
          <cell r="S1047" t="str">
            <v>Civil</v>
          </cell>
        </row>
        <row r="1048">
          <cell r="B1048" t="str">
            <v>599-0604</v>
          </cell>
          <cell r="D1048">
            <v>39499</v>
          </cell>
          <cell r="E1048" t="str">
            <v>M034</v>
          </cell>
          <cell r="F1048" t="str">
            <v>Mike Reid</v>
          </cell>
          <cell r="G1048" t="str">
            <v>SiVEST SA (Pty) Ltd</v>
          </cell>
          <cell r="H1048" t="str">
            <v>Bagasse Handling mechanical Consulting Contract (original Order closed at R202,147.32)</v>
          </cell>
          <cell r="I1048" t="str">
            <v>ZAR 202,147.32</v>
          </cell>
          <cell r="J1048" t="str">
            <v>ZAR</v>
          </cell>
          <cell r="K1048">
            <v>202147.32</v>
          </cell>
          <cell r="L1048">
            <v>1</v>
          </cell>
          <cell r="M1048">
            <v>202147.32</v>
          </cell>
          <cell r="N1048">
            <v>202147.32</v>
          </cell>
          <cell r="O1048">
            <v>0</v>
          </cell>
          <cell r="P1048">
            <v>0</v>
          </cell>
          <cell r="Q1048">
            <v>0</v>
          </cell>
          <cell r="R1048">
            <v>0</v>
          </cell>
        </row>
        <row r="1049">
          <cell r="B1049" t="str">
            <v>599-0605</v>
          </cell>
          <cell r="D1049">
            <v>39499</v>
          </cell>
          <cell r="E1049" t="str">
            <v>M001-01</v>
          </cell>
          <cell r="F1049" t="str">
            <v>Andy Sachs</v>
          </cell>
          <cell r="G1049" t="str">
            <v>A-Cubed Consulting</v>
          </cell>
          <cell r="H1049" t="str">
            <v>Hazop Study for Boiler 6 &amp; TA set</v>
          </cell>
          <cell r="I1049" t="str">
            <v>ZAR 50,009</v>
          </cell>
          <cell r="J1049" t="str">
            <v>ZAR</v>
          </cell>
          <cell r="K1049">
            <v>50009</v>
          </cell>
          <cell r="L1049">
            <v>1</v>
          </cell>
          <cell r="M1049">
            <v>50009</v>
          </cell>
          <cell r="N1049">
            <v>50009</v>
          </cell>
          <cell r="O1049">
            <v>0</v>
          </cell>
          <cell r="P1049">
            <v>0</v>
          </cell>
          <cell r="Q1049">
            <v>0</v>
          </cell>
          <cell r="R1049">
            <v>0</v>
          </cell>
        </row>
        <row r="1050">
          <cell r="B1050" t="str">
            <v>599-0606</v>
          </cell>
          <cell r="D1050">
            <v>39499</v>
          </cell>
          <cell r="E1050" t="str">
            <v>M001-08</v>
          </cell>
          <cell r="F1050" t="str">
            <v>Scott</v>
          </cell>
          <cell r="G1050" t="str">
            <v>John Moncrieff limited</v>
          </cell>
          <cell r="H1050" t="str">
            <v>Level Gauge type ltm px transparent gauge</v>
          </cell>
          <cell r="I1050" t="str">
            <v>GBP 1,900</v>
          </cell>
          <cell r="J1050" t="str">
            <v>GBP</v>
          </cell>
          <cell r="K1050">
            <v>1900</v>
          </cell>
          <cell r="L1050">
            <v>14.32</v>
          </cell>
          <cell r="M1050">
            <v>27208</v>
          </cell>
          <cell r="N1050">
            <v>0</v>
          </cell>
          <cell r="O1050">
            <v>0</v>
          </cell>
          <cell r="P1050">
            <v>1900</v>
          </cell>
          <cell r="Q1050">
            <v>0</v>
          </cell>
          <cell r="R1050">
            <v>0</v>
          </cell>
          <cell r="S1050">
            <v>1</v>
          </cell>
          <cell r="T1050">
            <v>2</v>
          </cell>
        </row>
        <row r="1051">
          <cell r="B1051" t="str">
            <v>599-0607</v>
          </cell>
          <cell r="D1051">
            <v>39499</v>
          </cell>
          <cell r="E1051" t="str">
            <v>W109</v>
          </cell>
          <cell r="F1051" t="str">
            <v>Philip Wan</v>
          </cell>
          <cell r="G1051" t="str">
            <v>Emineo Ltd</v>
          </cell>
          <cell r="H1051" t="str">
            <v>Removal of 2 sugar dust cyclones at packing station</v>
          </cell>
          <cell r="I1051" t="str">
            <v>EUR 1,800</v>
          </cell>
          <cell r="J1051" t="str">
            <v>EUR</v>
          </cell>
          <cell r="K1051">
            <v>1800</v>
          </cell>
          <cell r="L1051">
            <v>9.5500000000000007</v>
          </cell>
          <cell r="M1051">
            <v>17190</v>
          </cell>
          <cell r="N1051">
            <v>0</v>
          </cell>
          <cell r="O1051">
            <v>1800</v>
          </cell>
          <cell r="P1051">
            <v>0</v>
          </cell>
          <cell r="Q1051">
            <v>0</v>
          </cell>
          <cell r="R1051">
            <v>0</v>
          </cell>
        </row>
        <row r="1052">
          <cell r="B1052" t="str">
            <v>599-0608</v>
          </cell>
          <cell r="D1052">
            <v>39499</v>
          </cell>
          <cell r="E1052" t="str">
            <v>W104</v>
          </cell>
          <cell r="F1052" t="str">
            <v>Philip Wan</v>
          </cell>
          <cell r="G1052" t="str">
            <v>Emineo Ltd</v>
          </cell>
          <cell r="H1052" t="str">
            <v>Dismantle Rail loading screw for Heku</v>
          </cell>
          <cell r="I1052" t="str">
            <v>EUR 600</v>
          </cell>
          <cell r="J1052" t="str">
            <v>EUR</v>
          </cell>
          <cell r="K1052">
            <v>600</v>
          </cell>
          <cell r="L1052">
            <v>9.5500000000000007</v>
          </cell>
          <cell r="M1052">
            <v>5730</v>
          </cell>
          <cell r="N1052">
            <v>0</v>
          </cell>
          <cell r="O1052">
            <v>600</v>
          </cell>
          <cell r="P1052">
            <v>0</v>
          </cell>
          <cell r="Q1052">
            <v>0</v>
          </cell>
          <cell r="R1052">
            <v>0</v>
          </cell>
        </row>
        <row r="1053">
          <cell r="B1053" t="str">
            <v>599-0609</v>
          </cell>
          <cell r="D1053">
            <v>39468</v>
          </cell>
          <cell r="E1053" t="str">
            <v>P005</v>
          </cell>
          <cell r="F1053" t="str">
            <v>Kim Merchant</v>
          </cell>
          <cell r="G1053" t="str">
            <v>Redeployable Camp systems</v>
          </cell>
          <cell r="H1053" t="str">
            <v>Tents and fitting for Kaleya camp (for ISGEC team)</v>
          </cell>
          <cell r="I1053" t="str">
            <v>ZAR 525,732.3</v>
          </cell>
          <cell r="J1053" t="str">
            <v>ZAR</v>
          </cell>
          <cell r="K1053">
            <v>525732.30000000005</v>
          </cell>
          <cell r="L1053">
            <v>1</v>
          </cell>
          <cell r="M1053">
            <v>525732.30000000005</v>
          </cell>
          <cell r="N1053">
            <v>525732.30000000005</v>
          </cell>
          <cell r="O1053">
            <v>0</v>
          </cell>
          <cell r="P1053">
            <v>0</v>
          </cell>
          <cell r="Q1053">
            <v>0</v>
          </cell>
          <cell r="R1053">
            <v>0</v>
          </cell>
          <cell r="U1053">
            <v>39507</v>
          </cell>
        </row>
        <row r="1054">
          <cell r="B1054" t="str">
            <v>599-0610</v>
          </cell>
          <cell r="D1054">
            <v>39499</v>
          </cell>
          <cell r="E1054" t="str">
            <v>M032-1</v>
          </cell>
          <cell r="F1054" t="str">
            <v>Kishore</v>
          </cell>
          <cell r="G1054" t="str">
            <v>Heku Engineering Ltd</v>
          </cell>
          <cell r="H1054" t="str">
            <v>Fabricated items for Clarifier</v>
          </cell>
          <cell r="I1054" t="str">
            <v>ZMK 20,040,000</v>
          </cell>
          <cell r="J1054" t="str">
            <v>ZMK</v>
          </cell>
          <cell r="K1054">
            <v>20040000</v>
          </cell>
          <cell r="L1054">
            <v>1.6750418760469012E-3</v>
          </cell>
          <cell r="M1054">
            <v>33567.839195979897</v>
          </cell>
          <cell r="N1054">
            <v>0</v>
          </cell>
          <cell r="O1054">
            <v>0</v>
          </cell>
          <cell r="P1054">
            <v>0</v>
          </cell>
          <cell r="Q1054">
            <v>0</v>
          </cell>
          <cell r="R1054">
            <v>20040000</v>
          </cell>
        </row>
        <row r="1055">
          <cell r="B1055" t="str">
            <v>599-0611</v>
          </cell>
          <cell r="D1055">
            <v>39499</v>
          </cell>
          <cell r="E1055" t="str">
            <v>M032-1</v>
          </cell>
          <cell r="F1055" t="str">
            <v>Uli Heitz</v>
          </cell>
          <cell r="G1055" t="str">
            <v>Heku Construction Ltd</v>
          </cell>
          <cell r="H1055" t="str">
            <v>Blank off spray pond water &amp; reroute caustic and condensate pipes</v>
          </cell>
          <cell r="I1055" t="str">
            <v>ZMK 16,454,812.5</v>
          </cell>
          <cell r="J1055" t="str">
            <v>ZMK</v>
          </cell>
          <cell r="K1055">
            <v>16454812.5</v>
          </cell>
          <cell r="L1055">
            <v>1.6750418760469012E-3</v>
          </cell>
          <cell r="M1055">
            <v>27562.5</v>
          </cell>
          <cell r="N1055">
            <v>0</v>
          </cell>
          <cell r="O1055">
            <v>0</v>
          </cell>
          <cell r="P1055">
            <v>0</v>
          </cell>
          <cell r="Q1055">
            <v>0</v>
          </cell>
          <cell r="R1055">
            <v>16454812.5</v>
          </cell>
        </row>
        <row r="1056">
          <cell r="B1056" t="str">
            <v>599-0612</v>
          </cell>
          <cell r="D1056">
            <v>39499</v>
          </cell>
          <cell r="E1056" t="str">
            <v>P005</v>
          </cell>
          <cell r="F1056" t="str">
            <v>Uli Heitz</v>
          </cell>
          <cell r="G1056" t="str">
            <v>Heku Construction Ltd</v>
          </cell>
          <cell r="H1056" t="str">
            <v>Various fabrication work (tables, train steps)</v>
          </cell>
          <cell r="I1056" t="str">
            <v>ZMK 7,283,997</v>
          </cell>
          <cell r="J1056" t="str">
            <v>ZMK</v>
          </cell>
          <cell r="K1056">
            <v>7283997</v>
          </cell>
          <cell r="L1056">
            <v>1.6750418760469012E-3</v>
          </cell>
          <cell r="M1056">
            <v>12201</v>
          </cell>
          <cell r="N1056">
            <v>0</v>
          </cell>
          <cell r="O1056">
            <v>0</v>
          </cell>
          <cell r="P1056">
            <v>0</v>
          </cell>
          <cell r="Q1056">
            <v>0</v>
          </cell>
          <cell r="R1056">
            <v>7283997</v>
          </cell>
        </row>
        <row r="1057">
          <cell r="B1057" t="str">
            <v>599-0613</v>
          </cell>
          <cell r="D1057">
            <v>39499</v>
          </cell>
          <cell r="E1057" t="str">
            <v>C001</v>
          </cell>
          <cell r="F1057" t="str">
            <v>Wayne James</v>
          </cell>
          <cell r="G1057" t="str">
            <v>Teichmann Plant Zambia Ltd</v>
          </cell>
          <cell r="H1057" t="str">
            <v>Hire of woodpecker for ash pot demolition</v>
          </cell>
          <cell r="I1057" t="str">
            <v>USD 6750</v>
          </cell>
          <cell r="J1057" t="str">
            <v>USD</v>
          </cell>
          <cell r="K1057">
            <v>6750</v>
          </cell>
          <cell r="L1057">
            <v>7.35</v>
          </cell>
          <cell r="M1057">
            <v>49612.5</v>
          </cell>
          <cell r="N1057">
            <v>0</v>
          </cell>
          <cell r="O1057">
            <v>0</v>
          </cell>
          <cell r="P1057">
            <v>0</v>
          </cell>
          <cell r="Q1057">
            <v>6750</v>
          </cell>
          <cell r="R1057">
            <v>0</v>
          </cell>
          <cell r="S1057" t="str">
            <v>Caneyard</v>
          </cell>
        </row>
        <row r="1058">
          <cell r="B1058" t="str">
            <v>599-0614</v>
          </cell>
          <cell r="D1058">
            <v>39499</v>
          </cell>
          <cell r="E1058" t="str">
            <v>P005</v>
          </cell>
          <cell r="F1058" t="str">
            <v>Wayne James</v>
          </cell>
          <cell r="G1058" t="str">
            <v>Teichmann Plant Zambia Ltd</v>
          </cell>
          <cell r="H1058" t="str">
            <v>Plant hire for work around Kaleya hill area (rd maintenance, and clearing)</v>
          </cell>
          <cell r="I1058" t="str">
            <v>USD 11,902</v>
          </cell>
          <cell r="J1058" t="str">
            <v>USD</v>
          </cell>
          <cell r="K1058">
            <v>11902</v>
          </cell>
          <cell r="L1058">
            <v>7.35</v>
          </cell>
          <cell r="M1058">
            <v>87479.7</v>
          </cell>
          <cell r="N1058">
            <v>0</v>
          </cell>
          <cell r="O1058">
            <v>0</v>
          </cell>
          <cell r="P1058">
            <v>0</v>
          </cell>
          <cell r="Q1058">
            <v>11902</v>
          </cell>
          <cell r="R1058">
            <v>0</v>
          </cell>
        </row>
        <row r="1059">
          <cell r="B1059" t="str">
            <v>599-0615</v>
          </cell>
          <cell r="D1059">
            <v>39499</v>
          </cell>
          <cell r="E1059" t="str">
            <v>M012-0</v>
          </cell>
          <cell r="F1059" t="str">
            <v>Philip Wan</v>
          </cell>
          <cell r="G1059" t="str">
            <v>Emineo Ltd</v>
          </cell>
          <cell r="H1059" t="str">
            <v>Repair Evaporator top cover</v>
          </cell>
          <cell r="I1059" t="str">
            <v>EUR 670</v>
          </cell>
          <cell r="J1059" t="str">
            <v>EUR</v>
          </cell>
          <cell r="K1059">
            <v>670</v>
          </cell>
          <cell r="L1059">
            <v>9.5500000000000007</v>
          </cell>
          <cell r="M1059">
            <v>6398.5000000000009</v>
          </cell>
          <cell r="N1059">
            <v>0</v>
          </cell>
          <cell r="O1059">
            <v>670</v>
          </cell>
          <cell r="P1059">
            <v>0</v>
          </cell>
          <cell r="Q1059">
            <v>0</v>
          </cell>
          <cell r="R1059">
            <v>0</v>
          </cell>
        </row>
        <row r="1060">
          <cell r="B1060" t="str">
            <v>599-0616</v>
          </cell>
          <cell r="D1060">
            <v>39499</v>
          </cell>
          <cell r="E1060" t="str">
            <v>M023-3</v>
          </cell>
          <cell r="F1060" t="str">
            <v>Lakhi</v>
          </cell>
          <cell r="G1060" t="str">
            <v>Laktronics Repairs Ltd</v>
          </cell>
          <cell r="H1060" t="str">
            <v>12V Battery Charger for cranes</v>
          </cell>
          <cell r="I1060" t="str">
            <v>ZMK 3,250,000</v>
          </cell>
          <cell r="J1060" t="str">
            <v>ZMK</v>
          </cell>
          <cell r="K1060">
            <v>3250000</v>
          </cell>
          <cell r="L1060">
            <v>1.6750418760469012E-3</v>
          </cell>
          <cell r="M1060">
            <v>5443.8860971524291</v>
          </cell>
          <cell r="N1060">
            <v>0</v>
          </cell>
          <cell r="O1060">
            <v>0</v>
          </cell>
          <cell r="P1060">
            <v>0</v>
          </cell>
          <cell r="Q1060">
            <v>0</v>
          </cell>
          <cell r="R1060">
            <v>3250000</v>
          </cell>
        </row>
        <row r="1061">
          <cell r="B1061" t="str">
            <v>599-0617</v>
          </cell>
          <cell r="D1061">
            <v>39499</v>
          </cell>
          <cell r="E1061" t="str">
            <v>M032-0</v>
          </cell>
          <cell r="F1061" t="str">
            <v>Philip Wan</v>
          </cell>
          <cell r="G1061" t="str">
            <v>Emineo Ltd</v>
          </cell>
          <cell r="H1061" t="str">
            <v>Extension of Feeder Table decks (cost to be rocovered from FP Engineering)</v>
          </cell>
          <cell r="I1061" t="str">
            <v>EUR 525</v>
          </cell>
          <cell r="J1061" t="str">
            <v>EUR</v>
          </cell>
          <cell r="K1061">
            <v>525</v>
          </cell>
          <cell r="L1061">
            <v>9.5500000000000007</v>
          </cell>
          <cell r="M1061">
            <v>5013.75</v>
          </cell>
          <cell r="N1061">
            <v>0</v>
          </cell>
          <cell r="O1061">
            <v>525</v>
          </cell>
          <cell r="P1061">
            <v>0</v>
          </cell>
          <cell r="Q1061">
            <v>0</v>
          </cell>
          <cell r="R1061">
            <v>0</v>
          </cell>
          <cell r="U1061">
            <v>39478</v>
          </cell>
        </row>
        <row r="1062">
          <cell r="B1062" t="str">
            <v>599-0618</v>
          </cell>
          <cell r="D1062">
            <v>39499</v>
          </cell>
          <cell r="E1062" t="str">
            <v>M023-3</v>
          </cell>
          <cell r="F1062" t="str">
            <v>Henry</v>
          </cell>
          <cell r="G1062" t="str">
            <v>Steady Hydrualics Limited</v>
          </cell>
          <cell r="H1062" t="str">
            <v>Repair of 2 Brake hoses for 25 ton tadano crane</v>
          </cell>
          <cell r="I1062" t="str">
            <v>ZMK 330,000</v>
          </cell>
          <cell r="J1062" t="str">
            <v>ZMK</v>
          </cell>
          <cell r="K1062">
            <v>330000</v>
          </cell>
          <cell r="L1062">
            <v>1.6750418760469012E-3</v>
          </cell>
          <cell r="M1062">
            <v>552.7638190954774</v>
          </cell>
          <cell r="N1062">
            <v>0</v>
          </cell>
          <cell r="O1062">
            <v>0</v>
          </cell>
          <cell r="P1062">
            <v>0</v>
          </cell>
          <cell r="Q1062">
            <v>0</v>
          </cell>
          <cell r="R1062">
            <v>330000</v>
          </cell>
        </row>
        <row r="1063">
          <cell r="B1063" t="str">
            <v>599-0619</v>
          </cell>
          <cell r="D1063">
            <v>39499</v>
          </cell>
          <cell r="E1063" t="str">
            <v>M032-0</v>
          </cell>
          <cell r="F1063" t="str">
            <v>Philip Wan</v>
          </cell>
          <cell r="G1063" t="str">
            <v>Emineo Ltd</v>
          </cell>
          <cell r="H1063" t="str">
            <v>Removal of 2 transformers from CVP A Area</v>
          </cell>
          <cell r="I1063" t="str">
            <v>EUR 345</v>
          </cell>
          <cell r="J1063" t="str">
            <v>EUR</v>
          </cell>
          <cell r="K1063">
            <v>345</v>
          </cell>
          <cell r="L1063">
            <v>9.5500000000000007</v>
          </cell>
          <cell r="M1063">
            <v>3294.7500000000005</v>
          </cell>
          <cell r="N1063">
            <v>0</v>
          </cell>
          <cell r="O1063">
            <v>345</v>
          </cell>
          <cell r="P1063">
            <v>0</v>
          </cell>
          <cell r="Q1063">
            <v>0</v>
          </cell>
          <cell r="R1063">
            <v>0</v>
          </cell>
          <cell r="U1063">
            <v>39431</v>
          </cell>
        </row>
        <row r="1064">
          <cell r="B1064" t="str">
            <v>599-0620</v>
          </cell>
          <cell r="D1064">
            <v>39499</v>
          </cell>
          <cell r="E1064" t="str">
            <v>M023-3</v>
          </cell>
          <cell r="F1064" t="str">
            <v>Peter Sheward</v>
          </cell>
          <cell r="G1064" t="str">
            <v>Machinery Procurement &amp; Sales</v>
          </cell>
          <cell r="H1064" t="str">
            <v>Transportation costs for crane rope &amp; grease</v>
          </cell>
          <cell r="I1064" t="str">
            <v>ZAR 3,100</v>
          </cell>
          <cell r="J1064" t="str">
            <v>ZAR</v>
          </cell>
          <cell r="K1064">
            <v>3100</v>
          </cell>
          <cell r="L1064">
            <v>1</v>
          </cell>
          <cell r="M1064">
            <v>3100</v>
          </cell>
          <cell r="N1064">
            <v>3100</v>
          </cell>
          <cell r="O1064">
            <v>0</v>
          </cell>
          <cell r="P1064">
            <v>0</v>
          </cell>
          <cell r="Q1064">
            <v>0</v>
          </cell>
          <cell r="R1064">
            <v>0</v>
          </cell>
          <cell r="U1064">
            <v>39480</v>
          </cell>
        </row>
        <row r="1065">
          <cell r="B1065" t="str">
            <v>599-0621</v>
          </cell>
          <cell r="D1065">
            <v>39499</v>
          </cell>
          <cell r="E1065" t="str">
            <v>I001</v>
          </cell>
          <cell r="F1065" t="str">
            <v>Michelle Bruce</v>
          </cell>
          <cell r="G1065" t="str">
            <v>Bytes Systems Intergration Pty Ltd</v>
          </cell>
          <cell r="H1065" t="str">
            <v>Fibre Optic Splicing for factory</v>
          </cell>
          <cell r="I1065" t="str">
            <v>ZAR 58,459</v>
          </cell>
          <cell r="J1065" t="str">
            <v>ZAR</v>
          </cell>
          <cell r="K1065">
            <v>58459</v>
          </cell>
          <cell r="L1065">
            <v>1</v>
          </cell>
          <cell r="M1065">
            <v>58459</v>
          </cell>
          <cell r="N1065">
            <v>58459</v>
          </cell>
          <cell r="O1065">
            <v>0</v>
          </cell>
          <cell r="P1065">
            <v>0</v>
          </cell>
          <cell r="Q1065">
            <v>0</v>
          </cell>
          <cell r="R1065">
            <v>0</v>
          </cell>
          <cell r="U1065">
            <v>39499</v>
          </cell>
          <cell r="V1065">
            <v>39510</v>
          </cell>
        </row>
        <row r="1066">
          <cell r="B1066" t="str">
            <v>599-0622</v>
          </cell>
          <cell r="D1066">
            <v>39501</v>
          </cell>
          <cell r="E1066" t="str">
            <v>M056</v>
          </cell>
          <cell r="F1066" t="str">
            <v>ELSIE DE BEER</v>
          </cell>
          <cell r="G1066" t="str">
            <v>East African Supply</v>
          </cell>
          <cell r="H1066" t="str">
            <v>VARIOUS VALVES FOR FACTORY EXPANSION AS PER BOQ  AND EAS PRO FORMA INV 069506 (computer value is 4,913,137.02 - system calculation fault)</v>
          </cell>
          <cell r="I1066" t="str">
            <v>ZAR 4,816,800.50</v>
          </cell>
          <cell r="J1066" t="str">
            <v>ZAR</v>
          </cell>
          <cell r="K1066">
            <v>4816800.5</v>
          </cell>
          <cell r="L1066">
            <v>1</v>
          </cell>
          <cell r="M1066">
            <v>4816800.5</v>
          </cell>
          <cell r="N1066">
            <v>4816800.5</v>
          </cell>
          <cell r="O1066">
            <v>0</v>
          </cell>
          <cell r="P1066">
            <v>0</v>
          </cell>
          <cell r="Q1066">
            <v>0</v>
          </cell>
          <cell r="R1066">
            <v>0</v>
          </cell>
          <cell r="V1066">
            <v>39527</v>
          </cell>
        </row>
        <row r="1067">
          <cell r="B1067" t="str">
            <v>599-0623</v>
          </cell>
          <cell r="D1067">
            <v>39503</v>
          </cell>
          <cell r="E1067" t="str">
            <v>M031</v>
          </cell>
          <cell r="F1067" t="str">
            <v>Marthie Burger</v>
          </cell>
          <cell r="G1067" t="str">
            <v>East African Supply</v>
          </cell>
          <cell r="H1067" t="str">
            <v>Wika Gauges Gauges, sockets, pigtail siphons, gauge cocks, delivery</v>
          </cell>
          <cell r="I1067" t="str">
            <v>ZAR 62,742.00</v>
          </cell>
          <cell r="J1067" t="str">
            <v>ZAR</v>
          </cell>
          <cell r="K1067">
            <v>62742</v>
          </cell>
          <cell r="L1067">
            <v>1</v>
          </cell>
          <cell r="M1067">
            <v>62742</v>
          </cell>
          <cell r="N1067">
            <v>62742</v>
          </cell>
          <cell r="O1067">
            <v>0</v>
          </cell>
          <cell r="P1067">
            <v>0</v>
          </cell>
          <cell r="Q1067">
            <v>0</v>
          </cell>
          <cell r="R1067">
            <v>0</v>
          </cell>
          <cell r="S1067" t="str">
            <v>Tools Recovery</v>
          </cell>
          <cell r="U1067">
            <v>39527</v>
          </cell>
          <cell r="V1067">
            <v>39535</v>
          </cell>
        </row>
        <row r="1068">
          <cell r="B1068" t="str">
            <v>599-0624</v>
          </cell>
          <cell r="D1068">
            <v>39503</v>
          </cell>
          <cell r="E1068" t="str">
            <v>W106</v>
          </cell>
          <cell r="F1068" t="str">
            <v>Uli Heitz</v>
          </cell>
          <cell r="G1068" t="str">
            <v>Heku Construction Ltd</v>
          </cell>
          <cell r="H1068" t="str">
            <v>Removal of Cantilever canopy and sliding doors in path of tunnel in C shed</v>
          </cell>
          <cell r="I1068" t="str">
            <v>ZMK 4,333,507.7</v>
          </cell>
          <cell r="J1068" t="str">
            <v>ZMK</v>
          </cell>
          <cell r="K1068">
            <v>4333507.7</v>
          </cell>
          <cell r="L1068">
            <v>1.6750418760469012E-3</v>
          </cell>
          <cell r="M1068">
            <v>7258.8068676716921</v>
          </cell>
          <cell r="N1068">
            <v>0</v>
          </cell>
          <cell r="O1068">
            <v>0</v>
          </cell>
          <cell r="P1068">
            <v>0</v>
          </cell>
          <cell r="Q1068">
            <v>0</v>
          </cell>
          <cell r="R1068">
            <v>4333507.7</v>
          </cell>
        </row>
        <row r="1069">
          <cell r="B1069" t="str">
            <v>599-0625</v>
          </cell>
          <cell r="D1069">
            <v>39503</v>
          </cell>
          <cell r="E1069" t="str">
            <v>M032-0</v>
          </cell>
          <cell r="F1069" t="str">
            <v>Philip Wan</v>
          </cell>
          <cell r="G1069" t="str">
            <v>Emineo Ltd</v>
          </cell>
          <cell r="H1069" t="str">
            <v>Crane Driver Services for period November 07 to June 08</v>
          </cell>
          <cell r="I1069" t="str">
            <v>USD 20,000</v>
          </cell>
          <cell r="J1069" t="str">
            <v>USD</v>
          </cell>
          <cell r="K1069">
            <v>20000</v>
          </cell>
          <cell r="L1069">
            <v>7.35</v>
          </cell>
          <cell r="M1069">
            <v>147000</v>
          </cell>
          <cell r="N1069">
            <v>0</v>
          </cell>
          <cell r="O1069">
            <v>0</v>
          </cell>
          <cell r="P1069">
            <v>0</v>
          </cell>
          <cell r="Q1069">
            <v>20000</v>
          </cell>
          <cell r="R1069">
            <v>0</v>
          </cell>
        </row>
        <row r="1070">
          <cell r="B1070" t="str">
            <v>599-0626</v>
          </cell>
          <cell r="D1070">
            <v>39503</v>
          </cell>
          <cell r="E1070" t="str">
            <v>W119</v>
          </cell>
          <cell r="F1070" t="str">
            <v>Dave Keir</v>
          </cell>
          <cell r="G1070" t="str">
            <v>Cube Technologies (Pty) Ltd</v>
          </cell>
          <cell r="H1070" t="str">
            <v>Instrumentation and controls for A and C sheds</v>
          </cell>
          <cell r="I1070" t="str">
            <v>ZAR 1,409,303.08</v>
          </cell>
          <cell r="J1070" t="str">
            <v>ZAR</v>
          </cell>
          <cell r="K1070">
            <v>1409303.08</v>
          </cell>
          <cell r="L1070">
            <v>1</v>
          </cell>
          <cell r="M1070">
            <v>1409303.08</v>
          </cell>
          <cell r="N1070">
            <v>1409303.08</v>
          </cell>
          <cell r="O1070">
            <v>0</v>
          </cell>
          <cell r="P1070">
            <v>0</v>
          </cell>
          <cell r="Q1070">
            <v>0</v>
          </cell>
          <cell r="R1070">
            <v>0</v>
          </cell>
          <cell r="U1070">
            <v>39527</v>
          </cell>
          <cell r="V1070">
            <v>39535</v>
          </cell>
        </row>
        <row r="1071">
          <cell r="B1071" t="str">
            <v>599-0627</v>
          </cell>
          <cell r="D1071">
            <v>39503</v>
          </cell>
          <cell r="E1071" t="str">
            <v>W104</v>
          </cell>
          <cell r="F1071" t="str">
            <v>NICK PETTY</v>
          </cell>
          <cell r="G1071" t="str">
            <v>PD Engineering Services</v>
          </cell>
          <cell r="H1071" t="str">
            <v>Structural Steelwork for bulk infeed conveyors to C shed</v>
          </cell>
          <cell r="I1071" t="str">
            <v>ZAR 1,517,000</v>
          </cell>
          <cell r="J1071" t="str">
            <v>ZAR</v>
          </cell>
          <cell r="K1071">
            <v>1517000</v>
          </cell>
          <cell r="L1071">
            <v>1</v>
          </cell>
          <cell r="M1071">
            <v>1517000</v>
          </cell>
          <cell r="N1071">
            <v>1517000</v>
          </cell>
          <cell r="O1071">
            <v>0</v>
          </cell>
          <cell r="P1071">
            <v>0</v>
          </cell>
          <cell r="Q1071">
            <v>0</v>
          </cell>
          <cell r="R1071">
            <v>0</v>
          </cell>
          <cell r="U1071">
            <v>39511</v>
          </cell>
          <cell r="V1071">
            <v>39519</v>
          </cell>
        </row>
        <row r="1072">
          <cell r="B1072" t="str">
            <v>599-0628</v>
          </cell>
          <cell r="D1072">
            <v>39503</v>
          </cell>
          <cell r="E1072" t="str">
            <v>W113</v>
          </cell>
          <cell r="F1072" t="str">
            <v>Charlie Pelser</v>
          </cell>
          <cell r="G1072" t="str">
            <v>Autotech</v>
          </cell>
          <cell r="H1072" t="str">
            <v>50kg Bagging Machines</v>
          </cell>
          <cell r="I1072" t="str">
            <v>ZAR 609,240</v>
          </cell>
          <cell r="J1072" t="str">
            <v>ZAR</v>
          </cell>
          <cell r="K1072">
            <v>609240</v>
          </cell>
          <cell r="L1072">
            <v>1</v>
          </cell>
          <cell r="M1072">
            <v>609240</v>
          </cell>
          <cell r="N1072">
            <v>609240</v>
          </cell>
          <cell r="O1072">
            <v>0</v>
          </cell>
          <cell r="P1072">
            <v>0</v>
          </cell>
          <cell r="Q1072">
            <v>0</v>
          </cell>
          <cell r="R1072">
            <v>0</v>
          </cell>
        </row>
        <row r="1073">
          <cell r="B1073" t="str">
            <v>599-0629</v>
          </cell>
          <cell r="D1073">
            <v>39503</v>
          </cell>
          <cell r="E1073" t="str">
            <v>C001</v>
          </cell>
          <cell r="F1073" t="str">
            <v>Lakhi</v>
          </cell>
          <cell r="G1073" t="str">
            <v>Laktronics Repairs Ltd</v>
          </cell>
          <cell r="H1073" t="str">
            <v>Truck hire for the period 10 Jan 08 to 4 Feb 08 in Cane yard area</v>
          </cell>
          <cell r="I1073" t="str">
            <v>ZMK 51,200,000</v>
          </cell>
          <cell r="J1073" t="str">
            <v>ZMK</v>
          </cell>
          <cell r="K1073">
            <v>51200000</v>
          </cell>
          <cell r="L1073">
            <v>1.6750418760469012E-3</v>
          </cell>
          <cell r="M1073">
            <v>85762.14405360134</v>
          </cell>
          <cell r="N1073">
            <v>0</v>
          </cell>
          <cell r="O1073">
            <v>0</v>
          </cell>
          <cell r="P1073">
            <v>0</v>
          </cell>
          <cell r="Q1073">
            <v>0</v>
          </cell>
          <cell r="R1073">
            <v>51200000</v>
          </cell>
          <cell r="S1073" t="str">
            <v>Caneyard</v>
          </cell>
          <cell r="U1073">
            <v>39482</v>
          </cell>
          <cell r="V1073">
            <v>39482</v>
          </cell>
        </row>
        <row r="1074">
          <cell r="B1074" t="str">
            <v>599-0630</v>
          </cell>
          <cell r="D1074">
            <v>39503</v>
          </cell>
          <cell r="E1074" t="str">
            <v>C001</v>
          </cell>
          <cell r="F1074" t="str">
            <v>Doug Cantlay</v>
          </cell>
          <cell r="G1074" t="str">
            <v>Kapinga Enterprises</v>
          </cell>
          <cell r="H1074" t="str">
            <v>Truck, Excavator, tractor tipper &amp; Grader hire for Cane yard area</v>
          </cell>
          <cell r="I1074" t="str">
            <v>USD 36,225</v>
          </cell>
          <cell r="J1074" t="str">
            <v>USD</v>
          </cell>
          <cell r="K1074">
            <v>36225</v>
          </cell>
          <cell r="L1074">
            <v>7.35</v>
          </cell>
          <cell r="M1074">
            <v>266253.75</v>
          </cell>
          <cell r="N1074">
            <v>0</v>
          </cell>
          <cell r="O1074">
            <v>0</v>
          </cell>
          <cell r="P1074">
            <v>0</v>
          </cell>
          <cell r="Q1074">
            <v>36225</v>
          </cell>
          <cell r="R1074">
            <v>0</v>
          </cell>
          <cell r="S1074" t="str">
            <v>Caneyard</v>
          </cell>
        </row>
        <row r="1075">
          <cell r="B1075" t="str">
            <v>599-0631</v>
          </cell>
          <cell r="D1075">
            <v>39503</v>
          </cell>
          <cell r="E1075" t="str">
            <v>C001</v>
          </cell>
          <cell r="F1075" t="str">
            <v>Wayne James</v>
          </cell>
          <cell r="G1075" t="str">
            <v>Teichmann Plant Zambia Ltd</v>
          </cell>
          <cell r="H1075" t="str">
            <v>Plant Hire for December and January for Cane Yard Area</v>
          </cell>
          <cell r="I1075" t="str">
            <v>USD 25,317</v>
          </cell>
          <cell r="J1075" t="str">
            <v>USD</v>
          </cell>
          <cell r="K1075">
            <v>25317</v>
          </cell>
          <cell r="L1075">
            <v>7.35</v>
          </cell>
          <cell r="M1075">
            <v>186079.94999999998</v>
          </cell>
          <cell r="N1075">
            <v>0</v>
          </cell>
          <cell r="O1075">
            <v>0</v>
          </cell>
          <cell r="P1075">
            <v>0</v>
          </cell>
          <cell r="Q1075">
            <v>25317</v>
          </cell>
          <cell r="R1075">
            <v>0</v>
          </cell>
          <cell r="S1075" t="str">
            <v>Caneyard</v>
          </cell>
        </row>
        <row r="1076">
          <cell r="B1076" t="str">
            <v>599-0632</v>
          </cell>
          <cell r="D1076">
            <v>39503</v>
          </cell>
          <cell r="E1076" t="str">
            <v>M001-10</v>
          </cell>
          <cell r="F1076" t="str">
            <v>Bennie Kruger</v>
          </cell>
          <cell r="G1076" t="str">
            <v>Sud Chemie</v>
          </cell>
          <cell r="H1076" t="str">
            <v>Complete Softening Plant</v>
          </cell>
          <cell r="I1076" t="str">
            <v>ZAR 358,665</v>
          </cell>
          <cell r="J1076" t="str">
            <v>ZAR</v>
          </cell>
          <cell r="K1076">
            <v>358665</v>
          </cell>
          <cell r="L1076">
            <v>1</v>
          </cell>
          <cell r="M1076">
            <v>358665</v>
          </cell>
          <cell r="N1076">
            <v>358665</v>
          </cell>
          <cell r="O1076">
            <v>0</v>
          </cell>
          <cell r="P1076">
            <v>0</v>
          </cell>
          <cell r="Q1076">
            <v>0</v>
          </cell>
          <cell r="R1076">
            <v>0</v>
          </cell>
          <cell r="U1076">
            <v>39527</v>
          </cell>
          <cell r="V1076">
            <v>39535</v>
          </cell>
        </row>
        <row r="1077">
          <cell r="B1077" t="str">
            <v>599-0633</v>
          </cell>
          <cell r="D1077">
            <v>39503</v>
          </cell>
          <cell r="E1077" t="str">
            <v>M031</v>
          </cell>
          <cell r="F1077" t="str">
            <v>Mohamed</v>
          </cell>
          <cell r="G1077" t="str">
            <v>Makubu Steelworks Ltd</v>
          </cell>
          <cell r="H1077" t="str">
            <v>Cladding supports for clarifier and ICW pipe supports</v>
          </cell>
          <cell r="I1077" t="str">
            <v>ZMK 275,073,600</v>
          </cell>
          <cell r="J1077" t="str">
            <v>ZMK</v>
          </cell>
          <cell r="K1077">
            <v>275073600</v>
          </cell>
          <cell r="L1077">
            <v>1.6750418760469012E-3</v>
          </cell>
          <cell r="M1077">
            <v>460759.79899497487</v>
          </cell>
          <cell r="N1077">
            <v>0</v>
          </cell>
          <cell r="O1077">
            <v>0</v>
          </cell>
          <cell r="P1077">
            <v>0</v>
          </cell>
          <cell r="Q1077">
            <v>0</v>
          </cell>
          <cell r="R1077">
            <v>275073600</v>
          </cell>
          <cell r="U1077">
            <v>39519</v>
          </cell>
          <cell r="V1077">
            <v>39521</v>
          </cell>
        </row>
        <row r="1078">
          <cell r="B1078" t="str">
            <v>599-0634</v>
          </cell>
          <cell r="D1078">
            <v>39503</v>
          </cell>
          <cell r="E1078" t="str">
            <v>M001-08</v>
          </cell>
          <cell r="F1078" t="str">
            <v>Rodney Kok</v>
          </cell>
          <cell r="G1078" t="str">
            <v>Lurod Engineering cc</v>
          </cell>
          <cell r="H1078" t="str">
            <v>Erection of Exhaust Pipe line for T2 shredder steam turbine</v>
          </cell>
          <cell r="I1078" t="str">
            <v>ZAR 3,298,773</v>
          </cell>
          <cell r="J1078" t="str">
            <v>ZAR</v>
          </cell>
          <cell r="K1078">
            <v>3298773</v>
          </cell>
          <cell r="L1078">
            <v>1</v>
          </cell>
          <cell r="M1078">
            <v>3298773</v>
          </cell>
          <cell r="N1078">
            <v>3298773</v>
          </cell>
          <cell r="O1078">
            <v>0</v>
          </cell>
          <cell r="P1078">
            <v>0</v>
          </cell>
          <cell r="Q1078">
            <v>0</v>
          </cell>
          <cell r="R1078">
            <v>0</v>
          </cell>
          <cell r="S1078">
            <v>1</v>
          </cell>
          <cell r="T1078">
            <v>2</v>
          </cell>
          <cell r="U1078">
            <v>39527</v>
          </cell>
          <cell r="V1078">
            <v>39535</v>
          </cell>
        </row>
        <row r="1079">
          <cell r="B1079" t="str">
            <v>599-0635</v>
          </cell>
          <cell r="D1079">
            <v>39503</v>
          </cell>
          <cell r="E1079" t="str">
            <v>M048</v>
          </cell>
          <cell r="F1079" t="str">
            <v>NICK PETTY</v>
          </cell>
          <cell r="G1079" t="str">
            <v>PD Engineering Services</v>
          </cell>
          <cell r="H1079" t="str">
            <v>Steel Trestles for A centrifugal Mingler</v>
          </cell>
          <cell r="I1079" t="str">
            <v>ZAR 27,448</v>
          </cell>
          <cell r="J1079" t="str">
            <v>ZAR</v>
          </cell>
          <cell r="K1079">
            <v>27448</v>
          </cell>
          <cell r="L1079">
            <v>1</v>
          </cell>
          <cell r="M1079">
            <v>27448</v>
          </cell>
          <cell r="N1079">
            <v>27448</v>
          </cell>
          <cell r="O1079">
            <v>0</v>
          </cell>
          <cell r="P1079">
            <v>0</v>
          </cell>
          <cell r="Q1079">
            <v>0</v>
          </cell>
          <cell r="R1079">
            <v>0</v>
          </cell>
          <cell r="U1079">
            <v>39522</v>
          </cell>
          <cell r="V1079">
            <v>39531</v>
          </cell>
        </row>
        <row r="1080">
          <cell r="B1080" t="str">
            <v>599-0636</v>
          </cell>
          <cell r="D1080">
            <v>39503</v>
          </cell>
          <cell r="E1080" t="str">
            <v>M032-1</v>
          </cell>
          <cell r="F1080" t="str">
            <v>PIETER DUYS</v>
          </cell>
          <cell r="G1080" t="str">
            <v>Duys Component Manufacturers (Pty) Ltd</v>
          </cell>
          <cell r="H1080" t="str">
            <v>Final Machining of output shaft for T2 Cane Carrier</v>
          </cell>
          <cell r="I1080" t="str">
            <v>ZAR 78,942</v>
          </cell>
          <cell r="J1080" t="str">
            <v>ZAR</v>
          </cell>
          <cell r="K1080">
            <v>78942</v>
          </cell>
          <cell r="L1080">
            <v>1</v>
          </cell>
          <cell r="M1080">
            <v>78942</v>
          </cell>
          <cell r="N1080">
            <v>78942</v>
          </cell>
          <cell r="O1080">
            <v>0</v>
          </cell>
          <cell r="P1080">
            <v>0</v>
          </cell>
          <cell r="Q1080">
            <v>0</v>
          </cell>
          <cell r="R1080">
            <v>0</v>
          </cell>
          <cell r="U1080">
            <v>39521</v>
          </cell>
          <cell r="V1080">
            <v>39529</v>
          </cell>
        </row>
        <row r="1081">
          <cell r="B1081" t="str">
            <v>599-0637</v>
          </cell>
          <cell r="D1081">
            <v>39503</v>
          </cell>
          <cell r="E1081" t="str">
            <v>M038</v>
          </cell>
          <cell r="F1081" t="str">
            <v>Gilbert Pernet</v>
          </cell>
          <cell r="G1081" t="str">
            <v>Emineo Ltd</v>
          </cell>
          <cell r="H1081" t="str">
            <v>Cane Preparation lines (shredder) variable portion see 599-73</v>
          </cell>
          <cell r="I1081" t="str">
            <v>USD 1,084,952</v>
          </cell>
          <cell r="J1081" t="str">
            <v>USD</v>
          </cell>
          <cell r="K1081">
            <v>1084952</v>
          </cell>
          <cell r="L1081">
            <v>7.35</v>
          </cell>
          <cell r="M1081">
            <v>7974397.1999999993</v>
          </cell>
          <cell r="N1081">
            <v>0</v>
          </cell>
          <cell r="O1081">
            <v>0</v>
          </cell>
          <cell r="P1081">
            <v>0</v>
          </cell>
          <cell r="Q1081">
            <v>1084952</v>
          </cell>
          <cell r="R1081">
            <v>0</v>
          </cell>
        </row>
        <row r="1082">
          <cell r="B1082" t="str">
            <v>599-0638</v>
          </cell>
          <cell r="D1082">
            <v>39503</v>
          </cell>
          <cell r="E1082" t="str">
            <v>M001-03</v>
          </cell>
          <cell r="F1082" t="str">
            <v>Philip Wan</v>
          </cell>
          <cell r="G1082" t="str">
            <v>Emineo Ltd</v>
          </cell>
          <cell r="H1082" t="str">
            <v>Redrilling of holes for the Pre boiler plant</v>
          </cell>
          <cell r="I1082" t="str">
            <v>EUR 92</v>
          </cell>
          <cell r="J1082" t="str">
            <v>EUR</v>
          </cell>
          <cell r="K1082">
            <v>92</v>
          </cell>
          <cell r="L1082">
            <v>9.5500000000000007</v>
          </cell>
          <cell r="M1082">
            <v>878.6</v>
          </cell>
          <cell r="N1082">
            <v>0</v>
          </cell>
          <cell r="O1082">
            <v>92</v>
          </cell>
          <cell r="P1082">
            <v>0</v>
          </cell>
          <cell r="Q1082">
            <v>0</v>
          </cell>
          <cell r="R1082">
            <v>0</v>
          </cell>
        </row>
        <row r="1083">
          <cell r="B1083" t="str">
            <v>599-0639</v>
          </cell>
          <cell r="D1083">
            <v>39503</v>
          </cell>
          <cell r="E1083" t="str">
            <v>M031</v>
          </cell>
          <cell r="F1083" t="str">
            <v>Anthony Hoare</v>
          </cell>
          <cell r="G1083" t="str">
            <v>Discount Steel</v>
          </cell>
          <cell r="H1083" t="str">
            <v>Mild steel plate for the cane carrier sides</v>
          </cell>
          <cell r="I1083" t="str">
            <v>ZAR 489,451.2</v>
          </cell>
          <cell r="J1083" t="str">
            <v>ZAR</v>
          </cell>
          <cell r="K1083">
            <v>489451.2</v>
          </cell>
          <cell r="L1083">
            <v>1</v>
          </cell>
          <cell r="M1083">
            <v>489451.2</v>
          </cell>
          <cell r="N1083">
            <v>489451.2</v>
          </cell>
          <cell r="O1083">
            <v>0</v>
          </cell>
          <cell r="P1083">
            <v>0</v>
          </cell>
          <cell r="Q1083">
            <v>0</v>
          </cell>
          <cell r="R1083">
            <v>0</v>
          </cell>
          <cell r="U1083">
            <v>39503</v>
          </cell>
          <cell r="V1083">
            <v>39509</v>
          </cell>
        </row>
        <row r="1084">
          <cell r="B1084" t="str">
            <v>599-0640</v>
          </cell>
          <cell r="D1084">
            <v>39503</v>
          </cell>
          <cell r="E1084" t="str">
            <v>P005</v>
          </cell>
          <cell r="F1084" t="str">
            <v>John Ferreira</v>
          </cell>
          <cell r="G1084" t="str">
            <v>Zambian Irritech Limited</v>
          </cell>
          <cell r="H1084" t="str">
            <v>2 x 6M containers for Agriculture</v>
          </cell>
          <cell r="I1084" t="str">
            <v>ZMK 16,340,000</v>
          </cell>
          <cell r="J1084" t="str">
            <v>ZMK</v>
          </cell>
          <cell r="K1084">
            <v>16340000</v>
          </cell>
          <cell r="L1084">
            <v>1.6750418760469012E-3</v>
          </cell>
          <cell r="M1084">
            <v>27370.184254606367</v>
          </cell>
          <cell r="N1084">
            <v>0</v>
          </cell>
          <cell r="O1084">
            <v>0</v>
          </cell>
          <cell r="P1084">
            <v>0</v>
          </cell>
          <cell r="Q1084">
            <v>0</v>
          </cell>
          <cell r="R1084">
            <v>16340000</v>
          </cell>
          <cell r="U1084">
            <v>39506</v>
          </cell>
          <cell r="V1084">
            <v>39507</v>
          </cell>
        </row>
        <row r="1085">
          <cell r="B1085" t="str">
            <v>599-0641</v>
          </cell>
          <cell r="D1085">
            <v>39503</v>
          </cell>
          <cell r="E1085" t="str">
            <v>M056</v>
          </cell>
          <cell r="F1085" t="str">
            <v>MARK CALVERT</v>
          </cell>
          <cell r="G1085" t="str">
            <v>East African Supply</v>
          </cell>
          <cell r="H1085" t="str">
            <v>Remote Type Magnetic Flow Converter Model SE14-EEH2-A24</v>
          </cell>
          <cell r="I1085" t="str">
            <v>ZAR 60,650.10</v>
          </cell>
          <cell r="J1085" t="str">
            <v>ZAR</v>
          </cell>
          <cell r="K1085">
            <v>60650.1</v>
          </cell>
          <cell r="L1085">
            <v>1</v>
          </cell>
          <cell r="M1085">
            <v>60650.1</v>
          </cell>
          <cell r="N1085">
            <v>60650.1</v>
          </cell>
          <cell r="O1085">
            <v>0</v>
          </cell>
          <cell r="P1085">
            <v>0</v>
          </cell>
          <cell r="Q1085">
            <v>0</v>
          </cell>
          <cell r="R1085">
            <v>0</v>
          </cell>
        </row>
        <row r="1086">
          <cell r="B1086" t="str">
            <v>599-0641</v>
          </cell>
          <cell r="D1086">
            <v>39503</v>
          </cell>
          <cell r="E1086" t="str">
            <v>M056</v>
          </cell>
          <cell r="F1086" t="str">
            <v>MARK CALVERT</v>
          </cell>
          <cell r="G1086" t="str">
            <v>East African Supply</v>
          </cell>
          <cell r="H1086" t="str">
            <v>CABLE FOR REMOTE MAGNETIC FLOWMETER. MODEL AM011E-4-L005*A</v>
          </cell>
          <cell r="I1086" t="str">
            <v>ZAR 0</v>
          </cell>
          <cell r="J1086" t="str">
            <v>ZAR</v>
          </cell>
          <cell r="K1086">
            <v>0</v>
          </cell>
          <cell r="L1086">
            <v>1</v>
          </cell>
          <cell r="M1086">
            <v>0</v>
          </cell>
          <cell r="N1086">
            <v>0</v>
          </cell>
          <cell r="O1086">
            <v>0</v>
          </cell>
          <cell r="P1086">
            <v>0</v>
          </cell>
          <cell r="Q1086">
            <v>0</v>
          </cell>
          <cell r="R1086">
            <v>0</v>
          </cell>
          <cell r="V1086">
            <v>39527</v>
          </cell>
        </row>
        <row r="1087">
          <cell r="B1087" t="str">
            <v>599-0641</v>
          </cell>
          <cell r="D1087">
            <v>39503</v>
          </cell>
          <cell r="E1087" t="str">
            <v>M056</v>
          </cell>
          <cell r="F1087" t="str">
            <v>MARK CALVERT</v>
          </cell>
          <cell r="G1087" t="str">
            <v>East African Supply</v>
          </cell>
          <cell r="H1087" t="str">
            <v>REMOTE MAGNETIC FLOW TUBE 100MM. MODEL SE210DE-AD2C-LS4</v>
          </cell>
          <cell r="I1087" t="str">
            <v>ZAR 0</v>
          </cell>
          <cell r="J1087" t="str">
            <v>ZAR</v>
          </cell>
          <cell r="K1087">
            <v>0</v>
          </cell>
          <cell r="L1087">
            <v>1</v>
          </cell>
          <cell r="M1087">
            <v>0</v>
          </cell>
          <cell r="N1087">
            <v>0</v>
          </cell>
          <cell r="O1087">
            <v>0</v>
          </cell>
          <cell r="P1087">
            <v>0</v>
          </cell>
          <cell r="Q1087">
            <v>0</v>
          </cell>
          <cell r="R1087">
            <v>0</v>
          </cell>
          <cell r="V1087">
            <v>39527</v>
          </cell>
        </row>
        <row r="1088">
          <cell r="B1088" t="str">
            <v>599-0641</v>
          </cell>
          <cell r="D1088">
            <v>39503</v>
          </cell>
          <cell r="E1088" t="str">
            <v>M056</v>
          </cell>
          <cell r="F1088" t="str">
            <v>MARK CALVERT</v>
          </cell>
          <cell r="G1088" t="str">
            <v>East African Supply</v>
          </cell>
          <cell r="H1088" t="str">
            <v>REMOTE MAGNETIC FLOW TUBE 80MM. MODEL SE208DE-AD2C-LS4</v>
          </cell>
          <cell r="I1088" t="str">
            <v>ZAR 0</v>
          </cell>
          <cell r="J1088" t="str">
            <v>ZAR</v>
          </cell>
          <cell r="K1088">
            <v>0</v>
          </cell>
          <cell r="L1088">
            <v>1</v>
          </cell>
          <cell r="M1088">
            <v>0</v>
          </cell>
          <cell r="N1088">
            <v>0</v>
          </cell>
          <cell r="O1088">
            <v>0</v>
          </cell>
          <cell r="P1088">
            <v>0</v>
          </cell>
          <cell r="Q1088">
            <v>0</v>
          </cell>
          <cell r="R1088">
            <v>0</v>
          </cell>
          <cell r="V1088">
            <v>39527</v>
          </cell>
        </row>
        <row r="1089">
          <cell r="B1089" t="str">
            <v>599-0641</v>
          </cell>
          <cell r="D1089">
            <v>39503</v>
          </cell>
          <cell r="E1089" t="str">
            <v>M056</v>
          </cell>
          <cell r="F1089" t="str">
            <v>MARK CALVERT</v>
          </cell>
          <cell r="G1089" t="str">
            <v>East African Supply</v>
          </cell>
          <cell r="H1089" t="str">
            <v>REMOTE MAGNETIC FLOWTUBE 150MM. MODEL SE215DE-AD2C-LS4</v>
          </cell>
          <cell r="I1089" t="str">
            <v>ZAR 0</v>
          </cell>
          <cell r="J1089" t="str">
            <v>ZAR</v>
          </cell>
          <cell r="K1089">
            <v>0</v>
          </cell>
          <cell r="L1089">
            <v>1</v>
          </cell>
          <cell r="M1089">
            <v>0</v>
          </cell>
          <cell r="N1089">
            <v>0</v>
          </cell>
          <cell r="O1089">
            <v>0</v>
          </cell>
          <cell r="P1089">
            <v>0</v>
          </cell>
          <cell r="Q1089">
            <v>0</v>
          </cell>
          <cell r="R1089">
            <v>0</v>
          </cell>
          <cell r="V1089">
            <v>39534</v>
          </cell>
        </row>
        <row r="1090">
          <cell r="B1090" t="str">
            <v>599-0641</v>
          </cell>
          <cell r="D1090">
            <v>39503</v>
          </cell>
          <cell r="E1090" t="str">
            <v>M056</v>
          </cell>
          <cell r="F1090" t="str">
            <v>MARK CALVERT</v>
          </cell>
          <cell r="G1090" t="str">
            <v>East African Supply</v>
          </cell>
          <cell r="H1090" t="str">
            <v>Freight for Remote Magnetic Flow meter stuff above</v>
          </cell>
          <cell r="I1090" t="str">
            <v>ZAR 0</v>
          </cell>
          <cell r="J1090" t="str">
            <v>ZAR</v>
          </cell>
          <cell r="K1090">
            <v>0</v>
          </cell>
          <cell r="L1090">
            <v>1</v>
          </cell>
          <cell r="M1090">
            <v>0</v>
          </cell>
          <cell r="N1090">
            <v>0</v>
          </cell>
          <cell r="O1090">
            <v>0</v>
          </cell>
          <cell r="P1090">
            <v>0</v>
          </cell>
          <cell r="Q1090">
            <v>0</v>
          </cell>
          <cell r="R1090">
            <v>0</v>
          </cell>
        </row>
        <row r="1091">
          <cell r="B1091" t="str">
            <v>599-0642</v>
          </cell>
          <cell r="D1091">
            <v>39503</v>
          </cell>
          <cell r="E1091" t="str">
            <v>P005</v>
          </cell>
          <cell r="G1091" t="str">
            <v>KadiGrafix Enterprise</v>
          </cell>
          <cell r="H1091" t="str">
            <v>Billboard Stand</v>
          </cell>
          <cell r="I1091" t="str">
            <v>ZMK 4,360,500</v>
          </cell>
          <cell r="J1091" t="str">
            <v>ZMK</v>
          </cell>
          <cell r="K1091">
            <v>4360500</v>
          </cell>
          <cell r="L1091">
            <v>1.6750418760469012E-3</v>
          </cell>
          <cell r="M1091">
            <v>7304.0201005025128</v>
          </cell>
          <cell r="N1091">
            <v>0</v>
          </cell>
          <cell r="O1091">
            <v>0</v>
          </cell>
          <cell r="P1091">
            <v>0</v>
          </cell>
          <cell r="Q1091">
            <v>0</v>
          </cell>
          <cell r="R1091">
            <v>4360500</v>
          </cell>
        </row>
        <row r="1092">
          <cell r="B1092" t="str">
            <v>599-0643</v>
          </cell>
          <cell r="D1092">
            <v>39503</v>
          </cell>
          <cell r="E1092" t="str">
            <v>P005</v>
          </cell>
          <cell r="F1092" t="str">
            <v>Doug Cantlay</v>
          </cell>
          <cell r="G1092" t="str">
            <v>Kapinga Enterprises</v>
          </cell>
          <cell r="H1092" t="str">
            <v>Rentals for houses and log cabins on Tanderra ridge</v>
          </cell>
          <cell r="I1092" t="str">
            <v>ZMK 453,096,000</v>
          </cell>
          <cell r="J1092" t="str">
            <v>ZMK</v>
          </cell>
          <cell r="K1092">
            <v>453096000</v>
          </cell>
          <cell r="L1092">
            <v>1.6750418760469012E-3</v>
          </cell>
          <cell r="M1092">
            <v>758954.77386934671</v>
          </cell>
          <cell r="N1092">
            <v>0</v>
          </cell>
          <cell r="O1092">
            <v>0</v>
          </cell>
          <cell r="P1092">
            <v>0</v>
          </cell>
          <cell r="Q1092">
            <v>0</v>
          </cell>
          <cell r="R1092">
            <v>453096000</v>
          </cell>
        </row>
        <row r="1093">
          <cell r="B1093" t="str">
            <v>599-0644</v>
          </cell>
          <cell r="D1093">
            <v>39503</v>
          </cell>
          <cell r="E1093" t="str">
            <v>P005</v>
          </cell>
          <cell r="F1093" t="str">
            <v>Mohamed</v>
          </cell>
          <cell r="G1093" t="str">
            <v>BHAGOOS SUPERMARKET</v>
          </cell>
          <cell r="H1093" t="str">
            <v>PPE for cement workers and Spray paing for receiving clerks</v>
          </cell>
          <cell r="I1093" t="str">
            <v>ZMK 526,000</v>
          </cell>
          <cell r="J1093" t="str">
            <v>ZMK</v>
          </cell>
          <cell r="K1093">
            <v>526000</v>
          </cell>
          <cell r="L1093">
            <v>1.6750418760469012E-3</v>
          </cell>
          <cell r="M1093">
            <v>881.07202680067007</v>
          </cell>
          <cell r="N1093">
            <v>0</v>
          </cell>
          <cell r="O1093">
            <v>0</v>
          </cell>
          <cell r="P1093">
            <v>0</v>
          </cell>
          <cell r="Q1093">
            <v>0</v>
          </cell>
          <cell r="R1093">
            <v>526000</v>
          </cell>
          <cell r="S1093" t="str">
            <v>PPE</v>
          </cell>
        </row>
        <row r="1094">
          <cell r="B1094" t="str">
            <v>599-0645</v>
          </cell>
          <cell r="D1094">
            <v>39503</v>
          </cell>
          <cell r="E1094" t="str">
            <v>P005</v>
          </cell>
          <cell r="F1094" t="str">
            <v>John Ferreira</v>
          </cell>
          <cell r="G1094" t="str">
            <v>Zambian Irritech Limited</v>
          </cell>
          <cell r="H1094" t="str">
            <v>5 x Containers for Cane Yard and Emineo receiving area</v>
          </cell>
          <cell r="I1094" t="str">
            <v>ZMK 39,491,550</v>
          </cell>
          <cell r="J1094" t="str">
            <v>ZMK</v>
          </cell>
          <cell r="K1094">
            <v>39491550</v>
          </cell>
          <cell r="L1094">
            <v>1.6750418760469012E-3</v>
          </cell>
          <cell r="M1094">
            <v>66150</v>
          </cell>
          <cell r="N1094">
            <v>0</v>
          </cell>
          <cell r="O1094">
            <v>0</v>
          </cell>
          <cell r="P1094">
            <v>0</v>
          </cell>
          <cell r="Q1094">
            <v>0</v>
          </cell>
          <cell r="R1094">
            <v>39491550</v>
          </cell>
        </row>
        <row r="1095">
          <cell r="B1095" t="str">
            <v>599-0646</v>
          </cell>
          <cell r="D1095">
            <v>39503</v>
          </cell>
          <cell r="E1095" t="str">
            <v>P005</v>
          </cell>
          <cell r="F1095" t="str">
            <v>Richard Tiddy</v>
          </cell>
          <cell r="G1095" t="str">
            <v>Interorg Ltd</v>
          </cell>
          <cell r="H1095" t="str">
            <v xml:space="preserve">Transport of M projects containers </v>
          </cell>
          <cell r="I1095" t="str">
            <v>USD 5,600</v>
          </cell>
          <cell r="J1095" t="str">
            <v>USD</v>
          </cell>
          <cell r="K1095">
            <v>5600</v>
          </cell>
          <cell r="L1095">
            <v>7.35</v>
          </cell>
          <cell r="M1095">
            <v>41160</v>
          </cell>
          <cell r="N1095">
            <v>0</v>
          </cell>
          <cell r="O1095">
            <v>0</v>
          </cell>
          <cell r="P1095">
            <v>0</v>
          </cell>
          <cell r="Q1095">
            <v>5600</v>
          </cell>
          <cell r="R1095">
            <v>0</v>
          </cell>
        </row>
        <row r="1096">
          <cell r="B1096" t="str">
            <v>599-0647</v>
          </cell>
          <cell r="D1096">
            <v>39503</v>
          </cell>
          <cell r="E1096" t="str">
            <v>P005</v>
          </cell>
          <cell r="F1096" t="str">
            <v>Richard Tiddy</v>
          </cell>
          <cell r="G1096" t="str">
            <v>Celtic Freight</v>
          </cell>
          <cell r="H1096" t="str">
            <v xml:space="preserve">Transport of M projects containers </v>
          </cell>
          <cell r="I1096" t="str">
            <v>USD 22,400</v>
          </cell>
          <cell r="J1096" t="str">
            <v>USD</v>
          </cell>
          <cell r="K1096">
            <v>22400</v>
          </cell>
          <cell r="L1096">
            <v>7.35</v>
          </cell>
          <cell r="M1096">
            <v>164640</v>
          </cell>
          <cell r="N1096">
            <v>0</v>
          </cell>
          <cell r="O1096">
            <v>0</v>
          </cell>
          <cell r="P1096">
            <v>0</v>
          </cell>
          <cell r="Q1096">
            <v>22400</v>
          </cell>
          <cell r="R1096">
            <v>0</v>
          </cell>
        </row>
        <row r="1097">
          <cell r="B1097" t="str">
            <v>599-0648</v>
          </cell>
          <cell r="D1097">
            <v>39505</v>
          </cell>
          <cell r="E1097" t="str">
            <v>P005</v>
          </cell>
          <cell r="G1097" t="str">
            <v>Rockshield Internation - Lusaka</v>
          </cell>
          <cell r="H1097" t="str">
            <v>Icon Sachets, 5 L reskol (Neopythrim), Motorised sprayer</v>
          </cell>
          <cell r="I1097" t="str">
            <v>ZMK 26,380,000</v>
          </cell>
          <cell r="J1097" t="str">
            <v>ZMK</v>
          </cell>
          <cell r="K1097">
            <v>26380000</v>
          </cell>
          <cell r="L1097">
            <v>1.6750418760469012E-3</v>
          </cell>
          <cell r="M1097">
            <v>44187.604690117252</v>
          </cell>
          <cell r="N1097">
            <v>0</v>
          </cell>
          <cell r="O1097">
            <v>0</v>
          </cell>
          <cell r="P1097">
            <v>0</v>
          </cell>
          <cell r="Q1097">
            <v>0</v>
          </cell>
          <cell r="R1097">
            <v>26380000</v>
          </cell>
        </row>
        <row r="1098">
          <cell r="B1098" t="str">
            <v>599-0649</v>
          </cell>
          <cell r="D1098">
            <v>39505</v>
          </cell>
          <cell r="E1098" t="str">
            <v>P005</v>
          </cell>
          <cell r="G1098" t="str">
            <v>GEMISTAR TRAVEL &amp; TOURS</v>
          </cell>
          <cell r="H1098" t="str">
            <v>Airtickets for Tony Currie</v>
          </cell>
          <cell r="I1098" t="str">
            <v>ZMK 4,845,775</v>
          </cell>
          <cell r="J1098" t="str">
            <v>ZMK</v>
          </cell>
          <cell r="K1098">
            <v>4845775</v>
          </cell>
          <cell r="L1098">
            <v>1.6750418760469012E-3</v>
          </cell>
          <cell r="M1098">
            <v>8116.8760469011722</v>
          </cell>
          <cell r="N1098">
            <v>0</v>
          </cell>
          <cell r="O1098">
            <v>0</v>
          </cell>
          <cell r="P1098">
            <v>0</v>
          </cell>
          <cell r="Q1098">
            <v>0</v>
          </cell>
          <cell r="R1098">
            <v>4845775</v>
          </cell>
        </row>
        <row r="1099">
          <cell r="B1099" t="str">
            <v>599-0650</v>
          </cell>
          <cell r="D1099">
            <v>39505</v>
          </cell>
          <cell r="E1099" t="str">
            <v>P005</v>
          </cell>
          <cell r="G1099" t="str">
            <v>Toyota Zambia Ltd</v>
          </cell>
          <cell r="H1099" t="str">
            <v>Full Service for Toyota Hi Ace ABK 2756 (PV 15)</v>
          </cell>
          <cell r="I1099" t="str">
            <v>ZMK 2,600,000</v>
          </cell>
          <cell r="J1099" t="str">
            <v>ZMK</v>
          </cell>
          <cell r="K1099">
            <v>2600000</v>
          </cell>
          <cell r="L1099">
            <v>1.6750418760469012E-3</v>
          </cell>
          <cell r="M1099">
            <v>4355.1088777219429</v>
          </cell>
          <cell r="N1099">
            <v>0</v>
          </cell>
          <cell r="O1099">
            <v>0</v>
          </cell>
          <cell r="P1099">
            <v>0</v>
          </cell>
          <cell r="Q1099">
            <v>0</v>
          </cell>
          <cell r="R1099">
            <v>2600000</v>
          </cell>
        </row>
        <row r="1100">
          <cell r="B1100" t="str">
            <v>599-0651</v>
          </cell>
          <cell r="D1100">
            <v>39505</v>
          </cell>
          <cell r="E1100" t="str">
            <v>P005</v>
          </cell>
          <cell r="G1100" t="str">
            <v>Toyota Zambia Ltd</v>
          </cell>
          <cell r="H1100" t="str">
            <v>Full Service for Toyota Hi Ace ABL 2292 (PV 25)</v>
          </cell>
          <cell r="I1100" t="str">
            <v>ZMK 600,000</v>
          </cell>
          <cell r="J1100" t="str">
            <v>ZMK</v>
          </cell>
          <cell r="K1100">
            <v>600000</v>
          </cell>
          <cell r="L1100">
            <v>1.6750418760469012E-3</v>
          </cell>
          <cell r="M1100">
            <v>1005.0251256281407</v>
          </cell>
          <cell r="N1100">
            <v>0</v>
          </cell>
          <cell r="O1100">
            <v>0</v>
          </cell>
          <cell r="P1100">
            <v>0</v>
          </cell>
          <cell r="Q1100">
            <v>0</v>
          </cell>
          <cell r="R1100">
            <v>600000</v>
          </cell>
        </row>
        <row r="1101">
          <cell r="B1101" t="str">
            <v>599-0652</v>
          </cell>
          <cell r="D1101">
            <v>39505</v>
          </cell>
          <cell r="E1101" t="str">
            <v>M031</v>
          </cell>
          <cell r="F1101" t="str">
            <v>Mohamed</v>
          </cell>
          <cell r="G1101" t="str">
            <v>Makubu Steelworks Ltd</v>
          </cell>
          <cell r="H1101" t="str">
            <v>Materials for refurbishment of B seed receiver</v>
          </cell>
          <cell r="I1101" t="str">
            <v>ZMK 7,105,000</v>
          </cell>
          <cell r="J1101" t="str">
            <v>ZMK</v>
          </cell>
          <cell r="K1101">
            <v>7105000</v>
          </cell>
          <cell r="L1101">
            <v>1.6750418760469012E-3</v>
          </cell>
          <cell r="M1101">
            <v>11901.172529313233</v>
          </cell>
          <cell r="N1101">
            <v>0</v>
          </cell>
          <cell r="O1101">
            <v>0</v>
          </cell>
          <cell r="P1101">
            <v>0</v>
          </cell>
          <cell r="Q1101">
            <v>0</v>
          </cell>
          <cell r="R1101">
            <v>7105000</v>
          </cell>
          <cell r="U1101">
            <v>39513</v>
          </cell>
          <cell r="V1101">
            <v>39515</v>
          </cell>
        </row>
        <row r="1102">
          <cell r="B1102" t="str">
            <v>599-0653</v>
          </cell>
          <cell r="C1102" t="str">
            <v>Amended value</v>
          </cell>
          <cell r="D1102">
            <v>39505</v>
          </cell>
          <cell r="E1102" t="str">
            <v>M001-03</v>
          </cell>
          <cell r="F1102" t="str">
            <v>Philip Wan</v>
          </cell>
          <cell r="G1102" t="str">
            <v>Emineo Ltd</v>
          </cell>
          <cell r="H1102" t="str">
            <v>Erection of Hotwell tank, Supporting structure, pipe line &amp; auxilaries for pre boiler plant</v>
          </cell>
          <cell r="I1102" t="str">
            <v>EUR 123,000</v>
          </cell>
          <cell r="J1102" t="str">
            <v>EUR</v>
          </cell>
          <cell r="K1102">
            <v>123000</v>
          </cell>
          <cell r="L1102">
            <v>9.5500000000000007</v>
          </cell>
          <cell r="M1102">
            <v>1174650</v>
          </cell>
          <cell r="N1102">
            <v>0</v>
          </cell>
          <cell r="O1102">
            <v>123000</v>
          </cell>
          <cell r="P1102">
            <v>0</v>
          </cell>
          <cell r="Q1102">
            <v>0</v>
          </cell>
          <cell r="R1102">
            <v>0</v>
          </cell>
        </row>
        <row r="1103">
          <cell r="B1103" t="str">
            <v>599-0654</v>
          </cell>
          <cell r="D1103">
            <v>39505</v>
          </cell>
          <cell r="E1103" t="str">
            <v>C005</v>
          </cell>
          <cell r="F1103" t="str">
            <v>Levi</v>
          </cell>
          <cell r="G1103" t="str">
            <v>Lafarge Cement</v>
          </cell>
          <cell r="H1103" t="str">
            <v xml:space="preserve">Cement supply </v>
          </cell>
          <cell r="I1103" t="str">
            <v>ZMK 796,301,200</v>
          </cell>
          <cell r="J1103" t="str">
            <v>ZMK</v>
          </cell>
          <cell r="K1103">
            <v>796301200</v>
          </cell>
          <cell r="L1103">
            <v>1.6750418760469012E-3</v>
          </cell>
          <cell r="M1103">
            <v>1333837.8559463986</v>
          </cell>
          <cell r="N1103">
            <v>0</v>
          </cell>
          <cell r="O1103">
            <v>0</v>
          </cell>
          <cell r="P1103">
            <v>0</v>
          </cell>
          <cell r="Q1103">
            <v>0</v>
          </cell>
          <cell r="R1103">
            <v>796301200</v>
          </cell>
        </row>
        <row r="1104">
          <cell r="B1104" t="str">
            <v>599-0655</v>
          </cell>
          <cell r="D1104">
            <v>39505</v>
          </cell>
          <cell r="E1104" t="str">
            <v>C005</v>
          </cell>
          <cell r="F1104" t="str">
            <v>Jean-luc</v>
          </cell>
          <cell r="G1104" t="str">
            <v>Stefanutti &amp; Bressan Pinetown</v>
          </cell>
          <cell r="H1104" t="str">
            <v xml:space="preserve">Cement supply </v>
          </cell>
          <cell r="I1104" t="str">
            <v>ZAR 3,156,000</v>
          </cell>
          <cell r="J1104" t="str">
            <v>ZAR</v>
          </cell>
          <cell r="K1104">
            <v>3156000</v>
          </cell>
          <cell r="L1104">
            <v>1</v>
          </cell>
          <cell r="M1104">
            <v>3156000</v>
          </cell>
          <cell r="N1104">
            <v>3156000</v>
          </cell>
          <cell r="O1104">
            <v>0</v>
          </cell>
          <cell r="P1104">
            <v>0</v>
          </cell>
          <cell r="Q1104">
            <v>0</v>
          </cell>
          <cell r="R1104">
            <v>0</v>
          </cell>
          <cell r="U1104">
            <v>39506</v>
          </cell>
          <cell r="V1104">
            <v>39513</v>
          </cell>
        </row>
        <row r="1105">
          <cell r="B1105" t="str">
            <v>599-0656</v>
          </cell>
          <cell r="C1105">
            <v>2</v>
          </cell>
          <cell r="D1105">
            <v>39505</v>
          </cell>
          <cell r="E1105" t="str">
            <v>M001-08</v>
          </cell>
          <cell r="F1105" t="str">
            <v>Paul  Haitas</v>
          </cell>
          <cell r="G1105" t="str">
            <v>Iron Fireman SA (Pty) Ltd</v>
          </cell>
          <cell r="H1105" t="str">
            <v>TWIP column assembly for Kelburn separator - Cancelled (R84,012)</v>
          </cell>
          <cell r="I1105" t="str">
            <v>ZAR 0</v>
          </cell>
          <cell r="J1105" t="str">
            <v>ZAR</v>
          </cell>
          <cell r="K1105">
            <v>0</v>
          </cell>
          <cell r="L1105">
            <v>1</v>
          </cell>
          <cell r="M1105">
            <v>0</v>
          </cell>
          <cell r="N1105">
            <v>0</v>
          </cell>
          <cell r="O1105">
            <v>0</v>
          </cell>
          <cell r="P1105">
            <v>0</v>
          </cell>
          <cell r="Q1105">
            <v>0</v>
          </cell>
          <cell r="R1105">
            <v>0</v>
          </cell>
          <cell r="U1105">
            <v>39583</v>
          </cell>
          <cell r="V1105">
            <v>39594</v>
          </cell>
        </row>
        <row r="1106">
          <cell r="B1106" t="str">
            <v>599-0657</v>
          </cell>
          <cell r="D1106">
            <v>39505</v>
          </cell>
          <cell r="E1106" t="str">
            <v>M001-08</v>
          </cell>
          <cell r="F1106" t="str">
            <v>Jonas Mtolo</v>
          </cell>
          <cell r="G1106" t="str">
            <v>Spirax Sarco Africa (Pty) Ltd</v>
          </cell>
          <cell r="H1106" t="str">
            <v>Control blowdown valve for Kelburn seperator T2 shredder steam pipe work</v>
          </cell>
          <cell r="I1106" t="str">
            <v>ZAR 27,696</v>
          </cell>
          <cell r="J1106" t="str">
            <v>ZAR</v>
          </cell>
          <cell r="K1106">
            <v>27696</v>
          </cell>
          <cell r="L1106">
            <v>1</v>
          </cell>
          <cell r="M1106">
            <v>27696</v>
          </cell>
          <cell r="N1106">
            <v>27696</v>
          </cell>
          <cell r="O1106">
            <v>0</v>
          </cell>
          <cell r="P1106">
            <v>0</v>
          </cell>
          <cell r="Q1106">
            <v>0</v>
          </cell>
          <cell r="R1106">
            <v>0</v>
          </cell>
          <cell r="S1106">
            <v>1</v>
          </cell>
          <cell r="T1106">
            <v>2</v>
          </cell>
          <cell r="U1106">
            <v>39562</v>
          </cell>
          <cell r="V1106">
            <v>39571</v>
          </cell>
        </row>
        <row r="1107">
          <cell r="B1107" t="str">
            <v>599-0658</v>
          </cell>
          <cell r="D1107">
            <v>39505</v>
          </cell>
          <cell r="E1107" t="str">
            <v>M001-08</v>
          </cell>
          <cell r="F1107" t="str">
            <v>Rodney Kok</v>
          </cell>
          <cell r="G1107" t="str">
            <v>Lurod Engineering cc</v>
          </cell>
          <cell r="H1107" t="str">
            <v>Supply of fittings for T2 shredder steam pipe work</v>
          </cell>
          <cell r="I1107" t="str">
            <v>ZAR 527,822.21</v>
          </cell>
          <cell r="J1107" t="str">
            <v>ZAR</v>
          </cell>
          <cell r="K1107">
            <v>527822.21</v>
          </cell>
          <cell r="L1107">
            <v>1</v>
          </cell>
          <cell r="M1107">
            <v>527822.21</v>
          </cell>
          <cell r="N1107">
            <v>527822.21</v>
          </cell>
          <cell r="O1107">
            <v>0</v>
          </cell>
          <cell r="P1107">
            <v>0</v>
          </cell>
          <cell r="Q1107">
            <v>0</v>
          </cell>
          <cell r="R1107">
            <v>0</v>
          </cell>
          <cell r="S1107">
            <v>1</v>
          </cell>
          <cell r="T1107">
            <v>2</v>
          </cell>
          <cell r="U1107">
            <v>39537</v>
          </cell>
          <cell r="V1107">
            <v>39544</v>
          </cell>
        </row>
        <row r="1108">
          <cell r="B1108" t="str">
            <v>599-0659</v>
          </cell>
          <cell r="D1108">
            <v>39505</v>
          </cell>
          <cell r="E1108" t="str">
            <v>E012</v>
          </cell>
          <cell r="F1108" t="str">
            <v>Ansy Paroni</v>
          </cell>
          <cell r="G1108" t="str">
            <v>M Projects</v>
          </cell>
          <cell r="H1108" t="str">
            <v>Prefabricated unit for T2 VFD Station</v>
          </cell>
          <cell r="I1108" t="str">
            <v>ZAR 119,676</v>
          </cell>
          <cell r="J1108" t="str">
            <v>ZAR</v>
          </cell>
          <cell r="K1108">
            <v>119676</v>
          </cell>
          <cell r="L1108">
            <v>1</v>
          </cell>
          <cell r="M1108">
            <v>119676</v>
          </cell>
          <cell r="N1108">
            <v>119676</v>
          </cell>
          <cell r="O1108">
            <v>0</v>
          </cell>
          <cell r="P1108">
            <v>0</v>
          </cell>
          <cell r="Q1108">
            <v>0</v>
          </cell>
          <cell r="R1108">
            <v>0</v>
          </cell>
          <cell r="U1108">
            <v>39512</v>
          </cell>
          <cell r="V1108">
            <v>39519</v>
          </cell>
        </row>
        <row r="1109">
          <cell r="B1109" t="str">
            <v>599-0660</v>
          </cell>
          <cell r="D1109">
            <v>39505</v>
          </cell>
          <cell r="E1109" t="str">
            <v>I004</v>
          </cell>
          <cell r="F1109" t="str">
            <v>Peter de Vries</v>
          </cell>
          <cell r="G1109" t="str">
            <v>Bentley Nevada</v>
          </cell>
          <cell r="H1109" t="str">
            <v>Specialist services on site to cmomissioin vibration equipment for T2 Mill 1 motor &amp; T2 shredder turbine</v>
          </cell>
          <cell r="I1109" t="str">
            <v>ZAR 35,350</v>
          </cell>
          <cell r="J1109" t="str">
            <v>ZAR</v>
          </cell>
          <cell r="K1109">
            <v>35350</v>
          </cell>
          <cell r="L1109">
            <v>1</v>
          </cell>
          <cell r="M1109">
            <v>35350</v>
          </cell>
          <cell r="N1109">
            <v>35350</v>
          </cell>
          <cell r="O1109">
            <v>0</v>
          </cell>
          <cell r="P1109">
            <v>0</v>
          </cell>
          <cell r="Q1109">
            <v>0</v>
          </cell>
          <cell r="R1109">
            <v>0</v>
          </cell>
        </row>
        <row r="1110">
          <cell r="B1110" t="str">
            <v>599-0661</v>
          </cell>
          <cell r="D1110">
            <v>39505</v>
          </cell>
          <cell r="E1110" t="str">
            <v>E017</v>
          </cell>
          <cell r="F1110" t="str">
            <v>Neville Palmer</v>
          </cell>
          <cell r="G1110" t="str">
            <v>L.M.V Switchgear cc</v>
          </cell>
          <cell r="H1110" t="str">
            <v>Installation of all factory lighting and ditribution boards</v>
          </cell>
          <cell r="I1110" t="str">
            <v>ZAR 3,424,274.01</v>
          </cell>
          <cell r="J1110" t="str">
            <v>ZAR</v>
          </cell>
          <cell r="K1110">
            <v>3424274.01</v>
          </cell>
          <cell r="L1110">
            <v>1</v>
          </cell>
          <cell r="M1110">
            <v>3424274.01</v>
          </cell>
          <cell r="N1110">
            <v>3424274.01</v>
          </cell>
          <cell r="O1110">
            <v>0</v>
          </cell>
          <cell r="P1110">
            <v>0</v>
          </cell>
          <cell r="Q1110">
            <v>0</v>
          </cell>
          <cell r="R1110">
            <v>0</v>
          </cell>
          <cell r="U1110">
            <v>39537</v>
          </cell>
          <cell r="V1110">
            <v>39543</v>
          </cell>
        </row>
        <row r="1111">
          <cell r="B1111" t="str">
            <v>599-0662</v>
          </cell>
          <cell r="D1111">
            <v>39505</v>
          </cell>
          <cell r="E1111" t="str">
            <v>E007</v>
          </cell>
          <cell r="F1111" t="str">
            <v>Mark Walters</v>
          </cell>
          <cell r="G1111" t="str">
            <v>Turbine Generator Services (Pty) Ltd</v>
          </cell>
          <cell r="H1111" t="str">
            <v>11 kV Power House Speed governing, voltage and load control and synchronising scheme</v>
          </cell>
          <cell r="I1111" t="str">
            <v>ZAR 1,817,964</v>
          </cell>
          <cell r="J1111" t="str">
            <v>ZAR</v>
          </cell>
          <cell r="K1111">
            <v>1817964</v>
          </cell>
          <cell r="L1111">
            <v>1</v>
          </cell>
          <cell r="M1111">
            <v>1817964</v>
          </cell>
          <cell r="N1111">
            <v>1817964</v>
          </cell>
          <cell r="O1111">
            <v>0</v>
          </cell>
          <cell r="P1111">
            <v>0</v>
          </cell>
          <cell r="Q1111">
            <v>0</v>
          </cell>
          <cell r="R1111">
            <v>0</v>
          </cell>
          <cell r="U1111">
            <v>39537</v>
          </cell>
          <cell r="V1111">
            <v>39544</v>
          </cell>
        </row>
        <row r="1112">
          <cell r="B1112" t="str">
            <v>599-0663</v>
          </cell>
          <cell r="D1112">
            <v>39505</v>
          </cell>
          <cell r="E1112" t="str">
            <v>E016</v>
          </cell>
          <cell r="F1112" t="str">
            <v>Suresh Heerlal</v>
          </cell>
          <cell r="G1112" t="str">
            <v>Gamma Panel &amp; Swicthboard Maufacturers</v>
          </cell>
          <cell r="H1112" t="str">
            <v>Warehouse C MCC</v>
          </cell>
          <cell r="I1112" t="str">
            <v>ZAR 592,299</v>
          </cell>
          <cell r="J1112" t="str">
            <v>ZAR</v>
          </cell>
          <cell r="K1112">
            <v>592299</v>
          </cell>
          <cell r="L1112">
            <v>1</v>
          </cell>
          <cell r="M1112">
            <v>592299</v>
          </cell>
          <cell r="N1112">
            <v>592299</v>
          </cell>
          <cell r="O1112">
            <v>0</v>
          </cell>
          <cell r="P1112">
            <v>0</v>
          </cell>
          <cell r="Q1112">
            <v>0</v>
          </cell>
          <cell r="R1112">
            <v>0</v>
          </cell>
          <cell r="U1112">
            <v>39529</v>
          </cell>
          <cell r="V1112">
            <v>39536</v>
          </cell>
        </row>
        <row r="1113">
          <cell r="B1113" t="str">
            <v>599-0664</v>
          </cell>
          <cell r="D1113">
            <v>39505</v>
          </cell>
          <cell r="E1113" t="str">
            <v>E016</v>
          </cell>
          <cell r="F1113" t="str">
            <v>Chris</v>
          </cell>
          <cell r="G1113" t="str">
            <v>Unitech Instrumentation Services</v>
          </cell>
          <cell r="H1113" t="str">
            <v>Acceleration work for package Warehouse A and C MCC</v>
          </cell>
          <cell r="I1113" t="str">
            <v>ZAR 1,697,829.44</v>
          </cell>
          <cell r="J1113" t="str">
            <v>ZAR</v>
          </cell>
          <cell r="K1113">
            <v>1697829.44</v>
          </cell>
          <cell r="L1113">
            <v>1</v>
          </cell>
          <cell r="M1113">
            <v>1697829.44</v>
          </cell>
          <cell r="N1113">
            <v>1697829.44</v>
          </cell>
          <cell r="O1113">
            <v>0</v>
          </cell>
          <cell r="P1113">
            <v>0</v>
          </cell>
          <cell r="Q1113">
            <v>0</v>
          </cell>
          <cell r="R1113">
            <v>0</v>
          </cell>
        </row>
        <row r="1114">
          <cell r="B1114" t="str">
            <v>599-0665</v>
          </cell>
          <cell r="D1114">
            <v>39505</v>
          </cell>
          <cell r="E1114" t="str">
            <v>M032-0</v>
          </cell>
          <cell r="F1114" t="str">
            <v>Philip Wan</v>
          </cell>
          <cell r="G1114" t="str">
            <v>Emineo Ltd</v>
          </cell>
          <cell r="H1114" t="str">
            <v>Dismantling of overhead Travelling crane - Cane Yard</v>
          </cell>
          <cell r="I1114" t="str">
            <v>EUR 13,000</v>
          </cell>
          <cell r="J1114" t="str">
            <v>EUR</v>
          </cell>
          <cell r="K1114">
            <v>13000</v>
          </cell>
          <cell r="L1114">
            <v>9.5500000000000007</v>
          </cell>
          <cell r="M1114">
            <v>124150.00000000001</v>
          </cell>
          <cell r="N1114">
            <v>0</v>
          </cell>
          <cell r="O1114">
            <v>13000</v>
          </cell>
          <cell r="P1114">
            <v>0</v>
          </cell>
          <cell r="Q1114">
            <v>0</v>
          </cell>
          <cell r="R1114">
            <v>0</v>
          </cell>
          <cell r="U1114">
            <v>39513</v>
          </cell>
          <cell r="V1114">
            <v>39513</v>
          </cell>
        </row>
        <row r="1115">
          <cell r="B1115" t="str">
            <v>599-0666</v>
          </cell>
          <cell r="D1115">
            <v>39505</v>
          </cell>
          <cell r="E1115" t="str">
            <v>M031</v>
          </cell>
          <cell r="F1115" t="str">
            <v>Mohamed</v>
          </cell>
          <cell r="G1115" t="str">
            <v>BHAGOOS SUPERMARKET</v>
          </cell>
          <cell r="H1115" t="str">
            <v>Closed</v>
          </cell>
          <cell r="I1115" t="str">
            <v>ZMK 0.00</v>
          </cell>
          <cell r="J1115" t="str">
            <v>ZMK</v>
          </cell>
          <cell r="K1115">
            <v>0</v>
          </cell>
          <cell r="L1115">
            <v>1.6750418760469012E-3</v>
          </cell>
          <cell r="M1115">
            <v>0</v>
          </cell>
          <cell r="N1115">
            <v>0</v>
          </cell>
          <cell r="O1115">
            <v>0</v>
          </cell>
          <cell r="P1115">
            <v>0</v>
          </cell>
          <cell r="Q1115">
            <v>0</v>
          </cell>
          <cell r="R1115">
            <v>0</v>
          </cell>
        </row>
        <row r="1116">
          <cell r="B1116" t="str">
            <v>599-0667</v>
          </cell>
          <cell r="D1116">
            <v>39505</v>
          </cell>
          <cell r="E1116" t="str">
            <v>E017</v>
          </cell>
          <cell r="F1116" t="str">
            <v>Donovan Abboye</v>
          </cell>
          <cell r="G1116" t="str">
            <v>Magnol Panels and Automation</v>
          </cell>
          <cell r="H1116" t="str">
            <v>Manufacturing and delivery of warehouse main lighting distribution board</v>
          </cell>
          <cell r="I1116" t="str">
            <v>ZAR 151,231</v>
          </cell>
          <cell r="J1116" t="str">
            <v>ZAR</v>
          </cell>
          <cell r="K1116">
            <v>151231</v>
          </cell>
          <cell r="L1116">
            <v>1</v>
          </cell>
          <cell r="M1116">
            <v>151231</v>
          </cell>
          <cell r="N1116">
            <v>151231</v>
          </cell>
          <cell r="O1116">
            <v>0</v>
          </cell>
          <cell r="P1116">
            <v>0</v>
          </cell>
          <cell r="Q1116">
            <v>0</v>
          </cell>
          <cell r="R1116">
            <v>0</v>
          </cell>
          <cell r="U1116">
            <v>39528</v>
          </cell>
          <cell r="V1116">
            <v>39535</v>
          </cell>
        </row>
        <row r="1117">
          <cell r="B1117" t="str">
            <v>599-0668</v>
          </cell>
          <cell r="D1117">
            <v>39506</v>
          </cell>
          <cell r="E1117" t="str">
            <v>P005</v>
          </cell>
          <cell r="G1117" t="str">
            <v>KadiGrafix Enterprise</v>
          </cell>
          <cell r="H1117" t="str">
            <v>Billboard Stand</v>
          </cell>
          <cell r="I1117" t="str">
            <v>ZMK 4,360,500</v>
          </cell>
          <cell r="J1117" t="str">
            <v>ZMK</v>
          </cell>
          <cell r="K1117">
            <v>4360500</v>
          </cell>
          <cell r="L1117">
            <v>1.6750418760469012E-3</v>
          </cell>
          <cell r="M1117">
            <v>7304.0201005025128</v>
          </cell>
          <cell r="N1117">
            <v>0</v>
          </cell>
          <cell r="O1117">
            <v>0</v>
          </cell>
          <cell r="P1117">
            <v>0</v>
          </cell>
          <cell r="Q1117">
            <v>0</v>
          </cell>
          <cell r="R1117">
            <v>4360500</v>
          </cell>
        </row>
        <row r="1118">
          <cell r="B1118" t="str">
            <v>599-0669</v>
          </cell>
          <cell r="D1118">
            <v>39506</v>
          </cell>
          <cell r="E1118" t="str">
            <v>P005</v>
          </cell>
          <cell r="G1118" t="str">
            <v>Toyota Zambia Ltd</v>
          </cell>
          <cell r="H1118" t="str">
            <v>Service of vehicle (no description given)</v>
          </cell>
          <cell r="I1118" t="str">
            <v>ZMK 543,297</v>
          </cell>
          <cell r="J1118" t="str">
            <v>ZMK</v>
          </cell>
          <cell r="K1118">
            <v>543297</v>
          </cell>
          <cell r="L1118">
            <v>1.6750418760469012E-3</v>
          </cell>
          <cell r="M1118">
            <v>910.0452261306533</v>
          </cell>
          <cell r="N1118">
            <v>0</v>
          </cell>
          <cell r="O1118">
            <v>0</v>
          </cell>
          <cell r="P1118">
            <v>0</v>
          </cell>
          <cell r="Q1118">
            <v>0</v>
          </cell>
          <cell r="R1118">
            <v>543297</v>
          </cell>
        </row>
        <row r="1119">
          <cell r="B1119" t="str">
            <v>599-0670</v>
          </cell>
          <cell r="D1119">
            <v>39506</v>
          </cell>
          <cell r="E1119" t="str">
            <v>P005</v>
          </cell>
          <cell r="G1119" t="str">
            <v>Toyota Zambia Ltd</v>
          </cell>
          <cell r="H1119" t="str">
            <v>Full service to minibus reg ABK 2756</v>
          </cell>
          <cell r="I1119" t="str">
            <v>ZMK 2,600,000</v>
          </cell>
          <cell r="J1119" t="str">
            <v>ZMK</v>
          </cell>
          <cell r="K1119">
            <v>2600000</v>
          </cell>
          <cell r="L1119">
            <v>1.6750418760469012E-3</v>
          </cell>
          <cell r="M1119">
            <v>4355.1088777219429</v>
          </cell>
          <cell r="N1119">
            <v>0</v>
          </cell>
          <cell r="O1119">
            <v>0</v>
          </cell>
          <cell r="P1119">
            <v>0</v>
          </cell>
          <cell r="Q1119">
            <v>0</v>
          </cell>
          <cell r="R1119">
            <v>2600000</v>
          </cell>
        </row>
        <row r="1120">
          <cell r="B1120" t="str">
            <v>599-0671</v>
          </cell>
          <cell r="D1120">
            <v>39506</v>
          </cell>
          <cell r="E1120" t="str">
            <v>P005</v>
          </cell>
          <cell r="G1120" t="str">
            <v>GEMISTAR TRAVEL &amp; TOURS</v>
          </cell>
          <cell r="H1120" t="str">
            <v>Airticket for Gareth McGibbon</v>
          </cell>
          <cell r="I1120" t="str">
            <v>ZMK 3,861,961</v>
          </cell>
          <cell r="J1120" t="str">
            <v>ZMK</v>
          </cell>
          <cell r="K1120">
            <v>3861961</v>
          </cell>
          <cell r="L1120">
            <v>1.6750418760469012E-3</v>
          </cell>
          <cell r="M1120">
            <v>6468.9463986599667</v>
          </cell>
          <cell r="N1120">
            <v>0</v>
          </cell>
          <cell r="O1120">
            <v>0</v>
          </cell>
          <cell r="P1120">
            <v>0</v>
          </cell>
          <cell r="Q1120">
            <v>0</v>
          </cell>
          <cell r="R1120">
            <v>3861961</v>
          </cell>
        </row>
        <row r="1121">
          <cell r="B1121" t="str">
            <v>599-0672</v>
          </cell>
          <cell r="D1121">
            <v>39506</v>
          </cell>
          <cell r="E1121" t="str">
            <v>P005</v>
          </cell>
          <cell r="G1121" t="str">
            <v>GEMISTAR TRAVEL &amp; TOURS</v>
          </cell>
          <cell r="H1121" t="str">
            <v>Airticket for Mala Baparam</v>
          </cell>
          <cell r="I1121" t="str">
            <v>ZMK 2,366,570</v>
          </cell>
          <cell r="J1121" t="str">
            <v>ZMK</v>
          </cell>
          <cell r="K1121">
            <v>2366570</v>
          </cell>
          <cell r="L1121">
            <v>1.6750418760469012E-3</v>
          </cell>
          <cell r="M1121">
            <v>3964.1038525963149</v>
          </cell>
          <cell r="N1121">
            <v>0</v>
          </cell>
          <cell r="O1121">
            <v>0</v>
          </cell>
          <cell r="P1121">
            <v>0</v>
          </cell>
          <cell r="Q1121">
            <v>0</v>
          </cell>
          <cell r="R1121">
            <v>2366570</v>
          </cell>
        </row>
        <row r="1122">
          <cell r="B1122" t="str">
            <v>599-0673</v>
          </cell>
          <cell r="D1122">
            <v>39506</v>
          </cell>
          <cell r="E1122" t="str">
            <v>P005</v>
          </cell>
          <cell r="G1122" t="str">
            <v>GEMISTAR TRAVEL &amp; TOURS</v>
          </cell>
          <cell r="H1122" t="str">
            <v>Airticket for Roger Thompson</v>
          </cell>
          <cell r="I1122" t="str">
            <v>ZMK 146,740</v>
          </cell>
          <cell r="J1122" t="str">
            <v>ZMK</v>
          </cell>
          <cell r="K1122">
            <v>146740</v>
          </cell>
          <cell r="L1122">
            <v>1.6750418760469012E-3</v>
          </cell>
          <cell r="M1122">
            <v>245.79564489112229</v>
          </cell>
          <cell r="N1122">
            <v>0</v>
          </cell>
          <cell r="O1122">
            <v>0</v>
          </cell>
          <cell r="P1122">
            <v>0</v>
          </cell>
          <cell r="Q1122">
            <v>0</v>
          </cell>
          <cell r="R1122">
            <v>146740</v>
          </cell>
        </row>
        <row r="1123">
          <cell r="B1123" t="str">
            <v>599-0674</v>
          </cell>
          <cell r="D1123">
            <v>39507</v>
          </cell>
          <cell r="E1123" t="str">
            <v>M031</v>
          </cell>
          <cell r="F1123" t="str">
            <v>Marthie Burger</v>
          </cell>
          <cell r="G1123" t="str">
            <v>East African Supply</v>
          </cell>
          <cell r="H1123" t="str">
            <v>Rubber sheet joint, felt seal, Oils seal</v>
          </cell>
          <cell r="I1123" t="str">
            <v>ZAR 345.41</v>
          </cell>
          <cell r="J1123" t="str">
            <v>ZAR</v>
          </cell>
          <cell r="K1123">
            <v>345.41</v>
          </cell>
          <cell r="L1123">
            <v>1</v>
          </cell>
          <cell r="M1123">
            <v>345.41</v>
          </cell>
          <cell r="N1123">
            <v>345.41</v>
          </cell>
          <cell r="O1123">
            <v>0</v>
          </cell>
          <cell r="P1123">
            <v>0</v>
          </cell>
          <cell r="Q1123">
            <v>0</v>
          </cell>
          <cell r="R1123">
            <v>0</v>
          </cell>
          <cell r="U1123">
            <v>39513</v>
          </cell>
          <cell r="V1123">
            <v>39521</v>
          </cell>
        </row>
        <row r="1124">
          <cell r="B1124" t="str">
            <v>599-0675</v>
          </cell>
          <cell r="D1124">
            <v>39507</v>
          </cell>
          <cell r="E1124" t="str">
            <v>M001-01</v>
          </cell>
          <cell r="F1124" t="str">
            <v>Andy Sachs</v>
          </cell>
          <cell r="G1124" t="str">
            <v>A-Cubed Consulting</v>
          </cell>
          <cell r="H1124" t="str">
            <v>2nd Hazop workshop held in Durban</v>
          </cell>
          <cell r="I1124" t="str">
            <v>ZAR 24,750.00</v>
          </cell>
          <cell r="J1124" t="str">
            <v>ZAR</v>
          </cell>
          <cell r="K1124">
            <v>24750</v>
          </cell>
          <cell r="L1124">
            <v>1</v>
          </cell>
          <cell r="M1124">
            <v>24750</v>
          </cell>
          <cell r="N1124">
            <v>24750</v>
          </cell>
          <cell r="O1124">
            <v>0</v>
          </cell>
          <cell r="P1124">
            <v>0</v>
          </cell>
          <cell r="Q1124">
            <v>0</v>
          </cell>
          <cell r="R1124">
            <v>0</v>
          </cell>
        </row>
        <row r="1125">
          <cell r="B1125" t="str">
            <v>599-0676</v>
          </cell>
          <cell r="D1125">
            <v>39507</v>
          </cell>
          <cell r="E1125" t="str">
            <v>E012</v>
          </cell>
          <cell r="F1125" t="str">
            <v>Chris</v>
          </cell>
          <cell r="G1125" t="str">
            <v>Unitech Instrumentation Services</v>
          </cell>
          <cell r="H1125" t="str">
            <v>Acceleration work for Package E012</v>
          </cell>
          <cell r="I1125" t="str">
            <v>ZAR 897,936.9</v>
          </cell>
          <cell r="J1125" t="str">
            <v>ZAR</v>
          </cell>
          <cell r="K1125">
            <v>897936.9</v>
          </cell>
          <cell r="L1125">
            <v>1</v>
          </cell>
          <cell r="M1125">
            <v>897936.9</v>
          </cell>
          <cell r="N1125">
            <v>897936.9</v>
          </cell>
          <cell r="O1125">
            <v>0</v>
          </cell>
          <cell r="P1125">
            <v>0</v>
          </cell>
          <cell r="Q1125">
            <v>0</v>
          </cell>
          <cell r="R1125">
            <v>0</v>
          </cell>
          <cell r="U1125">
            <v>39527</v>
          </cell>
          <cell r="V1125">
            <v>39527</v>
          </cell>
        </row>
        <row r="1126">
          <cell r="B1126" t="str">
            <v>599-0677</v>
          </cell>
          <cell r="D1126">
            <v>39507</v>
          </cell>
          <cell r="E1126" t="str">
            <v>E013</v>
          </cell>
          <cell r="F1126" t="str">
            <v>Chris</v>
          </cell>
          <cell r="G1126" t="str">
            <v>Unitech Instrumentation Services</v>
          </cell>
          <cell r="H1126" t="str">
            <v>Acceleration work for Package E013</v>
          </cell>
          <cell r="I1126" t="str">
            <v>ZAR 421,529.73</v>
          </cell>
          <cell r="J1126" t="str">
            <v>ZAR</v>
          </cell>
          <cell r="K1126">
            <v>421529.73</v>
          </cell>
          <cell r="L1126">
            <v>1</v>
          </cell>
          <cell r="M1126">
            <v>421529.73</v>
          </cell>
          <cell r="N1126">
            <v>421529.73</v>
          </cell>
          <cell r="O1126">
            <v>0</v>
          </cell>
          <cell r="P1126">
            <v>0</v>
          </cell>
          <cell r="Q1126">
            <v>0</v>
          </cell>
          <cell r="R1126">
            <v>0</v>
          </cell>
          <cell r="U1126">
            <v>39527</v>
          </cell>
          <cell r="V1126">
            <v>39527</v>
          </cell>
        </row>
        <row r="1127">
          <cell r="B1127" t="str">
            <v>599-0678</v>
          </cell>
          <cell r="D1127">
            <v>39507</v>
          </cell>
          <cell r="E1127" t="str">
            <v>A017</v>
          </cell>
          <cell r="F1127" t="str">
            <v>B Carruthers</v>
          </cell>
          <cell r="G1127" t="str">
            <v>Agricane Limited</v>
          </cell>
          <cell r="H1127" t="str">
            <v>Soil Suitability and mapping survey</v>
          </cell>
          <cell r="I1127" t="str">
            <v>USD 15,725</v>
          </cell>
          <cell r="J1127" t="str">
            <v>USD</v>
          </cell>
          <cell r="K1127">
            <v>15725</v>
          </cell>
          <cell r="L1127">
            <v>7.35</v>
          </cell>
          <cell r="M1127">
            <v>115578.75</v>
          </cell>
          <cell r="N1127">
            <v>0</v>
          </cell>
          <cell r="O1127">
            <v>0</v>
          </cell>
          <cell r="P1127">
            <v>0</v>
          </cell>
          <cell r="Q1127">
            <v>15725</v>
          </cell>
          <cell r="R1127">
            <v>0</v>
          </cell>
          <cell r="U1127">
            <v>39519</v>
          </cell>
          <cell r="V1127">
            <v>39519</v>
          </cell>
        </row>
        <row r="1128">
          <cell r="B1128" t="str">
            <v>599-0679</v>
          </cell>
          <cell r="D1128">
            <v>39507</v>
          </cell>
          <cell r="E1128" t="str">
            <v>E012</v>
          </cell>
          <cell r="F1128" t="str">
            <v>John Butler / Richard Conte</v>
          </cell>
          <cell r="G1128" t="str">
            <v>Electrical and mechanical installations ltd</v>
          </cell>
          <cell r="H1128" t="str">
            <v>Boiler 5 feedwater MCC (new 2.0 MVA transormer, feed water pupms and motorized isolation valves)</v>
          </cell>
          <cell r="I1128" t="str">
            <v>ZAR 746,344</v>
          </cell>
          <cell r="J1128" t="str">
            <v>ZAR</v>
          </cell>
          <cell r="K1128">
            <v>746344</v>
          </cell>
          <cell r="L1128">
            <v>1</v>
          </cell>
          <cell r="M1128">
            <v>746344</v>
          </cell>
          <cell r="N1128">
            <v>746344</v>
          </cell>
          <cell r="O1128">
            <v>0</v>
          </cell>
          <cell r="P1128">
            <v>0</v>
          </cell>
          <cell r="Q1128">
            <v>0</v>
          </cell>
          <cell r="R1128">
            <v>0</v>
          </cell>
          <cell r="U1128">
            <v>39513</v>
          </cell>
          <cell r="V1128">
            <v>39513</v>
          </cell>
        </row>
        <row r="1129">
          <cell r="B1129" t="str">
            <v>599-0680</v>
          </cell>
          <cell r="D1129">
            <v>39507</v>
          </cell>
          <cell r="E1129" t="str">
            <v>I003</v>
          </cell>
          <cell r="F1129" t="str">
            <v>Suresh Heerlal</v>
          </cell>
          <cell r="G1129" t="str">
            <v>Gamma Panel &amp; Swicthboard Maufacturers</v>
          </cell>
          <cell r="H1129" t="str">
            <v>Control desks for new control centre</v>
          </cell>
          <cell r="I1129" t="str">
            <v>ZAR 169,520.00</v>
          </cell>
          <cell r="J1129" t="str">
            <v>ZAR</v>
          </cell>
          <cell r="K1129">
            <v>169520</v>
          </cell>
          <cell r="L1129">
            <v>1</v>
          </cell>
          <cell r="M1129">
            <v>169520</v>
          </cell>
          <cell r="N1129">
            <v>169520</v>
          </cell>
          <cell r="O1129">
            <v>0</v>
          </cell>
          <cell r="P1129">
            <v>0</v>
          </cell>
          <cell r="Q1129">
            <v>0</v>
          </cell>
          <cell r="R1129">
            <v>0</v>
          </cell>
          <cell r="U1129">
            <v>39517</v>
          </cell>
          <cell r="V1129">
            <v>39523</v>
          </cell>
        </row>
        <row r="1130">
          <cell r="B1130" t="str">
            <v>599-0681</v>
          </cell>
          <cell r="D1130">
            <v>39507</v>
          </cell>
          <cell r="E1130" t="str">
            <v>M032-1</v>
          </cell>
          <cell r="F1130" t="str">
            <v>Uli Heitz</v>
          </cell>
          <cell r="G1130" t="str">
            <v>Heku Construction Ltd</v>
          </cell>
          <cell r="H1130" t="str">
            <v>Supply and fabrication of one molasses tank</v>
          </cell>
          <cell r="I1130" t="str">
            <v>ZMK 18,095,905.80</v>
          </cell>
          <cell r="J1130" t="str">
            <v>ZMK</v>
          </cell>
          <cell r="K1130">
            <v>18095905.800000001</v>
          </cell>
          <cell r="L1130">
            <v>1.6750418760469012E-3</v>
          </cell>
          <cell r="M1130">
            <v>30311.4</v>
          </cell>
          <cell r="N1130">
            <v>0</v>
          </cell>
          <cell r="O1130">
            <v>0</v>
          </cell>
          <cell r="P1130">
            <v>0</v>
          </cell>
          <cell r="Q1130">
            <v>0</v>
          </cell>
          <cell r="R1130">
            <v>18095905.800000001</v>
          </cell>
          <cell r="U1130">
            <v>39521</v>
          </cell>
          <cell r="V1130">
            <v>39521</v>
          </cell>
        </row>
        <row r="1131">
          <cell r="B1131" t="str">
            <v>599-0682</v>
          </cell>
          <cell r="D1131">
            <v>39507</v>
          </cell>
          <cell r="E1131" t="str">
            <v>W118</v>
          </cell>
          <cell r="F1131" t="str">
            <v>Michelle Bruce</v>
          </cell>
          <cell r="G1131" t="str">
            <v>Bytes Systems Intergration Pty Ltd</v>
          </cell>
          <cell r="H1131" t="str">
            <v>Weighbridge expansion computer &amp; networking equipment</v>
          </cell>
          <cell r="I1131" t="str">
            <v>ZAR 360,336</v>
          </cell>
          <cell r="J1131" t="str">
            <v>ZAR</v>
          </cell>
          <cell r="K1131">
            <v>360336</v>
          </cell>
          <cell r="L1131">
            <v>1</v>
          </cell>
          <cell r="M1131">
            <v>360336</v>
          </cell>
          <cell r="N1131">
            <v>360336</v>
          </cell>
          <cell r="O1131">
            <v>0</v>
          </cell>
          <cell r="P1131">
            <v>0</v>
          </cell>
          <cell r="Q1131">
            <v>0</v>
          </cell>
          <cell r="R1131">
            <v>0</v>
          </cell>
          <cell r="U1131">
            <v>39517</v>
          </cell>
          <cell r="V1131">
            <v>39523</v>
          </cell>
        </row>
        <row r="1132">
          <cell r="B1132" t="str">
            <v>599-0683</v>
          </cell>
          <cell r="D1132">
            <v>39511</v>
          </cell>
          <cell r="E1132" t="str">
            <v>P005</v>
          </cell>
          <cell r="F1132" t="str">
            <v>Mr. Sotho</v>
          </cell>
          <cell r="G1132" t="str">
            <v>Action Auto Ltd</v>
          </cell>
          <cell r="H1132" t="str">
            <v>Service of vehicle (PV 49)</v>
          </cell>
          <cell r="I1132" t="str">
            <v>ZMK 691,185</v>
          </cell>
          <cell r="J1132" t="str">
            <v>ZMK</v>
          </cell>
          <cell r="K1132">
            <v>691185</v>
          </cell>
          <cell r="L1132">
            <v>1.6750418760469012E-3</v>
          </cell>
          <cell r="M1132">
            <v>1157.7638190954774</v>
          </cell>
          <cell r="N1132">
            <v>0</v>
          </cell>
          <cell r="O1132">
            <v>0</v>
          </cell>
          <cell r="P1132">
            <v>0</v>
          </cell>
          <cell r="Q1132">
            <v>0</v>
          </cell>
          <cell r="R1132">
            <v>691185</v>
          </cell>
        </row>
        <row r="1133">
          <cell r="B1133" t="str">
            <v>599-0684</v>
          </cell>
          <cell r="D1133">
            <v>39511</v>
          </cell>
          <cell r="E1133" t="str">
            <v>P005</v>
          </cell>
          <cell r="G1133" t="str">
            <v>Elliots</v>
          </cell>
          <cell r="H1133" t="str">
            <v>Storage for Tony Currie's furniture</v>
          </cell>
          <cell r="I1133" t="str">
            <v>ZAR 1,000</v>
          </cell>
          <cell r="J1133" t="str">
            <v>ZAR</v>
          </cell>
          <cell r="K1133">
            <v>1000</v>
          </cell>
          <cell r="L1133">
            <v>1</v>
          </cell>
          <cell r="M1133">
            <v>1000</v>
          </cell>
          <cell r="N1133">
            <v>1000</v>
          </cell>
          <cell r="O1133">
            <v>0</v>
          </cell>
          <cell r="P1133">
            <v>0</v>
          </cell>
          <cell r="Q1133">
            <v>0</v>
          </cell>
          <cell r="R1133">
            <v>0</v>
          </cell>
        </row>
        <row r="1134">
          <cell r="B1134" t="str">
            <v>599-0685</v>
          </cell>
          <cell r="D1134">
            <v>39511</v>
          </cell>
          <cell r="E1134" t="str">
            <v>P005</v>
          </cell>
          <cell r="F1134" t="str">
            <v>Max</v>
          </cell>
          <cell r="G1134" t="str">
            <v>Maxtronics System and supplies</v>
          </cell>
          <cell r="H1134" t="str">
            <v>Servicing of Toyota Hilux ABJ 9552 (UWP)</v>
          </cell>
          <cell r="I1134" t="str">
            <v>ZMK 2,892,000</v>
          </cell>
          <cell r="J1134" t="str">
            <v>ZMK</v>
          </cell>
          <cell r="K1134">
            <v>2892000</v>
          </cell>
          <cell r="L1134">
            <v>1.6750418760469012E-3</v>
          </cell>
          <cell r="M1134">
            <v>4844.2211055276384</v>
          </cell>
          <cell r="N1134">
            <v>0</v>
          </cell>
          <cell r="O1134">
            <v>0</v>
          </cell>
          <cell r="P1134">
            <v>0</v>
          </cell>
          <cell r="Q1134">
            <v>0</v>
          </cell>
          <cell r="R1134">
            <v>2892000</v>
          </cell>
        </row>
        <row r="1135">
          <cell r="B1135" t="str">
            <v>599-0686</v>
          </cell>
          <cell r="D1135">
            <v>39511</v>
          </cell>
          <cell r="E1135" t="str">
            <v>P005</v>
          </cell>
          <cell r="F1135" t="str">
            <v>Max</v>
          </cell>
          <cell r="G1135" t="str">
            <v>Maxtronics System and supplies</v>
          </cell>
          <cell r="H1135" t="str">
            <v>Repairs to wiring of PV 12 (Mitsubishi Pajero)</v>
          </cell>
          <cell r="I1135" t="str">
            <v>ZMK 680,000</v>
          </cell>
          <cell r="J1135" t="str">
            <v>ZMK</v>
          </cell>
          <cell r="K1135">
            <v>680000</v>
          </cell>
          <cell r="L1135">
            <v>1.6750418760469012E-3</v>
          </cell>
          <cell r="M1135">
            <v>1139.0284757118927</v>
          </cell>
          <cell r="N1135">
            <v>0</v>
          </cell>
          <cell r="O1135">
            <v>0</v>
          </cell>
          <cell r="P1135">
            <v>0</v>
          </cell>
          <cell r="Q1135">
            <v>0</v>
          </cell>
          <cell r="R1135">
            <v>680000</v>
          </cell>
        </row>
        <row r="1136">
          <cell r="B1136" t="str">
            <v>599-0687</v>
          </cell>
          <cell r="D1136">
            <v>39512</v>
          </cell>
          <cell r="E1136" t="str">
            <v>P005</v>
          </cell>
          <cell r="G1136" t="str">
            <v>GEMISTAR TRAVEL &amp; TOURS</v>
          </cell>
          <cell r="H1136" t="str">
            <v>Airticket for Stuart Watson</v>
          </cell>
          <cell r="I1136" t="str">
            <v>ZMK 6,613,740</v>
          </cell>
          <cell r="J1136" t="str">
            <v>ZMK</v>
          </cell>
          <cell r="K1136">
            <v>6613740</v>
          </cell>
          <cell r="L1136">
            <v>1.6750418760469012E-3</v>
          </cell>
          <cell r="M1136">
            <v>11078.291457286432</v>
          </cell>
          <cell r="N1136">
            <v>0</v>
          </cell>
          <cell r="O1136">
            <v>0</v>
          </cell>
          <cell r="P1136">
            <v>0</v>
          </cell>
          <cell r="Q1136">
            <v>0</v>
          </cell>
          <cell r="R1136">
            <v>6613740</v>
          </cell>
        </row>
        <row r="1137">
          <cell r="B1137" t="str">
            <v>599-0688</v>
          </cell>
          <cell r="D1137">
            <v>39512</v>
          </cell>
          <cell r="E1137" t="str">
            <v>C006</v>
          </cell>
          <cell r="F1137" t="str">
            <v>Marthie Burger</v>
          </cell>
          <cell r="G1137" t="str">
            <v>East African Supply</v>
          </cell>
          <cell r="H1137" t="str">
            <v>Super plasticizer for concrete supply</v>
          </cell>
          <cell r="I1137" t="str">
            <v>ZAR 87,210</v>
          </cell>
          <cell r="J1137" t="str">
            <v>ZAR</v>
          </cell>
          <cell r="K1137">
            <v>87210</v>
          </cell>
          <cell r="L1137">
            <v>1</v>
          </cell>
          <cell r="M1137">
            <v>87210</v>
          </cell>
          <cell r="N1137">
            <v>87210</v>
          </cell>
          <cell r="O1137">
            <v>0</v>
          </cell>
          <cell r="P1137">
            <v>0</v>
          </cell>
          <cell r="Q1137">
            <v>0</v>
          </cell>
          <cell r="R1137">
            <v>0</v>
          </cell>
        </row>
        <row r="1138">
          <cell r="B1138" t="str">
            <v>599-0689</v>
          </cell>
          <cell r="D1138">
            <v>39512</v>
          </cell>
          <cell r="E1138" t="str">
            <v>C006</v>
          </cell>
          <cell r="F1138" t="str">
            <v>John Nunes</v>
          </cell>
          <cell r="G1138" t="str">
            <v>Teichmann Plant Zambia Ltd</v>
          </cell>
          <cell r="H1138" t="str">
            <v>Concrete Supply contract</v>
          </cell>
          <cell r="I1138" t="str">
            <v>ZMK 4,140,000,000</v>
          </cell>
          <cell r="J1138" t="str">
            <v>ZMK</v>
          </cell>
          <cell r="K1138">
            <v>4140000000</v>
          </cell>
          <cell r="L1138">
            <v>1.6750418760469012E-3</v>
          </cell>
          <cell r="M1138">
            <v>6934673.3668341711</v>
          </cell>
          <cell r="N1138">
            <v>0</v>
          </cell>
          <cell r="O1138">
            <v>0</v>
          </cell>
          <cell r="P1138">
            <v>0</v>
          </cell>
          <cell r="Q1138">
            <v>0</v>
          </cell>
          <cell r="R1138">
            <v>4140000000</v>
          </cell>
        </row>
        <row r="1139">
          <cell r="B1139" t="str">
            <v>599-0690</v>
          </cell>
          <cell r="D1139">
            <v>39512</v>
          </cell>
          <cell r="E1139" t="str">
            <v>Spares</v>
          </cell>
          <cell r="F1139" t="str">
            <v>Roger Thompson</v>
          </cell>
          <cell r="G1139" t="str">
            <v>Bonfiglioli Power Transmissions (Pty) Ltd</v>
          </cell>
          <cell r="H1139" t="str">
            <v>Gearbox Spares</v>
          </cell>
          <cell r="I1139" t="str">
            <v>ZAR 1,093,567</v>
          </cell>
          <cell r="J1139" t="str">
            <v>ZAR</v>
          </cell>
          <cell r="K1139">
            <v>1093567</v>
          </cell>
          <cell r="L1139">
            <v>1</v>
          </cell>
          <cell r="M1139">
            <v>1093567</v>
          </cell>
          <cell r="N1139">
            <v>1093567</v>
          </cell>
          <cell r="O1139">
            <v>0</v>
          </cell>
          <cell r="P1139">
            <v>0</v>
          </cell>
          <cell r="Q1139">
            <v>0</v>
          </cell>
          <cell r="R1139">
            <v>0</v>
          </cell>
        </row>
        <row r="1140">
          <cell r="B1140" t="str">
            <v>599-0691</v>
          </cell>
          <cell r="D1140">
            <v>39512</v>
          </cell>
          <cell r="E1140" t="str">
            <v>Spares</v>
          </cell>
          <cell r="F1140" t="str">
            <v>Roger Thompson</v>
          </cell>
          <cell r="G1140" t="str">
            <v>Roller Chain Opti</v>
          </cell>
          <cell r="H1140" t="str">
            <v>Spare, pins, bushes and rollers for Ewart chains</v>
          </cell>
          <cell r="I1140" t="str">
            <v>ZAR 9,007.20</v>
          </cell>
          <cell r="J1140" t="str">
            <v>ZAR</v>
          </cell>
          <cell r="K1140">
            <v>9007.2000000000007</v>
          </cell>
          <cell r="L1140">
            <v>1</v>
          </cell>
          <cell r="M1140">
            <v>9007.2000000000007</v>
          </cell>
          <cell r="N1140">
            <v>9007.2000000000007</v>
          </cell>
          <cell r="O1140">
            <v>0</v>
          </cell>
          <cell r="P1140">
            <v>0</v>
          </cell>
          <cell r="Q1140">
            <v>0</v>
          </cell>
          <cell r="R1140">
            <v>0</v>
          </cell>
        </row>
        <row r="1141">
          <cell r="B1141" t="str">
            <v>599-0692</v>
          </cell>
          <cell r="D1141">
            <v>39512</v>
          </cell>
          <cell r="E1141" t="str">
            <v>M001-11</v>
          </cell>
          <cell r="F1141" t="str">
            <v>Tony Erasmus</v>
          </cell>
          <cell r="G1141" t="str">
            <v>KSB Pumps and Valves (Pty) Ltd</v>
          </cell>
          <cell r="H1141" t="str">
            <v>3 x Condenser cooling water pumps including drives</v>
          </cell>
          <cell r="I1141" t="str">
            <v>ZAR 1,410,903</v>
          </cell>
          <cell r="J1141" t="str">
            <v>ZAR</v>
          </cell>
          <cell r="K1141">
            <v>1410903</v>
          </cell>
          <cell r="L1141">
            <v>1</v>
          </cell>
          <cell r="M1141">
            <v>1410903</v>
          </cell>
          <cell r="N1141">
            <v>1410903</v>
          </cell>
          <cell r="O1141">
            <v>0</v>
          </cell>
          <cell r="P1141">
            <v>0</v>
          </cell>
          <cell r="Q1141">
            <v>0</v>
          </cell>
          <cell r="R1141">
            <v>0</v>
          </cell>
        </row>
        <row r="1142">
          <cell r="B1142" t="str">
            <v>599-0693</v>
          </cell>
          <cell r="D1142">
            <v>39512</v>
          </cell>
          <cell r="E1142" t="str">
            <v>M001-08</v>
          </cell>
          <cell r="F1142" t="str">
            <v>Alden van der Merwe</v>
          </cell>
          <cell r="G1142" t="str">
            <v>Wika Instruments</v>
          </cell>
          <cell r="H1142" t="str">
            <v>Thermopockets and thermowells for T2 shredder steam pipe work</v>
          </cell>
          <cell r="I1142" t="str">
            <v>ZAR 13,890</v>
          </cell>
          <cell r="J1142" t="str">
            <v>ZAR</v>
          </cell>
          <cell r="K1142">
            <v>13890</v>
          </cell>
          <cell r="L1142">
            <v>1</v>
          </cell>
          <cell r="M1142">
            <v>13890</v>
          </cell>
          <cell r="N1142">
            <v>13890</v>
          </cell>
          <cell r="O1142">
            <v>0</v>
          </cell>
          <cell r="P1142">
            <v>0</v>
          </cell>
          <cell r="Q1142">
            <v>0</v>
          </cell>
          <cell r="R1142">
            <v>0</v>
          </cell>
          <cell r="S1142">
            <v>1</v>
          </cell>
          <cell r="T1142">
            <v>2</v>
          </cell>
        </row>
        <row r="1143">
          <cell r="B1143" t="str">
            <v>599-0694</v>
          </cell>
          <cell r="D1143">
            <v>39512</v>
          </cell>
          <cell r="E1143" t="str">
            <v>A013-1</v>
          </cell>
          <cell r="F1143" t="str">
            <v>Amelia Brown</v>
          </cell>
          <cell r="G1143" t="str">
            <v>Premier Valves (Pty)</v>
          </cell>
          <cell r="H1143" t="str">
            <v>Extra Valves ordered for Agriculture (to be paid back by Premier once sold)</v>
          </cell>
          <cell r="I1143" t="str">
            <v>ZAR 150,000</v>
          </cell>
          <cell r="J1143" t="str">
            <v>ZAR</v>
          </cell>
          <cell r="K1143">
            <v>150000</v>
          </cell>
          <cell r="L1143">
            <v>1</v>
          </cell>
          <cell r="M1143">
            <v>150000</v>
          </cell>
          <cell r="N1143">
            <v>150000</v>
          </cell>
          <cell r="O1143">
            <v>0</v>
          </cell>
          <cell r="P1143">
            <v>0</v>
          </cell>
          <cell r="Q1143">
            <v>0</v>
          </cell>
          <cell r="R1143">
            <v>0</v>
          </cell>
        </row>
        <row r="1144">
          <cell r="B1144" t="str">
            <v>599-0695</v>
          </cell>
          <cell r="D1144">
            <v>39512</v>
          </cell>
          <cell r="E1144" t="str">
            <v>M031</v>
          </cell>
          <cell r="F1144" t="str">
            <v>Webster Moyo</v>
          </cell>
          <cell r="G1144" t="str">
            <v>Dana Services Ltd</v>
          </cell>
          <cell r="H1144" t="str">
            <v>2310 Litres of oil for first fill of Feeder Table gearboxes</v>
          </cell>
          <cell r="I1144" t="str">
            <v>ZMK 29,190,018.22</v>
          </cell>
          <cell r="J1144" t="str">
            <v>ZMK</v>
          </cell>
          <cell r="K1144">
            <v>29190018.219999999</v>
          </cell>
          <cell r="L1144">
            <v>1.6750418760469012E-3</v>
          </cell>
          <cell r="M1144">
            <v>48894.502881072025</v>
          </cell>
          <cell r="N1144">
            <v>0</v>
          </cell>
          <cell r="O1144">
            <v>0</v>
          </cell>
          <cell r="P1144">
            <v>0</v>
          </cell>
          <cell r="Q1144">
            <v>0</v>
          </cell>
          <cell r="R1144">
            <v>29190018.219999999</v>
          </cell>
        </row>
        <row r="1145">
          <cell r="B1145" t="str">
            <v>599-0696</v>
          </cell>
          <cell r="D1145">
            <v>39512</v>
          </cell>
          <cell r="E1145" t="str">
            <v>M031</v>
          </cell>
          <cell r="F1145" t="str">
            <v>Mohamed</v>
          </cell>
          <cell r="G1145" t="str">
            <v>Mulimo Agriculture Hardware Distributors</v>
          </cell>
          <cell r="H1145" t="str">
            <v>BP HTG2A grease</v>
          </cell>
          <cell r="I1145" t="str">
            <v>ZMK 16,710,000</v>
          </cell>
          <cell r="J1145" t="str">
            <v>ZMK</v>
          </cell>
          <cell r="K1145">
            <v>16710000</v>
          </cell>
          <cell r="L1145">
            <v>1.6750418760469012E-3</v>
          </cell>
          <cell r="M1145">
            <v>27989.949748743718</v>
          </cell>
          <cell r="N1145">
            <v>0</v>
          </cell>
          <cell r="O1145">
            <v>0</v>
          </cell>
          <cell r="P1145">
            <v>0</v>
          </cell>
          <cell r="Q1145">
            <v>0</v>
          </cell>
          <cell r="R1145">
            <v>16710000</v>
          </cell>
        </row>
        <row r="1146">
          <cell r="B1146" t="str">
            <v>599-0697</v>
          </cell>
          <cell r="D1146">
            <v>39512</v>
          </cell>
          <cell r="E1146" t="str">
            <v>A004-2</v>
          </cell>
          <cell r="F1146" t="str">
            <v>Charlie Coxe</v>
          </cell>
          <cell r="G1146" t="str">
            <v>Jacaranda Plant &amp; Machinery Hire</v>
          </cell>
          <cell r="H1146" t="str">
            <v>Land forming Contract (Part 1)</v>
          </cell>
          <cell r="I1146" t="str">
            <v>ZMK 864,000,000</v>
          </cell>
          <cell r="J1146" t="str">
            <v>ZMK</v>
          </cell>
          <cell r="K1146">
            <v>864000000</v>
          </cell>
          <cell r="L1146">
            <v>1.6750418760469012E-3</v>
          </cell>
          <cell r="M1146">
            <v>1447236.1809045225</v>
          </cell>
          <cell r="N1146">
            <v>0</v>
          </cell>
          <cell r="O1146">
            <v>0</v>
          </cell>
          <cell r="P1146">
            <v>0</v>
          </cell>
          <cell r="Q1146">
            <v>0</v>
          </cell>
          <cell r="R1146">
            <v>864000000</v>
          </cell>
        </row>
        <row r="1147">
          <cell r="B1147" t="str">
            <v>599-0698</v>
          </cell>
          <cell r="D1147">
            <v>39512</v>
          </cell>
          <cell r="E1147" t="str">
            <v>A004-1</v>
          </cell>
          <cell r="F1147" t="str">
            <v>Wayne James</v>
          </cell>
          <cell r="G1147" t="str">
            <v>Teichmann Plant Zambia Ltd</v>
          </cell>
          <cell r="H1147" t="str">
            <v>Land Forming contract (part 2)</v>
          </cell>
          <cell r="I1147" t="str">
            <v>ZMK 1,087,200,000</v>
          </cell>
          <cell r="J1147" t="str">
            <v>ZMK</v>
          </cell>
          <cell r="K1147">
            <v>1087200000</v>
          </cell>
          <cell r="L1147">
            <v>1.6750418760469012E-3</v>
          </cell>
          <cell r="M1147">
            <v>1821105.5276381909</v>
          </cell>
          <cell r="N1147">
            <v>0</v>
          </cell>
          <cell r="O1147">
            <v>0</v>
          </cell>
          <cell r="P1147">
            <v>0</v>
          </cell>
          <cell r="Q1147">
            <v>0</v>
          </cell>
          <cell r="R1147">
            <v>1087200000</v>
          </cell>
        </row>
        <row r="1148">
          <cell r="B1148" t="str">
            <v>599-0699</v>
          </cell>
          <cell r="D1148">
            <v>39512</v>
          </cell>
          <cell r="E1148" t="str">
            <v>M031</v>
          </cell>
          <cell r="F1148" t="str">
            <v>Keith</v>
          </cell>
          <cell r="G1148" t="str">
            <v>Turbo Agencies (Pty) Ltd</v>
          </cell>
          <cell r="H1148" t="str">
            <v>Chemical anchors for new pump drive bases and mill platform columns</v>
          </cell>
          <cell r="I1148" t="str">
            <v>USD 5,000</v>
          </cell>
          <cell r="J1148" t="str">
            <v>USD</v>
          </cell>
          <cell r="K1148">
            <v>5000</v>
          </cell>
          <cell r="L1148">
            <v>7.35</v>
          </cell>
          <cell r="M1148">
            <v>36750</v>
          </cell>
          <cell r="N1148">
            <v>0</v>
          </cell>
          <cell r="O1148">
            <v>0</v>
          </cell>
          <cell r="P1148">
            <v>0</v>
          </cell>
          <cell r="Q1148">
            <v>5000</v>
          </cell>
          <cell r="R1148">
            <v>0</v>
          </cell>
        </row>
        <row r="1149">
          <cell r="B1149" t="str">
            <v>599-0700</v>
          </cell>
          <cell r="D1149">
            <v>39512</v>
          </cell>
          <cell r="E1149" t="str">
            <v>Spares</v>
          </cell>
          <cell r="F1149" t="str">
            <v>Roger Thompson</v>
          </cell>
          <cell r="G1149" t="str">
            <v>Amalgamated Pumping supplies(SA) (Pty) Ltd</v>
          </cell>
          <cell r="H1149" t="str">
            <v>Spare parts for Warman pumps</v>
          </cell>
          <cell r="I1149" t="str">
            <v>ZAR 74,681.18</v>
          </cell>
          <cell r="J1149" t="str">
            <v>ZAR</v>
          </cell>
          <cell r="K1149">
            <v>74681.179999999993</v>
          </cell>
          <cell r="L1149">
            <v>1</v>
          </cell>
          <cell r="M1149">
            <v>74681.179999999993</v>
          </cell>
          <cell r="N1149">
            <v>74681.179999999993</v>
          </cell>
          <cell r="O1149">
            <v>0</v>
          </cell>
          <cell r="P1149">
            <v>0</v>
          </cell>
          <cell r="Q1149">
            <v>0</v>
          </cell>
          <cell r="R1149">
            <v>0</v>
          </cell>
        </row>
        <row r="1150">
          <cell r="B1150" t="str">
            <v>599-0701</v>
          </cell>
          <cell r="D1150">
            <v>39514</v>
          </cell>
          <cell r="E1150" t="str">
            <v>Spares</v>
          </cell>
          <cell r="F1150" t="str">
            <v>Roger Thompson</v>
          </cell>
          <cell r="G1150" t="str">
            <v>Bearing Man Zambia Ltd</v>
          </cell>
          <cell r="H1150" t="str">
            <v>Spares for drives</v>
          </cell>
          <cell r="I1150" t="str">
            <v>ZMK 304,487,240</v>
          </cell>
          <cell r="J1150" t="str">
            <v>ZMK</v>
          </cell>
          <cell r="K1150">
            <v>304487240</v>
          </cell>
          <cell r="L1150">
            <v>1.6750418760469012E-3</v>
          </cell>
          <cell r="M1150">
            <v>510028.87772194308</v>
          </cell>
          <cell r="N1150">
            <v>0</v>
          </cell>
          <cell r="O1150">
            <v>0</v>
          </cell>
          <cell r="P1150">
            <v>0</v>
          </cell>
          <cell r="Q1150">
            <v>0</v>
          </cell>
          <cell r="R1150">
            <v>304487240</v>
          </cell>
        </row>
        <row r="1151">
          <cell r="B1151" t="str">
            <v>599-0702</v>
          </cell>
          <cell r="D1151">
            <v>39514</v>
          </cell>
          <cell r="E1151" t="str">
            <v>P005</v>
          </cell>
          <cell r="G1151" t="str">
            <v>Toyota Zambia Ltd</v>
          </cell>
          <cell r="H1151" t="str">
            <v>Service for Toyota Prado ABK 4302 (PV 16)</v>
          </cell>
          <cell r="I1151" t="str">
            <v>ZMK 600,000</v>
          </cell>
          <cell r="J1151" t="str">
            <v>ZMK</v>
          </cell>
          <cell r="K1151">
            <v>600000</v>
          </cell>
          <cell r="L1151">
            <v>1.6750418760469012E-3</v>
          </cell>
          <cell r="M1151">
            <v>1005.0251256281407</v>
          </cell>
          <cell r="N1151">
            <v>0</v>
          </cell>
          <cell r="O1151">
            <v>0</v>
          </cell>
          <cell r="P1151">
            <v>0</v>
          </cell>
          <cell r="Q1151">
            <v>0</v>
          </cell>
          <cell r="R1151">
            <v>600000</v>
          </cell>
        </row>
        <row r="1152">
          <cell r="B1152" t="str">
            <v>599-0703</v>
          </cell>
          <cell r="D1152">
            <v>39514</v>
          </cell>
          <cell r="E1152" t="str">
            <v>P005</v>
          </cell>
          <cell r="G1152" t="str">
            <v>GEMISTAR TRAVEL &amp; TOURS</v>
          </cell>
          <cell r="H1152" t="str">
            <v>Air ticket for Carl Pfotenhauer</v>
          </cell>
          <cell r="I1152" t="str">
            <v>ZMK 2,397,285</v>
          </cell>
          <cell r="J1152" t="str">
            <v>ZMK</v>
          </cell>
          <cell r="K1152">
            <v>2397285</v>
          </cell>
          <cell r="L1152">
            <v>1.6750418760469012E-3</v>
          </cell>
          <cell r="M1152">
            <v>4015.5527638190956</v>
          </cell>
          <cell r="N1152">
            <v>0</v>
          </cell>
          <cell r="O1152">
            <v>0</v>
          </cell>
          <cell r="P1152">
            <v>0</v>
          </cell>
          <cell r="Q1152">
            <v>0</v>
          </cell>
          <cell r="R1152">
            <v>2397285</v>
          </cell>
        </row>
        <row r="1153">
          <cell r="B1153" t="str">
            <v>599-0704</v>
          </cell>
          <cell r="D1153">
            <v>39517</v>
          </cell>
          <cell r="E1153" t="str">
            <v>P005</v>
          </cell>
          <cell r="F1153" t="str">
            <v>Alfred Akasiwa</v>
          </cell>
          <cell r="G1153" t="str">
            <v>Situlu Electrical Company</v>
          </cell>
          <cell r="H1153" t="str">
            <v>Install and commission level control system for water tanks @ Kaleya hill</v>
          </cell>
          <cell r="I1153" t="str">
            <v>ZMK 2,102,000</v>
          </cell>
          <cell r="J1153" t="str">
            <v>ZMK</v>
          </cell>
          <cell r="K1153">
            <v>2102000</v>
          </cell>
          <cell r="L1153">
            <v>1.6750418760469012E-3</v>
          </cell>
          <cell r="M1153">
            <v>3520.9380234505861</v>
          </cell>
          <cell r="N1153">
            <v>0</v>
          </cell>
          <cell r="O1153">
            <v>0</v>
          </cell>
          <cell r="P1153">
            <v>0</v>
          </cell>
          <cell r="Q1153">
            <v>0</v>
          </cell>
          <cell r="R1153">
            <v>2102000</v>
          </cell>
        </row>
        <row r="1154">
          <cell r="B1154" t="str">
            <v>599-0705</v>
          </cell>
          <cell r="D1154">
            <v>39517</v>
          </cell>
          <cell r="E1154" t="str">
            <v>P005</v>
          </cell>
          <cell r="F1154" t="str">
            <v>Alfred Akasiwa</v>
          </cell>
          <cell r="G1154" t="str">
            <v>Atonement Enterprises Ltd</v>
          </cell>
          <cell r="H1154" t="str">
            <v>Construc septic tank and soakaway - labour and materials</v>
          </cell>
          <cell r="I1154" t="str">
            <v>ZMK12,150,000</v>
          </cell>
          <cell r="J1154" t="str">
            <v>ZMK</v>
          </cell>
          <cell r="K1154">
            <v>2150000</v>
          </cell>
          <cell r="L1154">
            <v>1.6750418760469012E-3</v>
          </cell>
          <cell r="M1154">
            <v>3601.3400335008378</v>
          </cell>
          <cell r="N1154">
            <v>0</v>
          </cell>
          <cell r="O1154">
            <v>0</v>
          </cell>
          <cell r="P1154">
            <v>0</v>
          </cell>
          <cell r="Q1154">
            <v>0</v>
          </cell>
          <cell r="R1154">
            <v>2150000</v>
          </cell>
        </row>
        <row r="1155">
          <cell r="B1155" t="str">
            <v>599-0706</v>
          </cell>
          <cell r="D1155">
            <v>39517</v>
          </cell>
          <cell r="E1155" t="str">
            <v>Spares</v>
          </cell>
          <cell r="F1155" t="str">
            <v>Roger Thompson</v>
          </cell>
          <cell r="G1155" t="str">
            <v>East African Supply</v>
          </cell>
          <cell r="H1155" t="str">
            <v>Rapid pump spares</v>
          </cell>
          <cell r="I1155" t="str">
            <v>ZAR 10,160.88</v>
          </cell>
          <cell r="J1155" t="str">
            <v>ZAR</v>
          </cell>
          <cell r="K1155">
            <v>10160.879999999999</v>
          </cell>
          <cell r="L1155">
            <v>1</v>
          </cell>
          <cell r="M1155">
            <v>10160.879999999999</v>
          </cell>
          <cell r="N1155">
            <v>10160.879999999999</v>
          </cell>
          <cell r="O1155">
            <v>0</v>
          </cell>
          <cell r="P1155">
            <v>0</v>
          </cell>
          <cell r="Q1155">
            <v>0</v>
          </cell>
          <cell r="R1155">
            <v>0</v>
          </cell>
        </row>
        <row r="1156">
          <cell r="B1156" t="str">
            <v>599-0707</v>
          </cell>
          <cell r="D1156">
            <v>39517</v>
          </cell>
          <cell r="E1156" t="str">
            <v>P005</v>
          </cell>
          <cell r="F1156" t="str">
            <v>Alfred Akasiwa</v>
          </cell>
          <cell r="G1156" t="str">
            <v>Philip Banji Malambo</v>
          </cell>
          <cell r="H1156" t="str">
            <v>Hire of tipper truck for February 2008</v>
          </cell>
          <cell r="I1156" t="str">
            <v>ZMK 12,000,000</v>
          </cell>
          <cell r="J1156" t="str">
            <v>ZMK</v>
          </cell>
          <cell r="K1156">
            <v>12000000</v>
          </cell>
          <cell r="L1156">
            <v>1.6750418760469012E-3</v>
          </cell>
          <cell r="M1156">
            <v>20100.502512562813</v>
          </cell>
          <cell r="N1156">
            <v>0</v>
          </cell>
          <cell r="O1156">
            <v>0</v>
          </cell>
          <cell r="P1156">
            <v>0</v>
          </cell>
          <cell r="Q1156">
            <v>0</v>
          </cell>
          <cell r="R1156">
            <v>12000000</v>
          </cell>
        </row>
        <row r="1157">
          <cell r="B1157" t="str">
            <v>599-0708</v>
          </cell>
          <cell r="D1157">
            <v>39518</v>
          </cell>
          <cell r="E1157" t="str">
            <v>M031</v>
          </cell>
          <cell r="F1157" t="str">
            <v>Mohamed</v>
          </cell>
          <cell r="G1157" t="str">
            <v>Makubu Steelworks Ltd</v>
          </cell>
          <cell r="H1157" t="str">
            <v>Materials for refurbishment of Clarifier 3</v>
          </cell>
          <cell r="I1157" t="str">
            <v>ZMK 4,867,950</v>
          </cell>
          <cell r="J1157" t="str">
            <v>ZMK</v>
          </cell>
          <cell r="K1157">
            <v>4867950</v>
          </cell>
          <cell r="L1157">
            <v>1.6750418760469012E-3</v>
          </cell>
          <cell r="M1157">
            <v>8154.0201005025128</v>
          </cell>
          <cell r="N1157">
            <v>0</v>
          </cell>
          <cell r="O1157">
            <v>0</v>
          </cell>
          <cell r="P1157">
            <v>0</v>
          </cell>
          <cell r="Q1157">
            <v>0</v>
          </cell>
          <cell r="R1157">
            <v>4867950</v>
          </cell>
        </row>
        <row r="1158">
          <cell r="B1158" t="str">
            <v>599-0709</v>
          </cell>
          <cell r="D1158">
            <v>39518</v>
          </cell>
          <cell r="E1158" t="str">
            <v>I003</v>
          </cell>
          <cell r="F1158" t="str">
            <v>Chris</v>
          </cell>
          <cell r="G1158" t="str">
            <v>Unitech Instrumentation Services</v>
          </cell>
          <cell r="H1158" t="str">
            <v>mill lubricator motion sensors and earth boxes, radios, lockouts and calipers</v>
          </cell>
          <cell r="I1158" t="str">
            <v>ZAR 57,380.76</v>
          </cell>
          <cell r="J1158" t="str">
            <v>ZAR</v>
          </cell>
          <cell r="K1158">
            <v>57380.76</v>
          </cell>
          <cell r="L1158">
            <v>1</v>
          </cell>
          <cell r="M1158">
            <v>57380.76</v>
          </cell>
          <cell r="N1158">
            <v>57380.76</v>
          </cell>
          <cell r="O1158">
            <v>0</v>
          </cell>
          <cell r="P1158">
            <v>0</v>
          </cell>
          <cell r="Q1158">
            <v>0</v>
          </cell>
          <cell r="R1158">
            <v>0</v>
          </cell>
        </row>
        <row r="1159">
          <cell r="B1159" t="str">
            <v>599-0710</v>
          </cell>
          <cell r="D1159">
            <v>39518</v>
          </cell>
          <cell r="E1159" t="str">
            <v>C001</v>
          </cell>
          <cell r="G1159" t="str">
            <v>Nkhula Engineering</v>
          </cell>
          <cell r="H1159" t="str">
            <v>Coring work in chrystallisation and clear juice areas of the mill</v>
          </cell>
          <cell r="I1159" t="str">
            <v>ZMK 3,100,000</v>
          </cell>
          <cell r="J1159" t="str">
            <v>ZMK</v>
          </cell>
          <cell r="K1159">
            <v>3100000</v>
          </cell>
          <cell r="L1159">
            <v>1.6750418760469012E-3</v>
          </cell>
          <cell r="M1159">
            <v>5192.6298157453939</v>
          </cell>
          <cell r="N1159">
            <v>0</v>
          </cell>
          <cell r="O1159">
            <v>0</v>
          </cell>
          <cell r="P1159">
            <v>0</v>
          </cell>
          <cell r="Q1159">
            <v>0</v>
          </cell>
          <cell r="R1159">
            <v>3100000</v>
          </cell>
          <cell r="S1159" t="str">
            <v>Coring work</v>
          </cell>
        </row>
        <row r="1160">
          <cell r="B1160" t="str">
            <v>599-0711</v>
          </cell>
          <cell r="D1160">
            <v>39518</v>
          </cell>
          <cell r="E1160" t="str">
            <v>W115</v>
          </cell>
          <cell r="F1160" t="str">
            <v>Karin Bekker</v>
          </cell>
          <cell r="G1160" t="str">
            <v>Accutech Weighing Services</v>
          </cell>
          <cell r="H1160" t="str">
            <v>8 x Pallumatic Vacuum lifters</v>
          </cell>
          <cell r="I1160" t="str">
            <v>ZAR 100,000</v>
          </cell>
          <cell r="J1160" t="str">
            <v>ZAR</v>
          </cell>
          <cell r="K1160">
            <v>100000</v>
          </cell>
          <cell r="L1160">
            <v>1</v>
          </cell>
          <cell r="M1160">
            <v>100000</v>
          </cell>
          <cell r="N1160">
            <v>100000</v>
          </cell>
          <cell r="O1160">
            <v>0</v>
          </cell>
          <cell r="P1160">
            <v>0</v>
          </cell>
          <cell r="Q1160">
            <v>0</v>
          </cell>
          <cell r="R1160">
            <v>0</v>
          </cell>
        </row>
        <row r="1161">
          <cell r="B1161" t="str">
            <v>599-0712</v>
          </cell>
          <cell r="D1161">
            <v>39518</v>
          </cell>
          <cell r="E1161" t="str">
            <v>C005</v>
          </cell>
          <cell r="F1161" t="str">
            <v>Mohamed</v>
          </cell>
          <cell r="G1161" t="str">
            <v>BHAGOOS SUPERMARKET</v>
          </cell>
          <cell r="H1161" t="str">
            <v>Cement supplied during December due to Chilanga shortage</v>
          </cell>
          <cell r="I1161" t="str">
            <v>ZMK 19,500,000</v>
          </cell>
          <cell r="J1161" t="str">
            <v>ZMK</v>
          </cell>
          <cell r="K1161">
            <v>19500000</v>
          </cell>
          <cell r="L1161">
            <v>1.6750418760469012E-3</v>
          </cell>
          <cell r="M1161">
            <v>32663.316582914573</v>
          </cell>
          <cell r="N1161">
            <v>0</v>
          </cell>
          <cell r="O1161">
            <v>0</v>
          </cell>
          <cell r="P1161">
            <v>0</v>
          </cell>
          <cell r="Q1161">
            <v>0</v>
          </cell>
          <cell r="R1161">
            <v>19500000</v>
          </cell>
        </row>
        <row r="1162">
          <cell r="B1162" t="str">
            <v>599-0713</v>
          </cell>
          <cell r="D1162">
            <v>39518</v>
          </cell>
          <cell r="E1162" t="str">
            <v>M031</v>
          </cell>
          <cell r="F1162" t="str">
            <v>Mohamed</v>
          </cell>
          <cell r="G1162" t="str">
            <v>BHAGOOS SUPERMARKET</v>
          </cell>
          <cell r="H1162" t="str">
            <v>Oxygen, Acetylene gas, Deposit</v>
          </cell>
          <cell r="I1162" t="str">
            <v>ZMK 188,928,795</v>
          </cell>
          <cell r="J1162" t="str">
            <v>ZMK</v>
          </cell>
          <cell r="K1162">
            <v>188928795</v>
          </cell>
          <cell r="L1162">
            <v>1.6750418760469012E-3</v>
          </cell>
          <cell r="M1162">
            <v>316463.64321608038</v>
          </cell>
          <cell r="N1162">
            <v>0</v>
          </cell>
          <cell r="O1162">
            <v>0</v>
          </cell>
          <cell r="P1162">
            <v>0</v>
          </cell>
          <cell r="Q1162">
            <v>0</v>
          </cell>
          <cell r="R1162">
            <v>188928795</v>
          </cell>
          <cell r="S1162" t="str">
            <v>Gas Recovery</v>
          </cell>
        </row>
        <row r="1163">
          <cell r="B1163" t="str">
            <v>599-0714</v>
          </cell>
          <cell r="D1163">
            <v>39518</v>
          </cell>
          <cell r="E1163" t="str">
            <v>M013-0</v>
          </cell>
          <cell r="F1163" t="str">
            <v>Warren</v>
          </cell>
          <cell r="G1163" t="str">
            <v>Hi-Tech Pressure Engineering (Pty) Ltd.</v>
          </cell>
          <cell r="H1163" t="str">
            <v>Juice heater hydraulics - External piping</v>
          </cell>
          <cell r="I1163" t="str">
            <v>ZAR 68,142</v>
          </cell>
          <cell r="J1163" t="str">
            <v>ZAR</v>
          </cell>
          <cell r="K1163">
            <v>68142</v>
          </cell>
          <cell r="L1163">
            <v>1</v>
          </cell>
          <cell r="M1163">
            <v>68142</v>
          </cell>
          <cell r="N1163">
            <v>68142</v>
          </cell>
          <cell r="O1163">
            <v>0</v>
          </cell>
          <cell r="P1163">
            <v>0</v>
          </cell>
          <cell r="Q1163">
            <v>0</v>
          </cell>
          <cell r="R1163">
            <v>0</v>
          </cell>
        </row>
        <row r="1164">
          <cell r="B1164" t="str">
            <v>599-0715</v>
          </cell>
          <cell r="D1164">
            <v>39518</v>
          </cell>
          <cell r="E1164" t="str">
            <v>M001-08</v>
          </cell>
          <cell r="F1164" t="str">
            <v>Griff Moses</v>
          </cell>
          <cell r="G1164" t="str">
            <v>Spirax Sarco SA (Pty) Ltd</v>
          </cell>
          <cell r="H1164" t="str">
            <v>Thermodynamic steam traps for T2 shredder steam pipe work</v>
          </cell>
          <cell r="I1164" t="str">
            <v>ZAR 73,251</v>
          </cell>
          <cell r="J1164" t="str">
            <v>ZAR</v>
          </cell>
          <cell r="K1164">
            <v>73251</v>
          </cell>
          <cell r="L1164">
            <v>1</v>
          </cell>
          <cell r="M1164">
            <v>73251</v>
          </cell>
          <cell r="N1164">
            <v>73251</v>
          </cell>
          <cell r="O1164">
            <v>0</v>
          </cell>
          <cell r="P1164">
            <v>0</v>
          </cell>
          <cell r="Q1164">
            <v>0</v>
          </cell>
          <cell r="R1164">
            <v>0</v>
          </cell>
          <cell r="T1164">
            <v>2</v>
          </cell>
        </row>
        <row r="1165">
          <cell r="B1165" t="str">
            <v>599-0716</v>
          </cell>
          <cell r="D1165">
            <v>39518</v>
          </cell>
          <cell r="E1165" t="str">
            <v>M011</v>
          </cell>
          <cell r="F1165" t="str">
            <v>Warren H. Hollingsworth</v>
          </cell>
          <cell r="G1165" t="str">
            <v>Hi-Tech Pressure Engineering (Pty) Ltd.</v>
          </cell>
          <cell r="H1165" t="str">
            <v>External piping on hydraulics for Hi-Lo unloaders</v>
          </cell>
          <cell r="I1165" t="str">
            <v>ZAR 50,267.75</v>
          </cell>
          <cell r="J1165" t="str">
            <v>ZAR</v>
          </cell>
          <cell r="K1165">
            <v>50267.75</v>
          </cell>
          <cell r="L1165">
            <v>1</v>
          </cell>
          <cell r="M1165">
            <v>50267.75</v>
          </cell>
          <cell r="N1165">
            <v>50267.75</v>
          </cell>
          <cell r="O1165">
            <v>0</v>
          </cell>
          <cell r="P1165">
            <v>0</v>
          </cell>
          <cell r="Q1165">
            <v>0</v>
          </cell>
          <cell r="R1165">
            <v>0</v>
          </cell>
        </row>
        <row r="1166">
          <cell r="B1166" t="str">
            <v>599-0717</v>
          </cell>
          <cell r="D1166">
            <v>39518</v>
          </cell>
          <cell r="E1166" t="str">
            <v>E012</v>
          </cell>
          <cell r="F1166" t="str">
            <v>Kuben</v>
          </cell>
          <cell r="G1166" t="str">
            <v>Panel Technique (Pty) Ltd</v>
          </cell>
          <cell r="H1166" t="str">
            <v>Amendment amount for PO 599-131</v>
          </cell>
          <cell r="I1166" t="str">
            <v>ZAR 463,305</v>
          </cell>
          <cell r="J1166" t="str">
            <v>ZAR</v>
          </cell>
          <cell r="K1166">
            <v>463305</v>
          </cell>
          <cell r="L1166">
            <v>1</v>
          </cell>
          <cell r="M1166">
            <v>463305</v>
          </cell>
          <cell r="N1166">
            <v>463305</v>
          </cell>
          <cell r="O1166">
            <v>0</v>
          </cell>
          <cell r="P1166">
            <v>0</v>
          </cell>
          <cell r="Q1166">
            <v>0</v>
          </cell>
          <cell r="R1166">
            <v>0</v>
          </cell>
        </row>
        <row r="1167">
          <cell r="B1167" t="str">
            <v>599-0718</v>
          </cell>
          <cell r="D1167">
            <v>39518</v>
          </cell>
          <cell r="E1167" t="str">
            <v>I001</v>
          </cell>
          <cell r="F1167" t="str">
            <v>WAYNE BURSEY</v>
          </cell>
          <cell r="G1167" t="str">
            <v>Siemens Limited</v>
          </cell>
          <cell r="H1167" t="str">
            <v>2 extra optical link modules for fibre optic network</v>
          </cell>
          <cell r="I1167" t="str">
            <v>ZAR 21,647.42</v>
          </cell>
          <cell r="J1167" t="str">
            <v>ZAR</v>
          </cell>
          <cell r="K1167">
            <v>21647.42</v>
          </cell>
          <cell r="L1167">
            <v>1</v>
          </cell>
          <cell r="M1167">
            <v>21647.42</v>
          </cell>
          <cell r="N1167">
            <v>21647.42</v>
          </cell>
          <cell r="O1167">
            <v>0</v>
          </cell>
          <cell r="P1167">
            <v>0</v>
          </cell>
          <cell r="Q1167">
            <v>0</v>
          </cell>
          <cell r="R1167">
            <v>0</v>
          </cell>
        </row>
        <row r="1168">
          <cell r="B1168" t="str">
            <v>599-0719</v>
          </cell>
          <cell r="D1168">
            <v>39518</v>
          </cell>
          <cell r="E1168" t="str">
            <v>E012</v>
          </cell>
          <cell r="F1168" t="str">
            <v>Chris</v>
          </cell>
          <cell r="G1168" t="str">
            <v>Unitech Instrumentation Services</v>
          </cell>
          <cell r="H1168" t="str">
            <v>Extra work being done as a result of E&amp;M descoping</v>
          </cell>
          <cell r="I1168" t="str">
            <v>ZAR 49,600</v>
          </cell>
          <cell r="J1168" t="str">
            <v>ZAR</v>
          </cell>
          <cell r="K1168">
            <v>49600</v>
          </cell>
          <cell r="L1168">
            <v>1</v>
          </cell>
          <cell r="M1168">
            <v>49600</v>
          </cell>
          <cell r="N1168">
            <v>49600</v>
          </cell>
          <cell r="O1168">
            <v>0</v>
          </cell>
          <cell r="P1168">
            <v>0</v>
          </cell>
          <cell r="Q1168">
            <v>0</v>
          </cell>
          <cell r="R1168">
            <v>0</v>
          </cell>
        </row>
        <row r="1169">
          <cell r="B1169" t="str">
            <v>599-0720</v>
          </cell>
          <cell r="D1169">
            <v>39518</v>
          </cell>
          <cell r="E1169" t="str">
            <v>A010-07</v>
          </cell>
          <cell r="F1169" t="str">
            <v>Murray</v>
          </cell>
          <cell r="G1169" t="str">
            <v>Agair Zambia Ltd</v>
          </cell>
          <cell r="H1169" t="str">
            <v>Spraying of ripener on sugar cane</v>
          </cell>
          <cell r="I1169" t="str">
            <v>ZMK 14,075,022</v>
          </cell>
          <cell r="J1169" t="str">
            <v>ZMK</v>
          </cell>
          <cell r="K1169">
            <v>14075022</v>
          </cell>
          <cell r="L1169">
            <v>1.6750418760469012E-3</v>
          </cell>
          <cell r="M1169">
            <v>23576.251256281408</v>
          </cell>
          <cell r="N1169">
            <v>0</v>
          </cell>
          <cell r="O1169">
            <v>0</v>
          </cell>
          <cell r="P1169">
            <v>0</v>
          </cell>
          <cell r="Q1169">
            <v>0</v>
          </cell>
          <cell r="R1169">
            <v>14075022</v>
          </cell>
        </row>
        <row r="1170">
          <cell r="B1170" t="str">
            <v>599-0721</v>
          </cell>
          <cell r="D1170">
            <v>39518</v>
          </cell>
          <cell r="E1170" t="str">
            <v>M056</v>
          </cell>
          <cell r="F1170" t="str">
            <v>Mohamed</v>
          </cell>
          <cell r="G1170" t="str">
            <v>Makubu Steelworks Ltd</v>
          </cell>
          <cell r="H1170" t="str">
            <v>Materials for cladding rings</v>
          </cell>
          <cell r="I1170" t="str">
            <v>ZMK 58,548,940</v>
          </cell>
          <cell r="J1170" t="str">
            <v>ZMK</v>
          </cell>
          <cell r="K1170">
            <v>58548940</v>
          </cell>
          <cell r="L1170">
            <v>1.6750418760469012E-3</v>
          </cell>
          <cell r="M1170">
            <v>98071.926298157457</v>
          </cell>
          <cell r="N1170">
            <v>0</v>
          </cell>
          <cell r="O1170">
            <v>0</v>
          </cell>
          <cell r="P1170">
            <v>0</v>
          </cell>
          <cell r="Q1170">
            <v>0</v>
          </cell>
          <cell r="R1170">
            <v>58548940</v>
          </cell>
        </row>
        <row r="1171">
          <cell r="B1171" t="str">
            <v>599-0722</v>
          </cell>
          <cell r="D1171">
            <v>39518</v>
          </cell>
          <cell r="E1171" t="str">
            <v>M031</v>
          </cell>
          <cell r="F1171" t="str">
            <v>Mohamed</v>
          </cell>
          <cell r="G1171" t="str">
            <v>Makubu Steelworks Ltd</v>
          </cell>
          <cell r="H1171" t="str">
            <v>210l drums of cationic bitumet for tank bases</v>
          </cell>
          <cell r="I1171" t="str">
            <v>ZMK 37,800,000</v>
          </cell>
          <cell r="J1171" t="str">
            <v>ZMK</v>
          </cell>
          <cell r="K1171">
            <v>37800000</v>
          </cell>
          <cell r="L1171">
            <v>1.6750418760469012E-3</v>
          </cell>
          <cell r="M1171">
            <v>63316.582914572864</v>
          </cell>
          <cell r="N1171">
            <v>0</v>
          </cell>
          <cell r="O1171">
            <v>0</v>
          </cell>
          <cell r="P1171">
            <v>0</v>
          </cell>
          <cell r="Q1171">
            <v>0</v>
          </cell>
          <cell r="R1171">
            <v>37800000</v>
          </cell>
        </row>
        <row r="1172">
          <cell r="B1172" t="str">
            <v>599-0723</v>
          </cell>
          <cell r="D1172">
            <v>39518</v>
          </cell>
          <cell r="E1172" t="str">
            <v>E003-1</v>
          </cell>
          <cell r="F1172" t="str">
            <v>Timothy</v>
          </cell>
          <cell r="G1172" t="str">
            <v>Sabra Enterprises</v>
          </cell>
          <cell r="H1172" t="str">
            <v>48 x Electrical danger signs for electrical shock</v>
          </cell>
          <cell r="I1172" t="str">
            <v>ZMK 36,000,000</v>
          </cell>
          <cell r="J1172" t="str">
            <v>ZMK</v>
          </cell>
          <cell r="K1172">
            <v>36000000</v>
          </cell>
          <cell r="L1172">
            <v>1.6750418760469012E-3</v>
          </cell>
          <cell r="M1172">
            <v>60301.507537688442</v>
          </cell>
          <cell r="N1172">
            <v>0</v>
          </cell>
          <cell r="O1172">
            <v>0</v>
          </cell>
          <cell r="P1172">
            <v>0</v>
          </cell>
          <cell r="Q1172">
            <v>0</v>
          </cell>
          <cell r="R1172">
            <v>36000000</v>
          </cell>
        </row>
        <row r="1173">
          <cell r="B1173" t="str">
            <v>599-0724</v>
          </cell>
          <cell r="D1173">
            <v>39520</v>
          </cell>
          <cell r="E1173" t="str">
            <v>E012</v>
          </cell>
          <cell r="F1173" t="str">
            <v>Beulah</v>
          </cell>
          <cell r="G1173" t="str">
            <v>Westingcorp Power Industries</v>
          </cell>
          <cell r="H1173" t="str">
            <v>Ring Main units</v>
          </cell>
          <cell r="I1173" t="str">
            <v>ZAR 213,900</v>
          </cell>
          <cell r="J1173" t="str">
            <v>ZAR</v>
          </cell>
          <cell r="K1173">
            <v>213900</v>
          </cell>
          <cell r="L1173">
            <v>1</v>
          </cell>
          <cell r="M1173">
            <v>213900</v>
          </cell>
          <cell r="N1173">
            <v>213900</v>
          </cell>
          <cell r="O1173">
            <v>0</v>
          </cell>
          <cell r="P1173">
            <v>0</v>
          </cell>
          <cell r="Q1173">
            <v>0</v>
          </cell>
          <cell r="R1173">
            <v>0</v>
          </cell>
        </row>
        <row r="1174">
          <cell r="B1174" t="str">
            <v>599-0725</v>
          </cell>
          <cell r="D1174">
            <v>39520</v>
          </cell>
          <cell r="E1174" t="str">
            <v>M031</v>
          </cell>
          <cell r="F1174" t="str">
            <v>Marthie Burger</v>
          </cell>
          <cell r="G1174" t="str">
            <v>East African Supply</v>
          </cell>
          <cell r="H1174" t="str">
            <v>Packing Material</v>
          </cell>
          <cell r="I1174" t="str">
            <v>ZAR 12,274.50</v>
          </cell>
          <cell r="J1174" t="str">
            <v>ZAR</v>
          </cell>
          <cell r="K1174">
            <v>12274.5</v>
          </cell>
          <cell r="L1174">
            <v>1</v>
          </cell>
          <cell r="M1174">
            <v>12274.5</v>
          </cell>
          <cell r="N1174">
            <v>12274.5</v>
          </cell>
          <cell r="O1174">
            <v>0</v>
          </cell>
          <cell r="P1174">
            <v>0</v>
          </cell>
          <cell r="Q1174">
            <v>0</v>
          </cell>
          <cell r="R1174">
            <v>0</v>
          </cell>
        </row>
        <row r="1175">
          <cell r="B1175" t="str">
            <v>599-0726</v>
          </cell>
          <cell r="D1175">
            <v>39520</v>
          </cell>
          <cell r="E1175" t="str">
            <v>E012</v>
          </cell>
          <cell r="F1175" t="str">
            <v>Michael Faber</v>
          </cell>
          <cell r="G1175" t="str">
            <v>Ukubona Holdings</v>
          </cell>
          <cell r="H1175" t="str">
            <v>Ring Main units</v>
          </cell>
          <cell r="I1175" t="str">
            <v>ZAR 259,200</v>
          </cell>
          <cell r="J1175" t="str">
            <v>ZAR</v>
          </cell>
          <cell r="K1175">
            <v>259200</v>
          </cell>
          <cell r="L1175">
            <v>1</v>
          </cell>
          <cell r="M1175">
            <v>259200</v>
          </cell>
          <cell r="N1175">
            <v>259200</v>
          </cell>
          <cell r="O1175">
            <v>0</v>
          </cell>
          <cell r="P1175">
            <v>0</v>
          </cell>
          <cell r="Q1175">
            <v>0</v>
          </cell>
          <cell r="R1175">
            <v>0</v>
          </cell>
        </row>
        <row r="1176">
          <cell r="B1176" t="str">
            <v>599-0727</v>
          </cell>
          <cell r="D1176">
            <v>39524</v>
          </cell>
          <cell r="E1176" t="str">
            <v>P005</v>
          </cell>
          <cell r="F1176" t="str">
            <v>Alfred Akasiwa</v>
          </cell>
          <cell r="G1176" t="str">
            <v>Mulimo Agriculture Hardware Distributors</v>
          </cell>
          <cell r="H1176" t="str">
            <v>12000L water tank</v>
          </cell>
          <cell r="I1176" t="str">
            <v>ZMK 7,975,000</v>
          </cell>
          <cell r="J1176" t="str">
            <v>ZMK</v>
          </cell>
          <cell r="K1176">
            <v>7975000</v>
          </cell>
          <cell r="L1176">
            <v>1.6750418760469012E-3</v>
          </cell>
          <cell r="M1176">
            <v>13358.458961474036</v>
          </cell>
          <cell r="N1176">
            <v>0</v>
          </cell>
          <cell r="O1176">
            <v>0</v>
          </cell>
          <cell r="P1176">
            <v>0</v>
          </cell>
          <cell r="Q1176">
            <v>0</v>
          </cell>
          <cell r="R1176">
            <v>7975000</v>
          </cell>
        </row>
        <row r="1177">
          <cell r="B1177" t="str">
            <v>599-0728</v>
          </cell>
          <cell r="D1177">
            <v>39524</v>
          </cell>
          <cell r="E1177" t="str">
            <v>P005</v>
          </cell>
          <cell r="F1177" t="str">
            <v>Alfred Akasiwa</v>
          </cell>
          <cell r="G1177" t="str">
            <v>Chaka Kent Ltd</v>
          </cell>
          <cell r="H1177" t="str">
            <v>Construction of concrete plinths for containers</v>
          </cell>
          <cell r="I1177" t="str">
            <v>ZMK 5,500,000</v>
          </cell>
          <cell r="J1177" t="str">
            <v>ZMK</v>
          </cell>
          <cell r="K1177">
            <v>5500000</v>
          </cell>
          <cell r="L1177">
            <v>1.6750418760469012E-3</v>
          </cell>
          <cell r="M1177">
            <v>9212.7303182579562</v>
          </cell>
          <cell r="N1177">
            <v>0</v>
          </cell>
          <cell r="O1177">
            <v>0</v>
          </cell>
          <cell r="P1177">
            <v>0</v>
          </cell>
          <cell r="Q1177">
            <v>0</v>
          </cell>
          <cell r="R1177">
            <v>5500000</v>
          </cell>
        </row>
        <row r="1178">
          <cell r="B1178" t="str">
            <v>599-0729</v>
          </cell>
          <cell r="D1178">
            <v>39524</v>
          </cell>
          <cell r="E1178" t="str">
            <v>P005</v>
          </cell>
          <cell r="F1178" t="str">
            <v>Alfred Akasiwa</v>
          </cell>
          <cell r="G1178" t="str">
            <v>Sidusi Enterprises</v>
          </cell>
          <cell r="H1178" t="str">
            <v>Tipper Truck Hire</v>
          </cell>
          <cell r="I1178" t="str">
            <v>ZMK 19,200,000</v>
          </cell>
          <cell r="J1178" t="str">
            <v>ZMK</v>
          </cell>
          <cell r="K1178">
            <v>19200000</v>
          </cell>
          <cell r="L1178">
            <v>1.6750418760469012E-3</v>
          </cell>
          <cell r="M1178">
            <v>32160.804020100502</v>
          </cell>
          <cell r="N1178">
            <v>0</v>
          </cell>
          <cell r="O1178">
            <v>0</v>
          </cell>
          <cell r="P1178">
            <v>0</v>
          </cell>
          <cell r="Q1178">
            <v>0</v>
          </cell>
          <cell r="R1178">
            <v>19200000</v>
          </cell>
        </row>
        <row r="1179">
          <cell r="B1179" t="str">
            <v>599-0730</v>
          </cell>
          <cell r="D1179">
            <v>39524</v>
          </cell>
          <cell r="E1179" t="str">
            <v>P005</v>
          </cell>
          <cell r="F1179" t="str">
            <v>Alfred Akasiwa</v>
          </cell>
          <cell r="G1179" t="str">
            <v>Mulimo Agriculture Hardware Distributors</v>
          </cell>
          <cell r="H1179" t="str">
            <v xml:space="preserve">Plumbing Materials </v>
          </cell>
          <cell r="I1179" t="str">
            <v>ZMK 3,122,300</v>
          </cell>
          <cell r="J1179" t="str">
            <v>ZMK</v>
          </cell>
          <cell r="K1179">
            <v>3122300</v>
          </cell>
          <cell r="L1179">
            <v>1.6750418760469012E-3</v>
          </cell>
          <cell r="M1179">
            <v>5229.9832495812398</v>
          </cell>
          <cell r="N1179">
            <v>0</v>
          </cell>
          <cell r="O1179">
            <v>0</v>
          </cell>
          <cell r="P1179">
            <v>0</v>
          </cell>
          <cell r="Q1179">
            <v>0</v>
          </cell>
          <cell r="R1179">
            <v>3122300</v>
          </cell>
        </row>
        <row r="1180">
          <cell r="B1180" t="str">
            <v>599-0731</v>
          </cell>
          <cell r="D1180">
            <v>39524</v>
          </cell>
          <cell r="E1180" t="str">
            <v>P005</v>
          </cell>
          <cell r="F1180" t="str">
            <v>Alfred Akasiwa</v>
          </cell>
          <cell r="G1180" t="str">
            <v>G &amp; A Investment Ltd</v>
          </cell>
          <cell r="H1180" t="str">
            <v xml:space="preserve">Plumbing Materials </v>
          </cell>
          <cell r="I1180" t="str">
            <v>ZMK 1,653,617.02</v>
          </cell>
          <cell r="J1180" t="str">
            <v>ZMK</v>
          </cell>
          <cell r="K1180">
            <v>1653617.02</v>
          </cell>
          <cell r="L1180">
            <v>1.6750418760469012E-3</v>
          </cell>
          <cell r="M1180">
            <v>2769.8777554438861</v>
          </cell>
          <cell r="N1180">
            <v>0</v>
          </cell>
          <cell r="O1180">
            <v>0</v>
          </cell>
          <cell r="P1180">
            <v>0</v>
          </cell>
          <cell r="Q1180">
            <v>0</v>
          </cell>
          <cell r="R1180">
            <v>1653617.02</v>
          </cell>
        </row>
        <row r="1181">
          <cell r="B1181" t="str">
            <v>599-0732</v>
          </cell>
          <cell r="D1181">
            <v>39524</v>
          </cell>
          <cell r="E1181" t="str">
            <v>M023-3</v>
          </cell>
          <cell r="F1181" t="str">
            <v>Alfred Akasiwa</v>
          </cell>
          <cell r="G1181" t="str">
            <v>Pro Fit Ltd</v>
          </cell>
          <cell r="H1181" t="str">
            <v>P&amp;H Crane hire</v>
          </cell>
          <cell r="I1181" t="str">
            <v>ZMK 10,875,000</v>
          </cell>
          <cell r="J1181" t="str">
            <v>ZMK</v>
          </cell>
          <cell r="K1181">
            <v>10875000</v>
          </cell>
          <cell r="L1181">
            <v>1.6750418760469012E-3</v>
          </cell>
          <cell r="M1181">
            <v>18216.080402010051</v>
          </cell>
          <cell r="N1181">
            <v>0</v>
          </cell>
          <cell r="O1181">
            <v>0</v>
          </cell>
          <cell r="P1181">
            <v>0</v>
          </cell>
          <cell r="Q1181">
            <v>0</v>
          </cell>
          <cell r="R1181">
            <v>10875000</v>
          </cell>
        </row>
        <row r="1182">
          <cell r="B1182" t="str">
            <v>599-0733</v>
          </cell>
          <cell r="D1182">
            <v>39524</v>
          </cell>
          <cell r="E1182" t="str">
            <v>P005</v>
          </cell>
          <cell r="F1182" t="str">
            <v>Alfred Akasiwa</v>
          </cell>
          <cell r="G1182" t="str">
            <v>Situlu Electrical Company</v>
          </cell>
          <cell r="H1182" t="str">
            <v>Install overhead fans at Kaleya hill &amp; lighting in cold rooms</v>
          </cell>
          <cell r="I1182" t="str">
            <v>ZMK 4,306,000</v>
          </cell>
          <cell r="J1182" t="str">
            <v>ZMK</v>
          </cell>
          <cell r="K1182">
            <v>4306000</v>
          </cell>
          <cell r="L1182">
            <v>1.6750418760469012E-3</v>
          </cell>
          <cell r="M1182">
            <v>7212.7303182579562</v>
          </cell>
          <cell r="N1182">
            <v>0</v>
          </cell>
          <cell r="O1182">
            <v>0</v>
          </cell>
          <cell r="P1182">
            <v>0</v>
          </cell>
          <cell r="Q1182">
            <v>0</v>
          </cell>
          <cell r="R1182">
            <v>4306000</v>
          </cell>
        </row>
        <row r="1183">
          <cell r="B1183" t="str">
            <v>599-0734</v>
          </cell>
          <cell r="D1183">
            <v>39524</v>
          </cell>
          <cell r="E1183" t="str">
            <v>Spares</v>
          </cell>
          <cell r="F1183" t="str">
            <v>Roger Thompson</v>
          </cell>
          <cell r="G1183" t="str">
            <v>Amalgamated Pumping supplies(SA) (Pty) Ltd</v>
          </cell>
          <cell r="H1183" t="str">
            <v>Pumps spares</v>
          </cell>
          <cell r="I1183" t="str">
            <v>ZAR 51,338.34</v>
          </cell>
          <cell r="J1183" t="str">
            <v>ZAR</v>
          </cell>
          <cell r="K1183">
            <v>51338.34</v>
          </cell>
          <cell r="L1183">
            <v>1</v>
          </cell>
          <cell r="M1183">
            <v>51338.34</v>
          </cell>
          <cell r="N1183">
            <v>51338.34</v>
          </cell>
          <cell r="O1183">
            <v>0</v>
          </cell>
          <cell r="P1183">
            <v>0</v>
          </cell>
          <cell r="Q1183">
            <v>0</v>
          </cell>
          <cell r="R1183">
            <v>0</v>
          </cell>
        </row>
        <row r="1184">
          <cell r="B1184" t="str">
            <v>599-0735</v>
          </cell>
          <cell r="D1184">
            <v>39524</v>
          </cell>
          <cell r="E1184" t="str">
            <v>A004-0</v>
          </cell>
          <cell r="F1184" t="str">
            <v>Marthie Burger</v>
          </cell>
          <cell r="G1184" t="str">
            <v>East African Supply</v>
          </cell>
          <cell r="H1184" t="str">
            <v>Valves and cast iron frame for Agric</v>
          </cell>
          <cell r="I1184" t="str">
            <v>ZAR 33,468.29</v>
          </cell>
          <cell r="J1184" t="str">
            <v>ZAR</v>
          </cell>
          <cell r="K1184">
            <v>33468.29</v>
          </cell>
          <cell r="L1184">
            <v>1</v>
          </cell>
          <cell r="M1184">
            <v>33468.29</v>
          </cell>
          <cell r="N1184">
            <v>33468.29</v>
          </cell>
          <cell r="O1184">
            <v>0</v>
          </cell>
          <cell r="P1184">
            <v>0</v>
          </cell>
          <cell r="Q1184">
            <v>0</v>
          </cell>
          <cell r="R1184">
            <v>0</v>
          </cell>
        </row>
        <row r="1185">
          <cell r="B1185" t="str">
            <v>599-0736</v>
          </cell>
          <cell r="D1185">
            <v>39524</v>
          </cell>
          <cell r="E1185" t="str">
            <v>M016-0</v>
          </cell>
          <cell r="F1185" t="str">
            <v>Mike Church</v>
          </cell>
          <cell r="G1185" t="str">
            <v>Mthiyane Engineering</v>
          </cell>
          <cell r="H1185" t="str">
            <v>Transportation of pumps for Po 599-134</v>
          </cell>
          <cell r="I1185" t="str">
            <v>ZAR 52,000</v>
          </cell>
          <cell r="J1185" t="str">
            <v>ZAR</v>
          </cell>
          <cell r="K1185">
            <v>52000</v>
          </cell>
          <cell r="L1185">
            <v>1</v>
          </cell>
          <cell r="M1185">
            <v>52000</v>
          </cell>
          <cell r="N1185">
            <v>52000</v>
          </cell>
          <cell r="O1185">
            <v>0</v>
          </cell>
          <cell r="P1185">
            <v>0</v>
          </cell>
          <cell r="Q1185">
            <v>0</v>
          </cell>
          <cell r="R1185">
            <v>0</v>
          </cell>
        </row>
        <row r="1186">
          <cell r="B1186" t="str">
            <v>599-0737</v>
          </cell>
          <cell r="D1186">
            <v>39524</v>
          </cell>
          <cell r="E1186" t="str">
            <v>P005</v>
          </cell>
          <cell r="F1186" t="str">
            <v>Rachel Zulu</v>
          </cell>
          <cell r="G1186" t="str">
            <v>Toyota Zambia Ltd</v>
          </cell>
          <cell r="H1186" t="str">
            <v>Service for Toyota Prado ABK 4303 (PV 17)</v>
          </cell>
          <cell r="I1186" t="str">
            <v>ZMK 1,200,000</v>
          </cell>
          <cell r="J1186" t="str">
            <v>ZMK</v>
          </cell>
          <cell r="K1186">
            <v>1200000</v>
          </cell>
          <cell r="L1186">
            <v>1.6750418760469012E-3</v>
          </cell>
          <cell r="M1186">
            <v>2010.0502512562814</v>
          </cell>
          <cell r="N1186">
            <v>0</v>
          </cell>
          <cell r="O1186">
            <v>0</v>
          </cell>
          <cell r="P1186">
            <v>0</v>
          </cell>
          <cell r="Q1186">
            <v>0</v>
          </cell>
          <cell r="R1186">
            <v>1200000</v>
          </cell>
        </row>
        <row r="1187">
          <cell r="B1187" t="str">
            <v>599-0738</v>
          </cell>
          <cell r="D1187">
            <v>39524</v>
          </cell>
          <cell r="E1187" t="str">
            <v>P005</v>
          </cell>
          <cell r="F1187" t="str">
            <v>Valentine</v>
          </cell>
          <cell r="G1187" t="str">
            <v>Kagiso Khulani Supervision Zambia Ltd</v>
          </cell>
          <cell r="H1187" t="str">
            <v>40 Stand fans for Kaelya hill camp</v>
          </cell>
          <cell r="I1187" t="str">
            <v>ZMK 7,800,000</v>
          </cell>
          <cell r="J1187" t="str">
            <v>ZMK</v>
          </cell>
          <cell r="K1187">
            <v>7800000</v>
          </cell>
          <cell r="L1187">
            <v>1.6750418760469012E-3</v>
          </cell>
          <cell r="M1187">
            <v>13065.326633165829</v>
          </cell>
          <cell r="N1187">
            <v>0</v>
          </cell>
          <cell r="O1187">
            <v>0</v>
          </cell>
          <cell r="P1187">
            <v>0</v>
          </cell>
          <cell r="Q1187">
            <v>0</v>
          </cell>
          <cell r="R1187">
            <v>7800000</v>
          </cell>
        </row>
        <row r="1188">
          <cell r="B1188" t="str">
            <v>599-0739</v>
          </cell>
          <cell r="D1188">
            <v>39524</v>
          </cell>
          <cell r="E1188" t="str">
            <v>P005</v>
          </cell>
          <cell r="F1188" t="str">
            <v>Alfred Akasiwa</v>
          </cell>
          <cell r="G1188" t="str">
            <v>Contact Business Centre - Lusaka</v>
          </cell>
          <cell r="H1188" t="str">
            <v>Fabricate supply and paint single steel step measured to suit</v>
          </cell>
          <cell r="I1188" t="str">
            <v>ZMK 18,433,333</v>
          </cell>
          <cell r="J1188" t="str">
            <v>ZMK</v>
          </cell>
          <cell r="K1188">
            <v>18433333</v>
          </cell>
          <cell r="L1188">
            <v>1.6750418760469012E-3</v>
          </cell>
          <cell r="M1188">
            <v>30876.604690117252</v>
          </cell>
          <cell r="N1188">
            <v>0</v>
          </cell>
          <cell r="O1188">
            <v>0</v>
          </cell>
          <cell r="P1188">
            <v>0</v>
          </cell>
          <cell r="Q1188">
            <v>0</v>
          </cell>
          <cell r="R1188">
            <v>18433333</v>
          </cell>
        </row>
        <row r="1189">
          <cell r="B1189" t="str">
            <v>599-0740</v>
          </cell>
          <cell r="D1189">
            <v>39525</v>
          </cell>
          <cell r="E1189" t="str">
            <v>E012</v>
          </cell>
          <cell r="F1189" t="str">
            <v>Chris</v>
          </cell>
          <cell r="G1189" t="str">
            <v>Unitech Instrumentation Services</v>
          </cell>
          <cell r="H1189" t="str">
            <v>Additional deliveries of E&amp;I equipment</v>
          </cell>
          <cell r="I1189" t="str">
            <v>ZAR 97,922.50</v>
          </cell>
          <cell r="J1189" t="str">
            <v>ZAR</v>
          </cell>
          <cell r="K1189">
            <v>97922.5</v>
          </cell>
          <cell r="L1189">
            <v>1</v>
          </cell>
          <cell r="M1189">
            <v>97922.5</v>
          </cell>
          <cell r="N1189">
            <v>97922.5</v>
          </cell>
          <cell r="O1189">
            <v>0</v>
          </cell>
          <cell r="P1189">
            <v>0</v>
          </cell>
          <cell r="Q1189">
            <v>0</v>
          </cell>
          <cell r="R1189">
            <v>0</v>
          </cell>
        </row>
        <row r="1190">
          <cell r="B1190" t="str">
            <v>599-0741</v>
          </cell>
          <cell r="D1190">
            <v>39525</v>
          </cell>
          <cell r="E1190" t="str">
            <v>M056</v>
          </cell>
          <cell r="F1190" t="str">
            <v>Anthony Hoare</v>
          </cell>
          <cell r="G1190" t="str">
            <v>Discount Steel</v>
          </cell>
          <cell r="H1190" t="str">
            <v>Flanges, bolts and nuts</v>
          </cell>
          <cell r="I1190" t="str">
            <v>ZAR 42,840.2</v>
          </cell>
          <cell r="J1190" t="str">
            <v>ZAR</v>
          </cell>
          <cell r="K1190">
            <v>42840.2</v>
          </cell>
          <cell r="L1190">
            <v>1</v>
          </cell>
          <cell r="M1190">
            <v>42840.2</v>
          </cell>
          <cell r="N1190">
            <v>42840.2</v>
          </cell>
          <cell r="O1190">
            <v>0</v>
          </cell>
          <cell r="P1190">
            <v>0</v>
          </cell>
          <cell r="Q1190">
            <v>0</v>
          </cell>
          <cell r="R1190">
            <v>0</v>
          </cell>
        </row>
        <row r="1191">
          <cell r="B1191" t="str">
            <v>599-0742</v>
          </cell>
          <cell r="D1191">
            <v>39525</v>
          </cell>
          <cell r="E1191" t="str">
            <v>C005</v>
          </cell>
          <cell r="F1191" t="str">
            <v>Faisal</v>
          </cell>
          <cell r="G1191" t="str">
            <v>Lafarge Cement</v>
          </cell>
          <cell r="H1191" t="str">
            <v>Cement for the Expansion project. Replace 699-654 due to price change</v>
          </cell>
          <cell r="I1191" t="str">
            <v>ZMK 728,510,638</v>
          </cell>
          <cell r="J1191" t="str">
            <v>ZMK</v>
          </cell>
          <cell r="K1191">
            <v>728510638</v>
          </cell>
          <cell r="L1191">
            <v>1.6750418760469012E-3</v>
          </cell>
          <cell r="M1191">
            <v>1220285.8257956449</v>
          </cell>
          <cell r="N1191">
            <v>0</v>
          </cell>
          <cell r="O1191">
            <v>0</v>
          </cell>
          <cell r="P1191">
            <v>0</v>
          </cell>
          <cell r="Q1191">
            <v>0</v>
          </cell>
          <cell r="R1191">
            <v>728510638</v>
          </cell>
        </row>
        <row r="1192">
          <cell r="B1192" t="str">
            <v>599-0743</v>
          </cell>
          <cell r="D1192">
            <v>39525</v>
          </cell>
          <cell r="E1192" t="str">
            <v>M016-0</v>
          </cell>
          <cell r="F1192" t="str">
            <v>Nisa Dawood</v>
          </cell>
          <cell r="G1192" t="str">
            <v>S D V SOUTH AFRICA PTY LTD</v>
          </cell>
          <cell r="H1192" t="str">
            <v>Transportation of Lakeside pumps for PO 599-137</v>
          </cell>
          <cell r="I1192" t="str">
            <v>ZAR 26,350</v>
          </cell>
          <cell r="J1192" t="str">
            <v>ZAR</v>
          </cell>
          <cell r="K1192">
            <v>26350</v>
          </cell>
          <cell r="L1192">
            <v>1</v>
          </cell>
          <cell r="M1192">
            <v>26350</v>
          </cell>
          <cell r="N1192">
            <v>26350</v>
          </cell>
          <cell r="O1192">
            <v>0</v>
          </cell>
          <cell r="P1192">
            <v>0</v>
          </cell>
          <cell r="Q1192">
            <v>0</v>
          </cell>
          <cell r="R1192">
            <v>0</v>
          </cell>
        </row>
        <row r="1193">
          <cell r="B1193" t="str">
            <v>599-0744</v>
          </cell>
          <cell r="D1193">
            <v>39525</v>
          </cell>
          <cell r="E1193" t="str">
            <v>P005</v>
          </cell>
          <cell r="F1193" t="str">
            <v>Rachel Zulu</v>
          </cell>
          <cell r="G1193" t="str">
            <v>Toyota Zambia Ltd</v>
          </cell>
          <cell r="H1193" t="str">
            <v>Full service for Toyota prado ABK 4303 PV 17 15000km</v>
          </cell>
          <cell r="I1193" t="str">
            <v>ZMK 1,374,108</v>
          </cell>
          <cell r="J1193" t="str">
            <v>ZMK</v>
          </cell>
          <cell r="K1193">
            <v>1374108</v>
          </cell>
          <cell r="L1193">
            <v>1.6750418760469012E-3</v>
          </cell>
          <cell r="M1193">
            <v>2301.6884422110552</v>
          </cell>
          <cell r="N1193">
            <v>0</v>
          </cell>
          <cell r="O1193">
            <v>0</v>
          </cell>
          <cell r="P1193">
            <v>0</v>
          </cell>
          <cell r="Q1193">
            <v>0</v>
          </cell>
          <cell r="R1193">
            <v>1374108</v>
          </cell>
        </row>
        <row r="1194">
          <cell r="B1194" t="str">
            <v>599-0745</v>
          </cell>
          <cell r="D1194">
            <v>39525</v>
          </cell>
          <cell r="E1194" t="str">
            <v>P005</v>
          </cell>
          <cell r="F1194" t="str">
            <v>Rachel Zulu</v>
          </cell>
          <cell r="G1194" t="str">
            <v>Toyota Zambia Ltd</v>
          </cell>
          <cell r="H1194" t="str">
            <v xml:space="preserve">Full service for Toyota Prado ABK 4303  </v>
          </cell>
          <cell r="I1194" t="str">
            <v>ZMK 795,277</v>
          </cell>
          <cell r="J1194" t="str">
            <v>ZMK</v>
          </cell>
          <cell r="K1194">
            <v>795277</v>
          </cell>
          <cell r="L1194">
            <v>1.6750418760469012E-3</v>
          </cell>
          <cell r="M1194">
            <v>1332.1222780569515</v>
          </cell>
          <cell r="N1194">
            <v>0</v>
          </cell>
          <cell r="O1194">
            <v>0</v>
          </cell>
          <cell r="P1194">
            <v>0</v>
          </cell>
          <cell r="Q1194">
            <v>0</v>
          </cell>
          <cell r="R1194">
            <v>795277</v>
          </cell>
        </row>
        <row r="1195">
          <cell r="B1195" t="str">
            <v>599-0746</v>
          </cell>
          <cell r="D1195">
            <v>39526</v>
          </cell>
          <cell r="E1195" t="str">
            <v>A010-04</v>
          </cell>
          <cell r="G1195" t="str">
            <v>Proxy Ltd</v>
          </cell>
          <cell r="H1195" t="str">
            <v>Installation of agric repeater</v>
          </cell>
          <cell r="I1195" t="str">
            <v>ZMK 35,446,600</v>
          </cell>
          <cell r="J1195" t="str">
            <v>ZMK</v>
          </cell>
          <cell r="K1195">
            <v>35446600</v>
          </cell>
          <cell r="L1195">
            <v>1.6750418760469012E-3</v>
          </cell>
          <cell r="M1195">
            <v>59374.539363484088</v>
          </cell>
          <cell r="N1195">
            <v>0</v>
          </cell>
          <cell r="O1195">
            <v>0</v>
          </cell>
          <cell r="P1195">
            <v>0</v>
          </cell>
          <cell r="Q1195">
            <v>0</v>
          </cell>
          <cell r="R1195">
            <v>35446600</v>
          </cell>
        </row>
        <row r="1196">
          <cell r="B1196" t="str">
            <v>599-0747</v>
          </cell>
          <cell r="D1196">
            <v>39526</v>
          </cell>
          <cell r="E1196" t="str">
            <v>A010-04</v>
          </cell>
          <cell r="G1196" t="str">
            <v>St Paul's training centre</v>
          </cell>
          <cell r="H1196" t="str">
            <v>Manufacture of office desks and shelves</v>
          </cell>
          <cell r="I1196" t="str">
            <v>ZMK 3,000,000.00</v>
          </cell>
          <cell r="J1196" t="str">
            <v>ZMK</v>
          </cell>
          <cell r="K1196">
            <v>3000000</v>
          </cell>
          <cell r="L1196">
            <v>1.6750418760469012E-3</v>
          </cell>
          <cell r="M1196">
            <v>5025.1256281407032</v>
          </cell>
          <cell r="N1196">
            <v>0</v>
          </cell>
          <cell r="O1196">
            <v>0</v>
          </cell>
          <cell r="P1196">
            <v>0</v>
          </cell>
          <cell r="Q1196">
            <v>0</v>
          </cell>
          <cell r="R1196">
            <v>3000000</v>
          </cell>
        </row>
        <row r="1197">
          <cell r="B1197" t="str">
            <v>599-0748</v>
          </cell>
          <cell r="D1197">
            <v>39526</v>
          </cell>
          <cell r="E1197" t="str">
            <v>A010-04</v>
          </cell>
          <cell r="F1197" t="str">
            <v>Remmy</v>
          </cell>
          <cell r="G1197" t="str">
            <v>Mbemu Agriculture</v>
          </cell>
          <cell r="H1197" t="str">
            <v>Various tools for agriculture (hoes, knives etc)</v>
          </cell>
          <cell r="I1197" t="str">
            <v>ZMK 14,425,950</v>
          </cell>
          <cell r="J1197" t="str">
            <v>ZMK</v>
          </cell>
          <cell r="K1197">
            <v>14425950</v>
          </cell>
          <cell r="L1197">
            <v>1.6750418760469012E-3</v>
          </cell>
          <cell r="M1197">
            <v>24164.070351758794</v>
          </cell>
          <cell r="N1197">
            <v>0</v>
          </cell>
          <cell r="O1197">
            <v>0</v>
          </cell>
          <cell r="P1197">
            <v>0</v>
          </cell>
          <cell r="Q1197">
            <v>0</v>
          </cell>
          <cell r="R1197">
            <v>14425950</v>
          </cell>
        </row>
        <row r="1198">
          <cell r="B1198" t="str">
            <v>599-0749</v>
          </cell>
          <cell r="D1198">
            <v>39526</v>
          </cell>
          <cell r="E1198" t="str">
            <v>A012</v>
          </cell>
          <cell r="F1198" t="str">
            <v>Belinda</v>
          </cell>
          <cell r="G1198" t="str">
            <v>Makubu Steelworks Ltd</v>
          </cell>
          <cell r="H1198" t="str">
            <v>Fencing Materials for Canals</v>
          </cell>
          <cell r="I1198" t="str">
            <v>ZMK 399,611,500</v>
          </cell>
          <cell r="J1198" t="str">
            <v>ZMK</v>
          </cell>
          <cell r="K1198">
            <v>399611500</v>
          </cell>
          <cell r="L1198">
            <v>1.6750418760469012E-3</v>
          </cell>
          <cell r="M1198">
            <v>669365.99664991628</v>
          </cell>
          <cell r="N1198">
            <v>0</v>
          </cell>
          <cell r="O1198">
            <v>0</v>
          </cell>
          <cell r="P1198">
            <v>0</v>
          </cell>
          <cell r="Q1198">
            <v>0</v>
          </cell>
          <cell r="R1198">
            <v>399611500</v>
          </cell>
        </row>
        <row r="1199">
          <cell r="B1199" t="str">
            <v>599-0750</v>
          </cell>
          <cell r="D1199">
            <v>39526</v>
          </cell>
          <cell r="E1199" t="str">
            <v>M057</v>
          </cell>
          <cell r="F1199" t="str">
            <v>Simon Marsh</v>
          </cell>
          <cell r="G1199" t="str">
            <v xml:space="preserve">SGM Marketing </v>
          </cell>
          <cell r="H1199" t="str">
            <v>Skatoskaler equipment</v>
          </cell>
          <cell r="I1199" t="str">
            <v>GBP 14,955</v>
          </cell>
          <cell r="J1199" t="str">
            <v>GBP</v>
          </cell>
          <cell r="K1199">
            <v>14955</v>
          </cell>
          <cell r="L1199">
            <v>14.32</v>
          </cell>
          <cell r="M1199">
            <v>214155.6</v>
          </cell>
          <cell r="N1199">
            <v>0</v>
          </cell>
          <cell r="O1199">
            <v>0</v>
          </cell>
          <cell r="P1199">
            <v>14955</v>
          </cell>
          <cell r="Q1199">
            <v>0</v>
          </cell>
          <cell r="R1199">
            <v>0</v>
          </cell>
        </row>
        <row r="1200">
          <cell r="B1200" t="str">
            <v>599-0751</v>
          </cell>
          <cell r="D1200">
            <v>39526</v>
          </cell>
          <cell r="E1200" t="str">
            <v>I004</v>
          </cell>
          <cell r="F1200" t="str">
            <v>Chris</v>
          </cell>
          <cell r="G1200" t="str">
            <v>Unitech Instrumentation Services</v>
          </cell>
          <cell r="H1200" t="str">
            <v>Mill lubricator motion sensors and earth boxes, Control room relocation</v>
          </cell>
          <cell r="I1200" t="str">
            <v>ZAR 113,679.42</v>
          </cell>
          <cell r="J1200" t="str">
            <v>ZAR</v>
          </cell>
          <cell r="K1200">
            <v>113679.42</v>
          </cell>
          <cell r="L1200">
            <v>1</v>
          </cell>
          <cell r="M1200">
            <v>113679.42</v>
          </cell>
          <cell r="N1200">
            <v>113679.42</v>
          </cell>
          <cell r="O1200">
            <v>0</v>
          </cell>
          <cell r="P1200">
            <v>0</v>
          </cell>
          <cell r="Q1200">
            <v>0</v>
          </cell>
          <cell r="R1200">
            <v>0</v>
          </cell>
        </row>
        <row r="1201">
          <cell r="B1201" t="str">
            <v>599-0752</v>
          </cell>
          <cell r="D1201">
            <v>39526</v>
          </cell>
          <cell r="E1201" t="str">
            <v>M035</v>
          </cell>
          <cell r="F1201" t="str">
            <v>Warren</v>
          </cell>
          <cell r="G1201" t="str">
            <v>Hi-Tech Pressure Engineering (Pty) Ltd.</v>
          </cell>
          <cell r="H1201" t="str">
            <v>Integral piping manufacture and supply for CVP A &amp; C</v>
          </cell>
          <cell r="I1201" t="str">
            <v>ZAR 1,664,753</v>
          </cell>
          <cell r="J1201" t="str">
            <v>ZAR</v>
          </cell>
          <cell r="K1201">
            <v>1664753</v>
          </cell>
          <cell r="L1201">
            <v>1</v>
          </cell>
          <cell r="M1201">
            <v>1664753</v>
          </cell>
          <cell r="N1201">
            <v>1664753</v>
          </cell>
          <cell r="O1201">
            <v>0</v>
          </cell>
          <cell r="P1201">
            <v>0</v>
          </cell>
          <cell r="Q1201">
            <v>0</v>
          </cell>
          <cell r="R1201">
            <v>0</v>
          </cell>
        </row>
        <row r="1202">
          <cell r="B1202" t="str">
            <v>599-0753</v>
          </cell>
          <cell r="D1202">
            <v>39526</v>
          </cell>
          <cell r="E1202" t="str">
            <v>M031</v>
          </cell>
          <cell r="F1202" t="str">
            <v>Anthony Hoare</v>
          </cell>
          <cell r="G1202" t="str">
            <v>Discount Steel</v>
          </cell>
          <cell r="H1202" t="str">
            <v>Balance due on 599-151 (plates order from ML)</v>
          </cell>
          <cell r="I1202" t="str">
            <v>ZAR 454,332.09</v>
          </cell>
          <cell r="J1202" t="str">
            <v>ZAR</v>
          </cell>
          <cell r="K1202">
            <v>454332.09</v>
          </cell>
          <cell r="L1202">
            <v>1</v>
          </cell>
          <cell r="M1202">
            <v>454332.09</v>
          </cell>
          <cell r="N1202">
            <v>454332.09</v>
          </cell>
          <cell r="O1202">
            <v>0</v>
          </cell>
          <cell r="P1202">
            <v>0</v>
          </cell>
          <cell r="Q1202">
            <v>0</v>
          </cell>
          <cell r="R1202">
            <v>0</v>
          </cell>
        </row>
        <row r="1203">
          <cell r="B1203" t="str">
            <v>599-0754</v>
          </cell>
          <cell r="D1203">
            <v>39526</v>
          </cell>
          <cell r="E1203" t="str">
            <v>M047</v>
          </cell>
          <cell r="F1203" t="str">
            <v>Mohamed</v>
          </cell>
          <cell r="G1203" t="str">
            <v>BHAGOOS SUPERMARKET</v>
          </cell>
          <cell r="H1203" t="str">
            <v>Polypiping and accessories</v>
          </cell>
          <cell r="I1203" t="str">
            <v>ZMK 7,330,000</v>
          </cell>
          <cell r="J1203" t="str">
            <v>ZMK</v>
          </cell>
          <cell r="K1203">
            <v>7330000</v>
          </cell>
          <cell r="L1203">
            <v>1.6750418760469012E-3</v>
          </cell>
          <cell r="M1203">
            <v>12278.056951423785</v>
          </cell>
          <cell r="N1203">
            <v>0</v>
          </cell>
          <cell r="O1203">
            <v>0</v>
          </cell>
          <cell r="P1203">
            <v>0</v>
          </cell>
          <cell r="Q1203">
            <v>0</v>
          </cell>
          <cell r="R1203">
            <v>7330000</v>
          </cell>
        </row>
        <row r="1204">
          <cell r="B1204" t="str">
            <v>599-0755</v>
          </cell>
          <cell r="D1204">
            <v>39526</v>
          </cell>
          <cell r="E1204" t="str">
            <v>P005</v>
          </cell>
          <cell r="F1204" t="str">
            <v>Uli Heitz</v>
          </cell>
          <cell r="G1204" t="str">
            <v>Heku Construction Ltd</v>
          </cell>
          <cell r="H1204" t="str">
            <v>Interest Charges on late payment of invoices 23,25,28</v>
          </cell>
          <cell r="I1204" t="str">
            <v>ZMK 6,112,220.76</v>
          </cell>
          <cell r="J1204" t="str">
            <v>ZMK</v>
          </cell>
          <cell r="K1204">
            <v>6112220.7599999998</v>
          </cell>
          <cell r="L1204">
            <v>1.6750418760469012E-3</v>
          </cell>
          <cell r="M1204">
            <v>10238.225728643216</v>
          </cell>
          <cell r="N1204">
            <v>0</v>
          </cell>
          <cell r="O1204">
            <v>0</v>
          </cell>
          <cell r="P1204">
            <v>0</v>
          </cell>
          <cell r="Q1204">
            <v>0</v>
          </cell>
          <cell r="R1204">
            <v>6112220.7599999998</v>
          </cell>
        </row>
        <row r="1205">
          <cell r="B1205" t="str">
            <v>599-0756</v>
          </cell>
          <cell r="D1205">
            <v>39526</v>
          </cell>
          <cell r="E1205" t="str">
            <v>P005</v>
          </cell>
          <cell r="F1205" t="str">
            <v>Adrian Friend</v>
          </cell>
          <cell r="G1205" t="str">
            <v>Celtic Freight</v>
          </cell>
          <cell r="H1205" t="str">
            <v>Transportation of M Projects units to Maz</v>
          </cell>
          <cell r="I1205" t="str">
            <v>USD 61,600</v>
          </cell>
          <cell r="J1205" t="str">
            <v>USD</v>
          </cell>
          <cell r="K1205">
            <v>61600</v>
          </cell>
          <cell r="L1205">
            <v>7.35</v>
          </cell>
          <cell r="M1205">
            <v>452760</v>
          </cell>
          <cell r="N1205">
            <v>0</v>
          </cell>
          <cell r="O1205">
            <v>0</v>
          </cell>
          <cell r="P1205">
            <v>0</v>
          </cell>
          <cell r="Q1205">
            <v>61600</v>
          </cell>
          <cell r="R1205">
            <v>0</v>
          </cell>
        </row>
        <row r="1206">
          <cell r="B1206" t="str">
            <v>599-0757</v>
          </cell>
          <cell r="D1206">
            <v>39526</v>
          </cell>
          <cell r="E1206" t="str">
            <v>P005</v>
          </cell>
          <cell r="F1206" t="str">
            <v>Uli Heitz</v>
          </cell>
          <cell r="G1206" t="str">
            <v>Heku Construction Ltd</v>
          </cell>
          <cell r="H1206" t="str">
            <v>Supply and erection of fencing around the weighbridges</v>
          </cell>
          <cell r="I1206" t="str">
            <v>ZMK 56,995,174.5</v>
          </cell>
          <cell r="J1206" t="str">
            <v>ZMK</v>
          </cell>
          <cell r="K1206">
            <v>56995174.5</v>
          </cell>
          <cell r="L1206">
            <v>1.6750418760469012E-3</v>
          </cell>
          <cell r="M1206">
            <v>95469.304020100506</v>
          </cell>
          <cell r="N1206">
            <v>0</v>
          </cell>
          <cell r="O1206">
            <v>0</v>
          </cell>
          <cell r="P1206">
            <v>0</v>
          </cell>
          <cell r="Q1206">
            <v>0</v>
          </cell>
          <cell r="R1206">
            <v>56995174.5</v>
          </cell>
        </row>
        <row r="1207">
          <cell r="B1207" t="str">
            <v>599-0758</v>
          </cell>
          <cell r="D1207">
            <v>39526</v>
          </cell>
          <cell r="E1207" t="str">
            <v>P005</v>
          </cell>
          <cell r="F1207" t="str">
            <v>Marthie Burger</v>
          </cell>
          <cell r="G1207" t="str">
            <v>East African Supply</v>
          </cell>
          <cell r="H1207" t="str">
            <v>Extra Bedding and furniture for MRI House</v>
          </cell>
          <cell r="I1207" t="str">
            <v>ZAR 16,356.9</v>
          </cell>
          <cell r="J1207" t="str">
            <v>ZAR</v>
          </cell>
          <cell r="K1207">
            <v>16356.9</v>
          </cell>
          <cell r="L1207">
            <v>1</v>
          </cell>
          <cell r="M1207">
            <v>16356.9</v>
          </cell>
          <cell r="N1207">
            <v>16356.9</v>
          </cell>
          <cell r="O1207">
            <v>0</v>
          </cell>
          <cell r="P1207">
            <v>0</v>
          </cell>
          <cell r="Q1207">
            <v>0</v>
          </cell>
          <cell r="R1207">
            <v>0</v>
          </cell>
        </row>
        <row r="1208">
          <cell r="B1208" t="str">
            <v>599-0759</v>
          </cell>
          <cell r="D1208">
            <v>39526</v>
          </cell>
          <cell r="E1208" t="str">
            <v>C001</v>
          </cell>
          <cell r="F1208" t="str">
            <v>Fidelis Chamunda</v>
          </cell>
          <cell r="G1208" t="str">
            <v>Nkhula Engineering</v>
          </cell>
          <cell r="H1208" t="str">
            <v>Coring work for CVP Condenser structure</v>
          </cell>
          <cell r="I1208" t="str">
            <v>ZMK 1,000,000.00</v>
          </cell>
          <cell r="J1208" t="str">
            <v>ZMK</v>
          </cell>
          <cell r="K1208">
            <v>1000000</v>
          </cell>
          <cell r="L1208">
            <v>1.6750418760469012E-3</v>
          </cell>
          <cell r="M1208">
            <v>1675.0418760469013</v>
          </cell>
          <cell r="N1208">
            <v>0</v>
          </cell>
          <cell r="O1208">
            <v>0</v>
          </cell>
          <cell r="P1208">
            <v>0</v>
          </cell>
          <cell r="Q1208">
            <v>0</v>
          </cell>
          <cell r="R1208">
            <v>1000000</v>
          </cell>
          <cell r="S1208" t="str">
            <v>Coring work</v>
          </cell>
        </row>
        <row r="1209">
          <cell r="B1209" t="str">
            <v>599-0760</v>
          </cell>
          <cell r="D1209">
            <v>39526</v>
          </cell>
          <cell r="E1209" t="str">
            <v>P005</v>
          </cell>
          <cell r="F1209" t="str">
            <v>Richard Tiddy</v>
          </cell>
          <cell r="G1209" t="str">
            <v>Interorg Ltd</v>
          </cell>
          <cell r="H1209" t="str">
            <v>Transportation of M Projects units to Maz</v>
          </cell>
          <cell r="I1209" t="str">
            <v>USD 16,800</v>
          </cell>
          <cell r="J1209" t="str">
            <v>USD</v>
          </cell>
          <cell r="K1209">
            <v>16800</v>
          </cell>
          <cell r="L1209">
            <v>7.35</v>
          </cell>
          <cell r="M1209">
            <v>123480</v>
          </cell>
          <cell r="N1209">
            <v>0</v>
          </cell>
          <cell r="O1209">
            <v>0</v>
          </cell>
          <cell r="P1209">
            <v>0</v>
          </cell>
          <cell r="Q1209">
            <v>16800</v>
          </cell>
          <cell r="R1209">
            <v>0</v>
          </cell>
        </row>
        <row r="1210">
          <cell r="B1210" t="str">
            <v>599-0761</v>
          </cell>
          <cell r="D1210">
            <v>39526</v>
          </cell>
          <cell r="E1210" t="str">
            <v>P005</v>
          </cell>
          <cell r="F1210" t="str">
            <v>Rachel Zulu</v>
          </cell>
          <cell r="G1210" t="str">
            <v>Trentyre Zambia limited</v>
          </cell>
          <cell r="H1210" t="str">
            <v>Tyres and valves (PV 57) - Cancelled</v>
          </cell>
          <cell r="I1210" t="str">
            <v>ZMK 0.00</v>
          </cell>
          <cell r="J1210" t="str">
            <v>ZMK</v>
          </cell>
          <cell r="K1210">
            <v>0</v>
          </cell>
          <cell r="L1210">
            <v>1.6750418760469012E-3</v>
          </cell>
          <cell r="M1210">
            <v>0</v>
          </cell>
          <cell r="N1210">
            <v>0</v>
          </cell>
          <cell r="O1210">
            <v>0</v>
          </cell>
          <cell r="P1210">
            <v>0</v>
          </cell>
          <cell r="Q1210">
            <v>0</v>
          </cell>
          <cell r="R1210">
            <v>0</v>
          </cell>
        </row>
        <row r="1211">
          <cell r="B1211" t="str">
            <v>599-0762</v>
          </cell>
          <cell r="D1211">
            <v>39526</v>
          </cell>
          <cell r="E1211" t="str">
            <v>P005</v>
          </cell>
          <cell r="F1211" t="str">
            <v>Rachel Zulu</v>
          </cell>
          <cell r="G1211" t="str">
            <v>Action Auto Ltd</v>
          </cell>
          <cell r="H1211" t="str">
            <v>Service for Isuzu ABL 1826 (PV50)</v>
          </cell>
          <cell r="I1211" t="str">
            <v>ZMK 700,304</v>
          </cell>
          <cell r="J1211" t="str">
            <v>ZMK</v>
          </cell>
          <cell r="K1211">
            <v>700304</v>
          </cell>
          <cell r="L1211">
            <v>1.6750418760469012E-3</v>
          </cell>
          <cell r="M1211">
            <v>1173.0385259631491</v>
          </cell>
          <cell r="N1211">
            <v>0</v>
          </cell>
          <cell r="O1211">
            <v>0</v>
          </cell>
          <cell r="P1211">
            <v>0</v>
          </cell>
          <cell r="Q1211">
            <v>0</v>
          </cell>
          <cell r="R1211">
            <v>700304</v>
          </cell>
        </row>
        <row r="1212">
          <cell r="B1212" t="str">
            <v>599-0763</v>
          </cell>
          <cell r="D1212">
            <v>39527</v>
          </cell>
          <cell r="E1212" t="str">
            <v>P005</v>
          </cell>
          <cell r="F1212" t="str">
            <v>Max</v>
          </cell>
          <cell r="G1212" t="str">
            <v>All Haul Enterprises</v>
          </cell>
          <cell r="H1212" t="str">
            <v>Transportation of contractors from Kaleya to the factory</v>
          </cell>
          <cell r="I1212" t="str">
            <v>ZMK 102,050,000</v>
          </cell>
          <cell r="J1212" t="str">
            <v>ZMK</v>
          </cell>
          <cell r="K1212">
            <v>102050000</v>
          </cell>
          <cell r="L1212">
            <v>1.6750418760469012E-3</v>
          </cell>
          <cell r="M1212">
            <v>170938.02345058628</v>
          </cell>
          <cell r="N1212">
            <v>0</v>
          </cell>
          <cell r="O1212">
            <v>0</v>
          </cell>
          <cell r="P1212">
            <v>0</v>
          </cell>
          <cell r="Q1212">
            <v>0</v>
          </cell>
          <cell r="R1212">
            <v>102050000</v>
          </cell>
        </row>
        <row r="1213">
          <cell r="B1213" t="str">
            <v>599-0764</v>
          </cell>
          <cell r="D1213">
            <v>39527</v>
          </cell>
          <cell r="E1213" t="str">
            <v>P005</v>
          </cell>
          <cell r="F1213" t="str">
            <v>Rachel Zulu</v>
          </cell>
          <cell r="G1213" t="str">
            <v>CIC 4 Seasons limited</v>
          </cell>
          <cell r="H1213" t="str">
            <v xml:space="preserve">Supply of Antenna and accessories as well as installation </v>
          </cell>
          <cell r="I1213" t="str">
            <v>ZMK 26,181,599</v>
          </cell>
          <cell r="J1213" t="str">
            <v>ZMK</v>
          </cell>
          <cell r="K1213">
            <v>26181599</v>
          </cell>
          <cell r="L1213">
            <v>1.6750418760469012E-3</v>
          </cell>
          <cell r="M1213">
            <v>43855.274706867669</v>
          </cell>
          <cell r="N1213">
            <v>0</v>
          </cell>
          <cell r="O1213">
            <v>0</v>
          </cell>
          <cell r="P1213">
            <v>0</v>
          </cell>
          <cell r="Q1213">
            <v>0</v>
          </cell>
          <cell r="R1213">
            <v>26181599</v>
          </cell>
        </row>
        <row r="1214">
          <cell r="B1214" t="str">
            <v>599-0765</v>
          </cell>
          <cell r="D1214">
            <v>39527</v>
          </cell>
          <cell r="E1214" t="str">
            <v>P005</v>
          </cell>
          <cell r="F1214" t="str">
            <v>Max</v>
          </cell>
          <cell r="G1214" t="str">
            <v>All Haul Enterprises</v>
          </cell>
          <cell r="H1214" t="str">
            <v xml:space="preserve">Hire of buses for February </v>
          </cell>
          <cell r="I1214" t="str">
            <v>ZMK 16,350,000</v>
          </cell>
          <cell r="J1214" t="str">
            <v>ZMK</v>
          </cell>
          <cell r="K1214">
            <v>16350000</v>
          </cell>
          <cell r="L1214">
            <v>1.6750418760469012E-3</v>
          </cell>
          <cell r="M1214">
            <v>27386.934673366835</v>
          </cell>
          <cell r="N1214">
            <v>0</v>
          </cell>
          <cell r="O1214">
            <v>0</v>
          </cell>
          <cell r="P1214">
            <v>0</v>
          </cell>
          <cell r="Q1214">
            <v>0</v>
          </cell>
          <cell r="R1214">
            <v>16350000</v>
          </cell>
        </row>
        <row r="1215">
          <cell r="B1215" t="str">
            <v>599-0766</v>
          </cell>
          <cell r="D1215">
            <v>39527</v>
          </cell>
          <cell r="E1215" t="str">
            <v>P005</v>
          </cell>
          <cell r="F1215" t="str">
            <v>Rachel Zulu</v>
          </cell>
          <cell r="G1215" t="str">
            <v>Toyota Zambia Ltd</v>
          </cell>
          <cell r="H1215" t="str">
            <v>Service of Hi Ace ABK 2756 (PV 15)</v>
          </cell>
          <cell r="I1215" t="str">
            <v>ZMK 1,022,132</v>
          </cell>
          <cell r="J1215" t="str">
            <v>ZMK</v>
          </cell>
          <cell r="K1215">
            <v>1022132</v>
          </cell>
          <cell r="L1215">
            <v>1.6750418760469012E-3</v>
          </cell>
          <cell r="M1215">
            <v>1712.1139028475711</v>
          </cell>
          <cell r="N1215">
            <v>0</v>
          </cell>
          <cell r="O1215">
            <v>0</v>
          </cell>
          <cell r="P1215">
            <v>0</v>
          </cell>
          <cell r="Q1215">
            <v>0</v>
          </cell>
          <cell r="R1215">
            <v>1022132</v>
          </cell>
        </row>
        <row r="1216">
          <cell r="B1216" t="str">
            <v>599-0767</v>
          </cell>
          <cell r="D1216">
            <v>39528</v>
          </cell>
          <cell r="E1216" t="str">
            <v>P005</v>
          </cell>
          <cell r="F1216" t="str">
            <v>Adrian Friend</v>
          </cell>
          <cell r="G1216" t="str">
            <v>Celtic Freight</v>
          </cell>
          <cell r="H1216" t="str">
            <v>Transportation of M Projects units to Maz</v>
          </cell>
          <cell r="I1216" t="str">
            <v>USD 11,200.00</v>
          </cell>
          <cell r="J1216" t="str">
            <v>USD</v>
          </cell>
          <cell r="K1216">
            <v>11200</v>
          </cell>
          <cell r="L1216">
            <v>7.35</v>
          </cell>
          <cell r="M1216">
            <v>82320</v>
          </cell>
          <cell r="N1216">
            <v>0</v>
          </cell>
          <cell r="O1216">
            <v>0</v>
          </cell>
          <cell r="P1216">
            <v>0</v>
          </cell>
          <cell r="Q1216">
            <v>11200</v>
          </cell>
          <cell r="R1216">
            <v>0</v>
          </cell>
          <cell r="V1216">
            <v>39528</v>
          </cell>
        </row>
        <row r="1217">
          <cell r="B1217" t="str">
            <v>599-0768</v>
          </cell>
          <cell r="D1217">
            <v>39530</v>
          </cell>
          <cell r="E1217" t="str">
            <v>Spares</v>
          </cell>
          <cell r="F1217" t="str">
            <v>Roger Thompson</v>
          </cell>
          <cell r="G1217" t="str">
            <v>Amalgamated Pumping supplies(SA) (Pty) Ltd</v>
          </cell>
          <cell r="H1217" t="str">
            <v>Pump spares</v>
          </cell>
          <cell r="I1217" t="str">
            <v>ZAR 22,880.46</v>
          </cell>
          <cell r="J1217" t="str">
            <v>ZAR</v>
          </cell>
          <cell r="K1217">
            <v>22880.46</v>
          </cell>
          <cell r="L1217">
            <v>1</v>
          </cell>
          <cell r="M1217">
            <v>22880.46</v>
          </cell>
          <cell r="N1217">
            <v>22880.46</v>
          </cell>
          <cell r="O1217">
            <v>0</v>
          </cell>
          <cell r="P1217">
            <v>0</v>
          </cell>
          <cell r="Q1217">
            <v>0</v>
          </cell>
          <cell r="R1217">
            <v>0</v>
          </cell>
        </row>
        <row r="1218">
          <cell r="B1218" t="str">
            <v>599-0769</v>
          </cell>
          <cell r="D1218">
            <v>39532</v>
          </cell>
          <cell r="E1218" t="str">
            <v>Spares</v>
          </cell>
          <cell r="F1218" t="str">
            <v>Roger Thompson</v>
          </cell>
          <cell r="G1218" t="str">
            <v>Bearing Man Zambia Ltd</v>
          </cell>
          <cell r="H1218" t="str">
            <v xml:space="preserve">Spares </v>
          </cell>
          <cell r="I1218" t="str">
            <v>ZMK 100,084,800</v>
          </cell>
          <cell r="J1218" t="str">
            <v>ZMK</v>
          </cell>
          <cell r="K1218">
            <v>100084800</v>
          </cell>
          <cell r="L1218">
            <v>1.6750418760469012E-3</v>
          </cell>
          <cell r="M1218">
            <v>167646.23115577889</v>
          </cell>
          <cell r="N1218">
            <v>0</v>
          </cell>
          <cell r="O1218">
            <v>0</v>
          </cell>
          <cell r="P1218">
            <v>0</v>
          </cell>
          <cell r="Q1218">
            <v>0</v>
          </cell>
          <cell r="R1218">
            <v>100084800</v>
          </cell>
        </row>
        <row r="1219">
          <cell r="B1219" t="str">
            <v>599-0770</v>
          </cell>
          <cell r="D1219">
            <v>39534</v>
          </cell>
          <cell r="E1219" t="str">
            <v>P005</v>
          </cell>
          <cell r="F1219" t="str">
            <v>Rachel Zulu</v>
          </cell>
          <cell r="G1219" t="str">
            <v>Chloride Zambia Ltd</v>
          </cell>
          <cell r="H1219" t="str">
            <v>Battery for project crane PV 36</v>
          </cell>
          <cell r="I1219" t="str">
            <v>ZMK 1,102,979</v>
          </cell>
          <cell r="J1219" t="str">
            <v>ZMK</v>
          </cell>
          <cell r="K1219">
            <v>1102979</v>
          </cell>
          <cell r="L1219">
            <v>1.6750418760469012E-3</v>
          </cell>
          <cell r="M1219">
            <v>1847.5360134003349</v>
          </cell>
          <cell r="N1219">
            <v>0</v>
          </cell>
          <cell r="O1219">
            <v>0</v>
          </cell>
          <cell r="P1219">
            <v>0</v>
          </cell>
          <cell r="Q1219">
            <v>0</v>
          </cell>
          <cell r="R1219">
            <v>1102979</v>
          </cell>
        </row>
        <row r="1220">
          <cell r="B1220" t="str">
            <v>599-0771</v>
          </cell>
          <cell r="D1220">
            <v>39534</v>
          </cell>
          <cell r="E1220" t="str">
            <v>P005</v>
          </cell>
          <cell r="F1220" t="str">
            <v>Alfred Akasiwa</v>
          </cell>
          <cell r="G1220" t="str">
            <v>Chaka Kent Ltd</v>
          </cell>
          <cell r="H1220" t="str">
            <v>Canopy for new clinic pack unit</v>
          </cell>
          <cell r="I1220" t="str">
            <v>ZMK 4,650,000.00</v>
          </cell>
          <cell r="J1220" t="str">
            <v>ZMK</v>
          </cell>
          <cell r="K1220">
            <v>4650000</v>
          </cell>
          <cell r="L1220">
            <v>1.6750418760469012E-3</v>
          </cell>
          <cell r="M1220">
            <v>7788.9447236180904</v>
          </cell>
          <cell r="N1220">
            <v>0</v>
          </cell>
          <cell r="O1220">
            <v>0</v>
          </cell>
          <cell r="P1220">
            <v>0</v>
          </cell>
          <cell r="Q1220">
            <v>0</v>
          </cell>
          <cell r="R1220">
            <v>4650000</v>
          </cell>
        </row>
        <row r="1221">
          <cell r="B1221" t="str">
            <v>599-0772</v>
          </cell>
          <cell r="D1221">
            <v>39534</v>
          </cell>
          <cell r="E1221" t="str">
            <v>P005</v>
          </cell>
          <cell r="F1221" t="str">
            <v>Alfred Akasiwa</v>
          </cell>
          <cell r="G1221" t="str">
            <v>G &amp; A Investment Ltd</v>
          </cell>
          <cell r="H1221" t="str">
            <v>Plumbing Materials for Kaleya hill and factory infrastructure</v>
          </cell>
          <cell r="I1221" t="str">
            <v>ZMK 2,234,042.55</v>
          </cell>
          <cell r="J1221" t="str">
            <v>ZMK</v>
          </cell>
          <cell r="K1221">
            <v>2234042.5499999998</v>
          </cell>
          <cell r="L1221">
            <v>1.6750418760469012E-3</v>
          </cell>
          <cell r="M1221">
            <v>3742.1148241206029</v>
          </cell>
          <cell r="N1221">
            <v>0</v>
          </cell>
          <cell r="O1221">
            <v>0</v>
          </cell>
          <cell r="P1221">
            <v>0</v>
          </cell>
          <cell r="Q1221">
            <v>0</v>
          </cell>
          <cell r="R1221">
            <v>2234042.5499999998</v>
          </cell>
        </row>
        <row r="1222">
          <cell r="B1222" t="str">
            <v>599-0773</v>
          </cell>
          <cell r="D1222">
            <v>39534</v>
          </cell>
          <cell r="E1222" t="str">
            <v>P005</v>
          </cell>
          <cell r="F1222" t="str">
            <v>Alfred Akasiwa</v>
          </cell>
          <cell r="G1222" t="str">
            <v>Situlu Electrical Company</v>
          </cell>
          <cell r="H1222" t="str">
            <v>Install electricity supply c/w earthing cc to 17 artisan containers</v>
          </cell>
          <cell r="I1222" t="str">
            <v>ZMK 10,150,000</v>
          </cell>
          <cell r="J1222" t="str">
            <v>ZMK</v>
          </cell>
          <cell r="K1222">
            <v>10150000</v>
          </cell>
          <cell r="L1222">
            <v>1.6750418760469012E-3</v>
          </cell>
          <cell r="M1222">
            <v>17001.675041876046</v>
          </cell>
          <cell r="N1222">
            <v>0</v>
          </cell>
          <cell r="O1222">
            <v>0</v>
          </cell>
          <cell r="P1222">
            <v>0</v>
          </cell>
          <cell r="Q1222">
            <v>0</v>
          </cell>
          <cell r="R1222">
            <v>10150000</v>
          </cell>
        </row>
        <row r="1223">
          <cell r="B1223" t="str">
            <v>599-0774</v>
          </cell>
          <cell r="D1223">
            <v>39539</v>
          </cell>
          <cell r="E1223" t="str">
            <v>Spares</v>
          </cell>
          <cell r="F1223" t="str">
            <v>Roger Thompson</v>
          </cell>
          <cell r="G1223" t="str">
            <v>Turbine Generator Services (Pty) Ltd</v>
          </cell>
          <cell r="H1223" t="str">
            <v>Spares</v>
          </cell>
          <cell r="I1223" t="str">
            <v>ZAR 98,355.00</v>
          </cell>
          <cell r="J1223" t="str">
            <v>ZAR</v>
          </cell>
          <cell r="K1223">
            <v>98355</v>
          </cell>
          <cell r="L1223">
            <v>1</v>
          </cell>
          <cell r="M1223">
            <v>98355</v>
          </cell>
          <cell r="N1223">
            <v>98355</v>
          </cell>
          <cell r="O1223">
            <v>0</v>
          </cell>
          <cell r="P1223">
            <v>0</v>
          </cell>
          <cell r="Q1223">
            <v>0</v>
          </cell>
          <cell r="R1223">
            <v>0</v>
          </cell>
        </row>
        <row r="1224">
          <cell r="B1224" t="str">
            <v>599-0775</v>
          </cell>
          <cell r="D1224">
            <v>39540</v>
          </cell>
          <cell r="E1224" t="str">
            <v>M056</v>
          </cell>
          <cell r="F1224" t="str">
            <v>Marthie Burger</v>
          </cell>
          <cell r="G1224" t="str">
            <v>East African Supply</v>
          </cell>
          <cell r="H1224" t="str">
            <v>Flexible rubber joints</v>
          </cell>
          <cell r="I1224" t="str">
            <v>ZAR 18,829.19</v>
          </cell>
          <cell r="J1224" t="str">
            <v>ZAR</v>
          </cell>
          <cell r="K1224">
            <v>18829.189999999999</v>
          </cell>
          <cell r="L1224">
            <v>1</v>
          </cell>
          <cell r="M1224">
            <v>18829.189999999999</v>
          </cell>
          <cell r="N1224">
            <v>18829.189999999999</v>
          </cell>
          <cell r="O1224">
            <v>0</v>
          </cell>
          <cell r="P1224">
            <v>0</v>
          </cell>
          <cell r="Q1224">
            <v>0</v>
          </cell>
          <cell r="R1224">
            <v>0</v>
          </cell>
          <cell r="U1224">
            <v>39549</v>
          </cell>
          <cell r="V1224">
            <v>39555</v>
          </cell>
        </row>
        <row r="1225">
          <cell r="B1225" t="str">
            <v>599-0776</v>
          </cell>
          <cell r="D1225">
            <v>39540</v>
          </cell>
          <cell r="E1225" t="str">
            <v>M012-0</v>
          </cell>
          <cell r="F1225" t="str">
            <v>Marthie Burger</v>
          </cell>
          <cell r="G1225" t="str">
            <v>East African Supply</v>
          </cell>
          <cell r="H1225" t="str">
            <v>Blank flanges</v>
          </cell>
          <cell r="I1225" t="str">
            <v>ZAR 2,625.00</v>
          </cell>
          <cell r="J1225" t="str">
            <v>ZAR</v>
          </cell>
          <cell r="K1225">
            <v>2625</v>
          </cell>
          <cell r="L1225">
            <v>1</v>
          </cell>
          <cell r="M1225">
            <v>2625</v>
          </cell>
          <cell r="N1225">
            <v>2625</v>
          </cell>
          <cell r="O1225">
            <v>0</v>
          </cell>
          <cell r="P1225">
            <v>0</v>
          </cell>
          <cell r="Q1225">
            <v>0</v>
          </cell>
          <cell r="R1225">
            <v>0</v>
          </cell>
          <cell r="U1225">
            <v>39549</v>
          </cell>
          <cell r="V1225">
            <v>39555</v>
          </cell>
        </row>
        <row r="1226">
          <cell r="B1226" t="str">
            <v>599-0777</v>
          </cell>
          <cell r="D1226">
            <v>39540</v>
          </cell>
          <cell r="E1226" t="str">
            <v>M004</v>
          </cell>
          <cell r="F1226" t="str">
            <v>Niraj Ramlagan</v>
          </cell>
          <cell r="G1226" t="str">
            <v>FCM Engineering (Pty) Ltd</v>
          </cell>
          <cell r="H1226" t="str">
            <v>Columns and support structures for the A centrifugal platform</v>
          </cell>
          <cell r="I1226" t="str">
            <v>ZAR 153,569</v>
          </cell>
          <cell r="J1226" t="str">
            <v>ZAR</v>
          </cell>
          <cell r="K1226">
            <v>153569</v>
          </cell>
          <cell r="L1226">
            <v>1</v>
          </cell>
          <cell r="M1226">
            <v>153569</v>
          </cell>
          <cell r="N1226">
            <v>153569</v>
          </cell>
          <cell r="O1226">
            <v>0</v>
          </cell>
          <cell r="P1226">
            <v>0</v>
          </cell>
          <cell r="Q1226">
            <v>0</v>
          </cell>
          <cell r="R1226">
            <v>0</v>
          </cell>
          <cell r="U1226">
            <v>39535</v>
          </cell>
          <cell r="V1226">
            <v>39541</v>
          </cell>
        </row>
        <row r="1227">
          <cell r="B1227" t="str">
            <v>599-0778</v>
          </cell>
          <cell r="D1227">
            <v>39540</v>
          </cell>
          <cell r="E1227" t="str">
            <v>A010-04</v>
          </cell>
          <cell r="F1227" t="str">
            <v>Mohamed</v>
          </cell>
          <cell r="G1227" t="str">
            <v>Makubu Steelworks Ltd</v>
          </cell>
          <cell r="H1227" t="str">
            <v>Torches, batteries brushes and detergent</v>
          </cell>
          <cell r="I1227" t="str">
            <v>ZMK 595,000</v>
          </cell>
          <cell r="J1227" t="str">
            <v>ZMK</v>
          </cell>
          <cell r="K1227">
            <v>595000</v>
          </cell>
          <cell r="L1227">
            <v>1.6750418760469012E-3</v>
          </cell>
          <cell r="M1227">
            <v>996.64991624790616</v>
          </cell>
          <cell r="N1227">
            <v>0</v>
          </cell>
          <cell r="O1227">
            <v>0</v>
          </cell>
          <cell r="P1227">
            <v>0</v>
          </cell>
          <cell r="Q1227">
            <v>0</v>
          </cell>
          <cell r="R1227">
            <v>595000</v>
          </cell>
        </row>
        <row r="1228">
          <cell r="B1228" t="str">
            <v>599-0779</v>
          </cell>
          <cell r="D1228">
            <v>39540</v>
          </cell>
          <cell r="E1228" t="str">
            <v>A010-03</v>
          </cell>
          <cell r="F1228" t="str">
            <v>Mohamed</v>
          </cell>
          <cell r="G1228" t="str">
            <v>Makubu Steelworks Ltd</v>
          </cell>
          <cell r="H1228" t="str">
            <v>PPE for agriculture workers</v>
          </cell>
          <cell r="I1228" t="str">
            <v>ZMK 26,751,000</v>
          </cell>
          <cell r="J1228" t="str">
            <v>ZMK</v>
          </cell>
          <cell r="K1228">
            <v>26751000</v>
          </cell>
          <cell r="L1228">
            <v>1.6750418760469012E-3</v>
          </cell>
          <cell r="M1228">
            <v>44809.045226130656</v>
          </cell>
          <cell r="N1228">
            <v>0</v>
          </cell>
          <cell r="O1228">
            <v>0</v>
          </cell>
          <cell r="P1228">
            <v>0</v>
          </cell>
          <cell r="Q1228">
            <v>0</v>
          </cell>
          <cell r="R1228">
            <v>26751000</v>
          </cell>
        </row>
        <row r="1229">
          <cell r="B1229" t="str">
            <v>599-0780</v>
          </cell>
          <cell r="D1229">
            <v>39540</v>
          </cell>
          <cell r="E1229" t="str">
            <v>M031</v>
          </cell>
          <cell r="F1229" t="str">
            <v>Dipin</v>
          </cell>
          <cell r="G1229" t="str">
            <v>Discount Steel Zambia</v>
          </cell>
          <cell r="H1229" t="str">
            <v>75 x BS 152 x 76 x 18 channels</v>
          </cell>
          <cell r="I1229" t="str">
            <v>ZMK 43,589,700</v>
          </cell>
          <cell r="J1229" t="str">
            <v>ZMK</v>
          </cell>
          <cell r="K1229">
            <v>43589700</v>
          </cell>
          <cell r="L1229">
            <v>1.6750418760469012E-3</v>
          </cell>
          <cell r="M1229">
            <v>73014.572864321613</v>
          </cell>
          <cell r="N1229">
            <v>0</v>
          </cell>
          <cell r="O1229">
            <v>0</v>
          </cell>
          <cell r="P1229">
            <v>0</v>
          </cell>
          <cell r="Q1229">
            <v>0</v>
          </cell>
          <cell r="R1229">
            <v>43589700</v>
          </cell>
          <cell r="U1229">
            <v>39542</v>
          </cell>
          <cell r="V1229">
            <v>39545</v>
          </cell>
        </row>
        <row r="1230">
          <cell r="B1230" t="str">
            <v>599-0781</v>
          </cell>
          <cell r="D1230">
            <v>39540</v>
          </cell>
          <cell r="E1230" t="str">
            <v>M031</v>
          </cell>
          <cell r="F1230" t="str">
            <v>Rob Hindson</v>
          </cell>
          <cell r="G1230" t="str">
            <v>Bearing Man Zambia Ltd</v>
          </cell>
          <cell r="H1230" t="str">
            <v>30 Metres O ring seal 6mm diameter</v>
          </cell>
          <cell r="I1230" t="str">
            <v>ZMK 147,000</v>
          </cell>
          <cell r="J1230" t="str">
            <v>ZMK</v>
          </cell>
          <cell r="K1230">
            <v>147000</v>
          </cell>
          <cell r="L1230">
            <v>1.6750418760469012E-3</v>
          </cell>
          <cell r="M1230">
            <v>246.23115577889448</v>
          </cell>
          <cell r="N1230">
            <v>0</v>
          </cell>
          <cell r="O1230">
            <v>0</v>
          </cell>
          <cell r="P1230">
            <v>0</v>
          </cell>
          <cell r="Q1230">
            <v>0</v>
          </cell>
          <cell r="R1230">
            <v>147000</v>
          </cell>
        </row>
        <row r="1231">
          <cell r="B1231" t="str">
            <v>599-0782</v>
          </cell>
          <cell r="D1231">
            <v>39540</v>
          </cell>
          <cell r="E1231" t="str">
            <v>M001-08</v>
          </cell>
          <cell r="F1231" t="str">
            <v>Mohamed</v>
          </cell>
          <cell r="G1231" t="str">
            <v>Makubu Steelworks Ltd</v>
          </cell>
          <cell r="H1231" t="str">
            <v>Bolts, nuts and washers for supporting structure for T2 shredder steam pipe work</v>
          </cell>
          <cell r="I1231" t="str">
            <v>ZMK 15,473,000</v>
          </cell>
          <cell r="J1231" t="str">
            <v>ZMK</v>
          </cell>
          <cell r="K1231">
            <v>15473000</v>
          </cell>
          <cell r="L1231">
            <v>1.6750418760469012E-3</v>
          </cell>
          <cell r="M1231">
            <v>25917.922948073701</v>
          </cell>
          <cell r="N1231">
            <v>0</v>
          </cell>
          <cell r="O1231">
            <v>0</v>
          </cell>
          <cell r="P1231">
            <v>0</v>
          </cell>
          <cell r="Q1231">
            <v>0</v>
          </cell>
          <cell r="R1231">
            <v>15473000</v>
          </cell>
          <cell r="T1231">
            <v>2</v>
          </cell>
        </row>
        <row r="1232">
          <cell r="B1232" t="str">
            <v>599-0783</v>
          </cell>
          <cell r="D1232">
            <v>39541</v>
          </cell>
          <cell r="E1232" t="str">
            <v>M056</v>
          </cell>
          <cell r="F1232" t="str">
            <v>Marthie Burger</v>
          </cell>
          <cell r="G1232" t="str">
            <v>East African Supply</v>
          </cell>
          <cell r="H1232" t="str">
            <v>Remote Type magnetic flow converters (replaces PO 599-641)</v>
          </cell>
          <cell r="I1232" t="str">
            <v>ZAR 176,233.05</v>
          </cell>
          <cell r="J1232" t="str">
            <v>ZAR</v>
          </cell>
          <cell r="K1232">
            <v>176233.05</v>
          </cell>
          <cell r="L1232">
            <v>1</v>
          </cell>
          <cell r="M1232">
            <v>176233.05</v>
          </cell>
          <cell r="N1232">
            <v>176233.05</v>
          </cell>
          <cell r="O1232">
            <v>0</v>
          </cell>
          <cell r="P1232">
            <v>0</v>
          </cell>
          <cell r="Q1232">
            <v>0</v>
          </cell>
          <cell r="R1232">
            <v>0</v>
          </cell>
        </row>
        <row r="1233">
          <cell r="B1233" t="str">
            <v>599-0784</v>
          </cell>
          <cell r="D1233">
            <v>39541</v>
          </cell>
          <cell r="E1233" t="str">
            <v>P005</v>
          </cell>
          <cell r="F1233" t="str">
            <v>Joe Mwanza</v>
          </cell>
          <cell r="G1233" t="str">
            <v>Joraf Engineering Ltd</v>
          </cell>
          <cell r="H1233" t="str">
            <v>Tractor and Trailer hire for learing of cane yard area</v>
          </cell>
          <cell r="I1233" t="str">
            <v>ZMK 21,562,500</v>
          </cell>
          <cell r="J1233" t="str">
            <v>ZMK</v>
          </cell>
          <cell r="K1233">
            <v>21562500</v>
          </cell>
          <cell r="L1233">
            <v>1.6750418760469012E-3</v>
          </cell>
          <cell r="M1233">
            <v>36118.090452261305</v>
          </cell>
          <cell r="N1233">
            <v>0</v>
          </cell>
          <cell r="O1233">
            <v>0</v>
          </cell>
          <cell r="P1233">
            <v>0</v>
          </cell>
          <cell r="Q1233">
            <v>0</v>
          </cell>
          <cell r="R1233">
            <v>21562500</v>
          </cell>
        </row>
        <row r="1234">
          <cell r="B1234" t="str">
            <v>599-0785</v>
          </cell>
          <cell r="D1234">
            <v>39541</v>
          </cell>
          <cell r="E1234" t="str">
            <v>I001</v>
          </cell>
          <cell r="F1234" t="str">
            <v>Comfort</v>
          </cell>
          <cell r="G1234" t="str">
            <v>Morganite Zambia Ltd</v>
          </cell>
          <cell r="H1234" t="str">
            <v>12 Red and 12 Green Push button switches</v>
          </cell>
          <cell r="I1234" t="str">
            <v>ZMK 2,496,000</v>
          </cell>
          <cell r="J1234" t="str">
            <v>ZMK</v>
          </cell>
          <cell r="K1234">
            <v>2496000</v>
          </cell>
          <cell r="L1234">
            <v>1.6750418760469012E-3</v>
          </cell>
          <cell r="M1234">
            <v>4180.9045226130656</v>
          </cell>
          <cell r="N1234">
            <v>0</v>
          </cell>
          <cell r="O1234">
            <v>0</v>
          </cell>
          <cell r="P1234">
            <v>0</v>
          </cell>
          <cell r="Q1234">
            <v>0</v>
          </cell>
          <cell r="R1234">
            <v>2496000</v>
          </cell>
          <cell r="U1234">
            <v>39546</v>
          </cell>
          <cell r="V1234">
            <v>39548</v>
          </cell>
        </row>
        <row r="1235">
          <cell r="B1235" t="str">
            <v>599-0786</v>
          </cell>
          <cell r="D1235">
            <v>39541</v>
          </cell>
          <cell r="E1235" t="str">
            <v>M001-08</v>
          </cell>
          <cell r="G1235" t="str">
            <v>Fuse Comp Limited</v>
          </cell>
          <cell r="H1235" t="str">
            <v>Crane Hire for 744 Hours for Lurod Engineering</v>
          </cell>
          <cell r="I1235" t="str">
            <v>ZMK 457,940,000</v>
          </cell>
          <cell r="J1235" t="str">
            <v>ZMK</v>
          </cell>
          <cell r="K1235">
            <v>457940000</v>
          </cell>
          <cell r="L1235">
            <v>1.6750418760469012E-3</v>
          </cell>
          <cell r="M1235">
            <v>767068.67671691789</v>
          </cell>
          <cell r="N1235">
            <v>0</v>
          </cell>
          <cell r="O1235">
            <v>0</v>
          </cell>
          <cell r="P1235">
            <v>0</v>
          </cell>
          <cell r="Q1235">
            <v>0</v>
          </cell>
          <cell r="R1235">
            <v>457940000</v>
          </cell>
          <cell r="T1235">
            <v>2</v>
          </cell>
        </row>
        <row r="1236">
          <cell r="B1236" t="str">
            <v>599-0787</v>
          </cell>
          <cell r="D1236">
            <v>39541</v>
          </cell>
          <cell r="E1236" t="str">
            <v>P005</v>
          </cell>
          <cell r="F1236" t="str">
            <v xml:space="preserve">Michelle  </v>
          </cell>
          <cell r="G1236" t="str">
            <v>Infowave (Pty) Ltd</v>
          </cell>
          <cell r="H1236" t="str">
            <v>OLPR work for the Expansion project</v>
          </cell>
          <cell r="I1236" t="str">
            <v>ZAR 26,413.75</v>
          </cell>
          <cell r="J1236" t="str">
            <v>ZAR</v>
          </cell>
          <cell r="K1236">
            <v>26413.75</v>
          </cell>
          <cell r="L1236">
            <v>1</v>
          </cell>
          <cell r="M1236">
            <v>26413.75</v>
          </cell>
          <cell r="N1236">
            <v>26413.75</v>
          </cell>
          <cell r="O1236">
            <v>0</v>
          </cell>
          <cell r="P1236">
            <v>0</v>
          </cell>
          <cell r="Q1236">
            <v>0</v>
          </cell>
          <cell r="R1236">
            <v>0</v>
          </cell>
        </row>
        <row r="1237">
          <cell r="B1237" t="str">
            <v>599-0788</v>
          </cell>
          <cell r="D1237">
            <v>39541</v>
          </cell>
          <cell r="E1237" t="str">
            <v>M001-08</v>
          </cell>
          <cell r="F1237" t="str">
            <v>Corne White</v>
          </cell>
          <cell r="G1237" t="str">
            <v>Armstrong Steam Wcape</v>
          </cell>
          <cell r="H1237" t="str">
            <v>40mm Armstrong inverted bucket steam trap, flanged inlet and 40mmm armstrong mueller strainer</v>
          </cell>
          <cell r="I1237" t="str">
            <v>ZAR 33,000</v>
          </cell>
          <cell r="J1237" t="str">
            <v>ZAR</v>
          </cell>
          <cell r="K1237">
            <v>33000</v>
          </cell>
          <cell r="L1237">
            <v>1</v>
          </cell>
          <cell r="M1237">
            <v>33000</v>
          </cell>
          <cell r="N1237">
            <v>33000</v>
          </cell>
          <cell r="O1237">
            <v>0</v>
          </cell>
          <cell r="P1237">
            <v>0</v>
          </cell>
          <cell r="Q1237">
            <v>0</v>
          </cell>
          <cell r="R1237">
            <v>0</v>
          </cell>
          <cell r="T1237">
            <v>2</v>
          </cell>
          <cell r="U1237">
            <v>39562</v>
          </cell>
          <cell r="V1237">
            <v>39576</v>
          </cell>
        </row>
        <row r="1238">
          <cell r="B1238" t="str">
            <v>599-0789</v>
          </cell>
          <cell r="D1238">
            <v>39541</v>
          </cell>
          <cell r="E1238" t="str">
            <v>M031</v>
          </cell>
          <cell r="F1238" t="str">
            <v>Terry Blakey</v>
          </cell>
          <cell r="G1238" t="str">
            <v>Regus Dunbar Company Pty Ltd</v>
          </cell>
          <cell r="H1238" t="str">
            <v>Chokfast grout for the mill bases including release agent and small jiffy mixers</v>
          </cell>
          <cell r="I1238" t="str">
            <v>ZAR 192,010</v>
          </cell>
          <cell r="J1238" t="str">
            <v>ZAR</v>
          </cell>
          <cell r="K1238">
            <v>192010</v>
          </cell>
          <cell r="L1238">
            <v>1</v>
          </cell>
          <cell r="M1238">
            <v>192010</v>
          </cell>
          <cell r="N1238">
            <v>192010</v>
          </cell>
          <cell r="O1238">
            <v>0</v>
          </cell>
          <cell r="P1238">
            <v>0</v>
          </cell>
          <cell r="Q1238">
            <v>0</v>
          </cell>
          <cell r="R1238">
            <v>0</v>
          </cell>
          <cell r="U1238">
            <v>39530</v>
          </cell>
          <cell r="V1238">
            <v>39534</v>
          </cell>
        </row>
        <row r="1239">
          <cell r="B1239" t="str">
            <v>599-0790</v>
          </cell>
          <cell r="D1239">
            <v>39541</v>
          </cell>
          <cell r="E1239" t="str">
            <v>M031</v>
          </cell>
          <cell r="F1239" t="str">
            <v>Mohamed</v>
          </cell>
          <cell r="G1239" t="str">
            <v>BHAGOOS SUPERMARKET</v>
          </cell>
          <cell r="H1239" t="str">
            <v>Balance of welding rods ordered for Phase 3 (7018 Afrox)</v>
          </cell>
          <cell r="I1239" t="str">
            <v>ZMK 105,444,000</v>
          </cell>
          <cell r="J1239" t="str">
            <v>ZMK</v>
          </cell>
          <cell r="K1239">
            <v>105444000</v>
          </cell>
          <cell r="L1239">
            <v>1.6750418760469012E-3</v>
          </cell>
          <cell r="M1239">
            <v>176623.11557788946</v>
          </cell>
          <cell r="N1239">
            <v>0</v>
          </cell>
          <cell r="O1239">
            <v>0</v>
          </cell>
          <cell r="P1239">
            <v>0</v>
          </cell>
          <cell r="Q1239">
            <v>0</v>
          </cell>
          <cell r="R1239">
            <v>105444000</v>
          </cell>
          <cell r="S1239" t="str">
            <v>Welding Recovery</v>
          </cell>
        </row>
        <row r="1240">
          <cell r="B1240" t="str">
            <v>599-0791</v>
          </cell>
          <cell r="D1240">
            <v>39541</v>
          </cell>
          <cell r="E1240" t="str">
            <v>M031</v>
          </cell>
          <cell r="F1240" t="str">
            <v>Mohamed</v>
          </cell>
          <cell r="G1240" t="str">
            <v>BHAGOOS SUPERMARKET</v>
          </cell>
          <cell r="H1240" t="str">
            <v>Interseal 670 HS Grey Primer paint (250 litres)</v>
          </cell>
          <cell r="I1240" t="str">
            <v>ZMK 17,500,000</v>
          </cell>
          <cell r="J1240" t="str">
            <v>ZMK</v>
          </cell>
          <cell r="K1240">
            <v>17500000</v>
          </cell>
          <cell r="L1240">
            <v>1.6750418760469012E-3</v>
          </cell>
          <cell r="M1240">
            <v>29313.232830820773</v>
          </cell>
          <cell r="N1240">
            <v>0</v>
          </cell>
          <cell r="O1240">
            <v>0</v>
          </cell>
          <cell r="P1240">
            <v>0</v>
          </cell>
          <cell r="Q1240">
            <v>0</v>
          </cell>
          <cell r="R1240">
            <v>17500000</v>
          </cell>
          <cell r="S1240" t="str">
            <v>Paint</v>
          </cell>
        </row>
        <row r="1241">
          <cell r="B1241" t="str">
            <v>599-0792</v>
          </cell>
          <cell r="D1241">
            <v>39542</v>
          </cell>
          <cell r="E1241" t="str">
            <v>P005</v>
          </cell>
          <cell r="F1241" t="str">
            <v>Rachel Zulu</v>
          </cell>
          <cell r="G1241" t="str">
            <v>Toyota Zambia Ltd</v>
          </cell>
          <cell r="H1241" t="str">
            <v>Service for PV 15</v>
          </cell>
          <cell r="I1241" t="str">
            <v>ZMK 937,209</v>
          </cell>
          <cell r="J1241" t="str">
            <v>ZMK</v>
          </cell>
          <cell r="K1241">
            <v>937209</v>
          </cell>
          <cell r="L1241">
            <v>1.6750418760469012E-3</v>
          </cell>
          <cell r="M1241">
            <v>1569.8643216080402</v>
          </cell>
          <cell r="N1241">
            <v>0</v>
          </cell>
          <cell r="O1241">
            <v>0</v>
          </cell>
          <cell r="P1241">
            <v>0</v>
          </cell>
          <cell r="Q1241">
            <v>0</v>
          </cell>
          <cell r="R1241">
            <v>937209</v>
          </cell>
        </row>
        <row r="1242">
          <cell r="B1242" t="str">
            <v>599-0793</v>
          </cell>
          <cell r="D1242">
            <v>39542</v>
          </cell>
          <cell r="E1242" t="str">
            <v>P005</v>
          </cell>
          <cell r="F1242" t="str">
            <v>Rachel Zulu</v>
          </cell>
          <cell r="G1242" t="str">
            <v>Southern Cross Motors Ltd</v>
          </cell>
          <cell r="H1242" t="str">
            <v>Service for PV 19</v>
          </cell>
          <cell r="I1242" t="str">
            <v>ZMK 1,836,720</v>
          </cell>
          <cell r="J1242" t="str">
            <v>ZMK</v>
          </cell>
          <cell r="K1242">
            <v>1836720</v>
          </cell>
          <cell r="L1242">
            <v>1.6750418760469012E-3</v>
          </cell>
          <cell r="M1242">
            <v>3076.5829145728644</v>
          </cell>
          <cell r="N1242">
            <v>0</v>
          </cell>
          <cell r="O1242">
            <v>0</v>
          </cell>
          <cell r="P1242">
            <v>0</v>
          </cell>
          <cell r="Q1242">
            <v>0</v>
          </cell>
          <cell r="R1242">
            <v>1836720</v>
          </cell>
        </row>
        <row r="1243">
          <cell r="B1243" t="str">
            <v>599-0794</v>
          </cell>
          <cell r="D1243">
            <v>39542</v>
          </cell>
          <cell r="E1243" t="str">
            <v>P005</v>
          </cell>
          <cell r="F1243" t="str">
            <v>Rachel Zulu</v>
          </cell>
          <cell r="G1243" t="str">
            <v>GEMISTAR TRAVEL &amp; TOURS</v>
          </cell>
          <cell r="H1243" t="str">
            <v>Airticket for Mala Baparam</v>
          </cell>
          <cell r="I1243" t="str">
            <v>ZMK 3,452,505</v>
          </cell>
          <cell r="J1243" t="str">
            <v>ZMK</v>
          </cell>
          <cell r="K1243">
            <v>3452505</v>
          </cell>
          <cell r="L1243">
            <v>1.6750418760469012E-3</v>
          </cell>
          <cell r="M1243">
            <v>5783.0904522613064</v>
          </cell>
          <cell r="N1243">
            <v>0</v>
          </cell>
          <cell r="O1243">
            <v>0</v>
          </cell>
          <cell r="P1243">
            <v>0</v>
          </cell>
          <cell r="Q1243">
            <v>0</v>
          </cell>
          <cell r="R1243">
            <v>3452505</v>
          </cell>
        </row>
        <row r="1244">
          <cell r="B1244" t="str">
            <v>599-0795</v>
          </cell>
          <cell r="D1244">
            <v>39542</v>
          </cell>
          <cell r="E1244" t="str">
            <v>P005</v>
          </cell>
          <cell r="F1244" t="str">
            <v>Rachel Zulu</v>
          </cell>
          <cell r="G1244" t="str">
            <v>GEMISTAR TRAVEL &amp; TOURS</v>
          </cell>
          <cell r="H1244" t="str">
            <v>Airticket for Stuart Watson</v>
          </cell>
          <cell r="I1244" t="str">
            <v>ZMK 5,172,380</v>
          </cell>
          <cell r="J1244" t="str">
            <v>ZMK</v>
          </cell>
          <cell r="K1244">
            <v>5172380</v>
          </cell>
          <cell r="L1244">
            <v>1.6750418760469012E-3</v>
          </cell>
          <cell r="M1244">
            <v>8663.953098827471</v>
          </cell>
          <cell r="N1244">
            <v>0</v>
          </cell>
          <cell r="O1244">
            <v>0</v>
          </cell>
          <cell r="P1244">
            <v>0</v>
          </cell>
          <cell r="Q1244">
            <v>0</v>
          </cell>
          <cell r="R1244">
            <v>5172380</v>
          </cell>
        </row>
        <row r="1245">
          <cell r="B1245" t="str">
            <v>599-0796</v>
          </cell>
          <cell r="D1245">
            <v>39542</v>
          </cell>
          <cell r="E1245" t="str">
            <v>P005</v>
          </cell>
          <cell r="F1245" t="str">
            <v>Rachel Zulu</v>
          </cell>
          <cell r="G1245" t="str">
            <v>GEMISTAR TRAVEL &amp; TOURS</v>
          </cell>
          <cell r="H1245" t="str">
            <v>Airticket for Stuart's wife</v>
          </cell>
          <cell r="I1245" t="str">
            <v>ZMK 1,127,135</v>
          </cell>
          <cell r="J1245" t="str">
            <v>ZMK</v>
          </cell>
          <cell r="K1245">
            <v>1127135</v>
          </cell>
          <cell r="L1245">
            <v>1.6750418760469012E-3</v>
          </cell>
          <cell r="M1245">
            <v>1887.9983249581239</v>
          </cell>
          <cell r="N1245">
            <v>0</v>
          </cell>
          <cell r="O1245">
            <v>0</v>
          </cell>
          <cell r="P1245">
            <v>0</v>
          </cell>
          <cell r="Q1245">
            <v>0</v>
          </cell>
          <cell r="R1245">
            <v>1127135</v>
          </cell>
        </row>
        <row r="1246">
          <cell r="B1246" t="str">
            <v>599-0797</v>
          </cell>
          <cell r="D1246">
            <v>39542</v>
          </cell>
          <cell r="E1246" t="str">
            <v>P005</v>
          </cell>
          <cell r="F1246" t="str">
            <v>Rachel Zulu</v>
          </cell>
          <cell r="G1246" t="str">
            <v>GEMISTAR TRAVEL &amp; TOURS</v>
          </cell>
          <cell r="H1246" t="str">
            <v>Airticket for Stuart Watson</v>
          </cell>
          <cell r="I1246" t="str">
            <v>ZMK 144,305</v>
          </cell>
          <cell r="J1246" t="str">
            <v>ZMK</v>
          </cell>
          <cell r="K1246">
            <v>144305</v>
          </cell>
          <cell r="L1246">
            <v>1.6750418760469012E-3</v>
          </cell>
          <cell r="M1246">
            <v>241.71691792294808</v>
          </cell>
          <cell r="N1246">
            <v>0</v>
          </cell>
          <cell r="O1246">
            <v>0</v>
          </cell>
          <cell r="P1246">
            <v>0</v>
          </cell>
          <cell r="Q1246">
            <v>0</v>
          </cell>
          <cell r="R1246">
            <v>144305</v>
          </cell>
        </row>
        <row r="1247">
          <cell r="B1247" t="str">
            <v>599-0798</v>
          </cell>
          <cell r="D1247">
            <v>39542</v>
          </cell>
          <cell r="E1247" t="str">
            <v>P005</v>
          </cell>
          <cell r="F1247" t="str">
            <v>Rachel Zulu</v>
          </cell>
          <cell r="G1247" t="str">
            <v>Action Auto Ltd</v>
          </cell>
          <cell r="H1247" t="str">
            <v>Service for PV 49</v>
          </cell>
          <cell r="I1247" t="str">
            <v>ZMK 691,185</v>
          </cell>
          <cell r="J1247" t="str">
            <v>ZMK</v>
          </cell>
          <cell r="K1247">
            <v>691185</v>
          </cell>
          <cell r="L1247">
            <v>1.6750418760469012E-3</v>
          </cell>
          <cell r="M1247">
            <v>1157.7638190954774</v>
          </cell>
          <cell r="N1247">
            <v>0</v>
          </cell>
          <cell r="O1247">
            <v>0</v>
          </cell>
          <cell r="P1247">
            <v>0</v>
          </cell>
          <cell r="Q1247">
            <v>0</v>
          </cell>
          <cell r="R1247">
            <v>691185</v>
          </cell>
        </row>
        <row r="1248">
          <cell r="B1248" t="str">
            <v>599-0799</v>
          </cell>
          <cell r="D1248">
            <v>39542</v>
          </cell>
          <cell r="E1248" t="str">
            <v>P005</v>
          </cell>
          <cell r="F1248" t="str">
            <v>Rachel Zulu</v>
          </cell>
          <cell r="G1248" t="str">
            <v>Toyota Zambia Ltd</v>
          </cell>
          <cell r="H1248" t="str">
            <v>Full service for Toyota Prado PV 26</v>
          </cell>
          <cell r="I1248" t="str">
            <v>ZMK 950,000.00</v>
          </cell>
          <cell r="J1248" t="str">
            <v>ZMK</v>
          </cell>
          <cell r="K1248">
            <v>950000</v>
          </cell>
          <cell r="L1248">
            <v>1.6750418760469012E-3</v>
          </cell>
          <cell r="M1248">
            <v>1591.2897822445561</v>
          </cell>
          <cell r="N1248">
            <v>0</v>
          </cell>
          <cell r="O1248">
            <v>0</v>
          </cell>
          <cell r="P1248">
            <v>0</v>
          </cell>
          <cell r="Q1248">
            <v>0</v>
          </cell>
          <cell r="R1248">
            <v>950000</v>
          </cell>
        </row>
        <row r="1249">
          <cell r="B1249" t="str">
            <v>599-0800</v>
          </cell>
          <cell r="D1249">
            <v>39542</v>
          </cell>
          <cell r="E1249" t="str">
            <v>P005</v>
          </cell>
          <cell r="F1249" t="str">
            <v>Rachel Zulu</v>
          </cell>
          <cell r="G1249" t="str">
            <v>Toyota Zambia Ltd</v>
          </cell>
          <cell r="H1249" t="str">
            <v>Full service for Toyoa Hi-Ace PV 25</v>
          </cell>
          <cell r="I1249" t="str">
            <v>ZMK 1,000,000.00</v>
          </cell>
          <cell r="J1249" t="str">
            <v>ZMK</v>
          </cell>
          <cell r="K1249">
            <v>1000000</v>
          </cell>
          <cell r="L1249">
            <v>1.6750418760469012E-3</v>
          </cell>
          <cell r="M1249">
            <v>1675.0418760469013</v>
          </cell>
          <cell r="N1249">
            <v>0</v>
          </cell>
          <cell r="O1249">
            <v>0</v>
          </cell>
          <cell r="P1249">
            <v>0</v>
          </cell>
          <cell r="Q1249">
            <v>0</v>
          </cell>
          <cell r="R1249">
            <v>1000000</v>
          </cell>
        </row>
        <row r="1250">
          <cell r="B1250" t="str">
            <v>599-0801</v>
          </cell>
          <cell r="D1250">
            <v>39542</v>
          </cell>
          <cell r="E1250" t="str">
            <v>P005</v>
          </cell>
          <cell r="F1250" t="str">
            <v>Rachel Zulu</v>
          </cell>
          <cell r="G1250" t="str">
            <v>Voyagers Zambia Ltd</v>
          </cell>
          <cell r="H1250" t="str">
            <v>Bus hire from Voyagers</v>
          </cell>
          <cell r="I1250" t="str">
            <v>USD 912</v>
          </cell>
          <cell r="J1250" t="str">
            <v>USD</v>
          </cell>
          <cell r="K1250">
            <v>912</v>
          </cell>
          <cell r="L1250">
            <v>7.35</v>
          </cell>
          <cell r="M1250">
            <v>6703.2</v>
          </cell>
          <cell r="N1250">
            <v>0</v>
          </cell>
          <cell r="O1250">
            <v>0</v>
          </cell>
          <cell r="P1250">
            <v>0</v>
          </cell>
          <cell r="Q1250">
            <v>912</v>
          </cell>
          <cell r="R1250">
            <v>0</v>
          </cell>
        </row>
        <row r="1251">
          <cell r="B1251" t="str">
            <v>599-0802</v>
          </cell>
          <cell r="D1251">
            <v>39542</v>
          </cell>
          <cell r="E1251" t="str">
            <v>E017</v>
          </cell>
          <cell r="F1251" t="str">
            <v>Alfred Akasiwa</v>
          </cell>
          <cell r="G1251" t="str">
            <v>Mulimo Agriculture Hardware Distributors</v>
          </cell>
          <cell r="H1251" t="str">
            <v>4'' PVC pipe and 4'' PVC 90 degree soil bends</v>
          </cell>
          <cell r="I1251" t="str">
            <v>ZMK 1,225,200</v>
          </cell>
          <cell r="J1251" t="str">
            <v>ZMK</v>
          </cell>
          <cell r="K1251">
            <v>1225200</v>
          </cell>
          <cell r="L1251">
            <v>1.6750418760469012E-3</v>
          </cell>
          <cell r="M1251">
            <v>2052.2613065326632</v>
          </cell>
          <cell r="N1251">
            <v>0</v>
          </cell>
          <cell r="O1251">
            <v>0</v>
          </cell>
          <cell r="P1251">
            <v>0</v>
          </cell>
          <cell r="Q1251">
            <v>0</v>
          </cell>
          <cell r="R1251">
            <v>1225200</v>
          </cell>
        </row>
        <row r="1252">
          <cell r="B1252" t="str">
            <v>599-0803</v>
          </cell>
          <cell r="D1252">
            <v>39543</v>
          </cell>
          <cell r="E1252" t="str">
            <v>E003-1</v>
          </cell>
          <cell r="F1252" t="str">
            <v>Marthie Burger</v>
          </cell>
          <cell r="G1252" t="str">
            <v>East African Supply</v>
          </cell>
          <cell r="H1252" t="str">
            <v>Repair of damaged transformer</v>
          </cell>
          <cell r="I1252" t="str">
            <v>ZAR 85,873.2</v>
          </cell>
          <cell r="J1252" t="str">
            <v>ZAR</v>
          </cell>
          <cell r="K1252">
            <v>85873.2</v>
          </cell>
          <cell r="L1252">
            <v>1</v>
          </cell>
          <cell r="M1252">
            <v>85873.2</v>
          </cell>
          <cell r="N1252">
            <v>85873.2</v>
          </cell>
          <cell r="O1252">
            <v>0</v>
          </cell>
          <cell r="P1252">
            <v>0</v>
          </cell>
          <cell r="Q1252">
            <v>0</v>
          </cell>
          <cell r="R1252">
            <v>0</v>
          </cell>
        </row>
        <row r="1253">
          <cell r="B1253" t="str">
            <v>599-0804</v>
          </cell>
          <cell r="D1253">
            <v>39543</v>
          </cell>
          <cell r="E1253" t="str">
            <v>M031</v>
          </cell>
          <cell r="F1253" t="str">
            <v>Marthie Burger</v>
          </cell>
          <cell r="G1253" t="str">
            <v>East African Supply</v>
          </cell>
          <cell r="H1253" t="str">
            <v xml:space="preserve">Various Plates </v>
          </cell>
          <cell r="I1253" t="str">
            <v>ZAR 35,548.8</v>
          </cell>
          <cell r="J1253" t="str">
            <v>ZAR</v>
          </cell>
          <cell r="K1253">
            <v>35548.800000000003</v>
          </cell>
          <cell r="L1253">
            <v>1</v>
          </cell>
          <cell r="M1253">
            <v>35548.800000000003</v>
          </cell>
          <cell r="N1253">
            <v>35548.800000000003</v>
          </cell>
          <cell r="O1253">
            <v>0</v>
          </cell>
          <cell r="P1253">
            <v>0</v>
          </cell>
          <cell r="Q1253">
            <v>0</v>
          </cell>
          <cell r="R1253">
            <v>0</v>
          </cell>
        </row>
        <row r="1254">
          <cell r="B1254" t="str">
            <v>599-0805</v>
          </cell>
          <cell r="D1254">
            <v>39543</v>
          </cell>
          <cell r="E1254" t="str">
            <v>M031</v>
          </cell>
          <cell r="F1254" t="str">
            <v>Webster Moyo</v>
          </cell>
          <cell r="G1254" t="str">
            <v>Dana Services Ltd</v>
          </cell>
          <cell r="H1254" t="str">
            <v>420L BP energol GR-XP-320 Oil for first fill on Hi-Lo unloaders</v>
          </cell>
          <cell r="I1254" t="str">
            <v>ZMK 5,307,276.04</v>
          </cell>
          <cell r="J1254" t="str">
            <v>ZMK</v>
          </cell>
          <cell r="K1254">
            <v>5307276.04</v>
          </cell>
          <cell r="L1254">
            <v>1.6750418760469012E-3</v>
          </cell>
          <cell r="M1254">
            <v>8889.9096147403689</v>
          </cell>
          <cell r="N1254">
            <v>0</v>
          </cell>
          <cell r="O1254">
            <v>0</v>
          </cell>
          <cell r="P1254">
            <v>0</v>
          </cell>
          <cell r="Q1254">
            <v>0</v>
          </cell>
          <cell r="R1254">
            <v>5307276.04</v>
          </cell>
        </row>
        <row r="1255">
          <cell r="B1255" t="str">
            <v>599-0806</v>
          </cell>
          <cell r="D1255">
            <v>39543</v>
          </cell>
          <cell r="E1255" t="str">
            <v>M032-1</v>
          </cell>
          <cell r="F1255" t="str">
            <v>Edgar Tennant</v>
          </cell>
          <cell r="G1255" t="str">
            <v>E.D Export Services cc</v>
          </cell>
          <cell r="H1255" t="str">
            <v>Core drilling tools and machinery</v>
          </cell>
          <cell r="I1255" t="str">
            <v>ZAR 55,799.48</v>
          </cell>
          <cell r="J1255" t="str">
            <v>ZAR</v>
          </cell>
          <cell r="K1255">
            <v>55799.48</v>
          </cell>
          <cell r="L1255">
            <v>1</v>
          </cell>
          <cell r="M1255">
            <v>55799.48</v>
          </cell>
          <cell r="N1255">
            <v>55799.48</v>
          </cell>
          <cell r="O1255">
            <v>0</v>
          </cell>
          <cell r="P1255">
            <v>0</v>
          </cell>
          <cell r="Q1255">
            <v>0</v>
          </cell>
          <cell r="R1255">
            <v>0</v>
          </cell>
          <cell r="U1255">
            <v>39549</v>
          </cell>
          <cell r="V1255">
            <v>39553</v>
          </cell>
        </row>
        <row r="1256">
          <cell r="B1256" t="str">
            <v>599-0807</v>
          </cell>
          <cell r="D1256">
            <v>39543</v>
          </cell>
          <cell r="E1256" t="str">
            <v>M054</v>
          </cell>
          <cell r="F1256" t="str">
            <v>Geof Hounsome</v>
          </cell>
          <cell r="G1256" t="str">
            <v>Kwa-Zulu Inspectioin services cc</v>
          </cell>
          <cell r="H1256" t="str">
            <v>Third Party Inspection (replaces Purchase order 599-425)</v>
          </cell>
          <cell r="I1256" t="str">
            <v>ZAR 340,000</v>
          </cell>
          <cell r="J1256" t="str">
            <v>ZAR</v>
          </cell>
          <cell r="K1256">
            <v>340000</v>
          </cell>
          <cell r="L1256">
            <v>1</v>
          </cell>
          <cell r="M1256">
            <v>340000</v>
          </cell>
          <cell r="N1256">
            <v>340000</v>
          </cell>
          <cell r="O1256">
            <v>0</v>
          </cell>
          <cell r="P1256">
            <v>0</v>
          </cell>
          <cell r="Q1256">
            <v>0</v>
          </cell>
          <cell r="R1256">
            <v>0</v>
          </cell>
        </row>
        <row r="1257">
          <cell r="B1257" t="str">
            <v>599-0808</v>
          </cell>
          <cell r="D1257">
            <v>39545</v>
          </cell>
          <cell r="E1257" t="str">
            <v>M056</v>
          </cell>
          <cell r="F1257" t="str">
            <v>Uli Heitz</v>
          </cell>
          <cell r="G1257" t="str">
            <v>Heku Construction Ltd</v>
          </cell>
          <cell r="H1257" t="str">
            <v>Various Pipework done around the Mill</v>
          </cell>
          <cell r="I1257" t="str">
            <v>ZMK 711,099,680.57</v>
          </cell>
          <cell r="J1257" t="str">
            <v>ZMK</v>
          </cell>
          <cell r="K1257">
            <v>711099680.57000005</v>
          </cell>
          <cell r="L1257">
            <v>1.6750418760469012E-3</v>
          </cell>
          <cell r="M1257">
            <v>1191121.742998325</v>
          </cell>
          <cell r="N1257">
            <v>0</v>
          </cell>
          <cell r="O1257">
            <v>0</v>
          </cell>
          <cell r="P1257">
            <v>0</v>
          </cell>
          <cell r="Q1257">
            <v>0</v>
          </cell>
          <cell r="R1257">
            <v>711099680.57000005</v>
          </cell>
        </row>
        <row r="1258">
          <cell r="B1258" t="str">
            <v>599-0809</v>
          </cell>
          <cell r="D1258">
            <v>39545</v>
          </cell>
          <cell r="E1258" t="str">
            <v>E003-1</v>
          </cell>
          <cell r="F1258" t="str">
            <v>Clever</v>
          </cell>
          <cell r="G1258" t="str">
            <v>Situlu Electrical Company</v>
          </cell>
          <cell r="H1258" t="str">
            <v>Outdoor termination of 33KV cable for o/head powerlines and indoor termination of 33KV cable to xformer</v>
          </cell>
          <cell r="I1258" t="str">
            <v>ZMK 2,200,000</v>
          </cell>
          <cell r="J1258" t="str">
            <v>ZMK</v>
          </cell>
          <cell r="K1258">
            <v>2200000</v>
          </cell>
          <cell r="L1258">
            <v>1.6750418760469012E-3</v>
          </cell>
          <cell r="M1258">
            <v>3685.0921273031827</v>
          </cell>
          <cell r="N1258">
            <v>0</v>
          </cell>
          <cell r="O1258">
            <v>0</v>
          </cell>
          <cell r="P1258">
            <v>0</v>
          </cell>
          <cell r="Q1258">
            <v>0</v>
          </cell>
          <cell r="R1258">
            <v>2200000</v>
          </cell>
        </row>
        <row r="1259">
          <cell r="B1259" t="str">
            <v>599-0810</v>
          </cell>
          <cell r="D1259">
            <v>39545</v>
          </cell>
          <cell r="E1259" t="str">
            <v>M031</v>
          </cell>
          <cell r="F1259" t="str">
            <v>Kishore</v>
          </cell>
          <cell r="G1259" t="str">
            <v>Heku Engineering Ltd</v>
          </cell>
          <cell r="H1259" t="str">
            <v>Manufacturing of holding down bolts for bedplates</v>
          </cell>
          <cell r="I1259" t="str">
            <v>ZMK 17,084,000</v>
          </cell>
          <cell r="J1259" t="str">
            <v>ZMK</v>
          </cell>
          <cell r="K1259">
            <v>17084000</v>
          </cell>
          <cell r="L1259">
            <v>1.6750418760469012E-3</v>
          </cell>
          <cell r="M1259">
            <v>28616.41541038526</v>
          </cell>
          <cell r="N1259">
            <v>0</v>
          </cell>
          <cell r="O1259">
            <v>0</v>
          </cell>
          <cell r="P1259">
            <v>0</v>
          </cell>
          <cell r="Q1259">
            <v>0</v>
          </cell>
          <cell r="R1259">
            <v>17084000</v>
          </cell>
        </row>
        <row r="1260">
          <cell r="B1260" t="str">
            <v>599-0811</v>
          </cell>
          <cell r="D1260">
            <v>39545</v>
          </cell>
          <cell r="E1260" t="str">
            <v>M001-08</v>
          </cell>
          <cell r="F1260" t="str">
            <v>Rodney Kok</v>
          </cell>
          <cell r="G1260" t="str">
            <v>Lurod Engineering cc</v>
          </cell>
          <cell r="H1260" t="str">
            <v>Extra fittings for the T2 shredder steam pipe work</v>
          </cell>
          <cell r="I1260" t="str">
            <v>ZAR 19,346.82</v>
          </cell>
          <cell r="J1260" t="str">
            <v>ZAR</v>
          </cell>
          <cell r="K1260">
            <v>19346.82</v>
          </cell>
          <cell r="L1260">
            <v>1</v>
          </cell>
          <cell r="M1260">
            <v>19346.82</v>
          </cell>
          <cell r="N1260">
            <v>19346.82</v>
          </cell>
          <cell r="O1260">
            <v>0</v>
          </cell>
          <cell r="P1260">
            <v>0</v>
          </cell>
          <cell r="Q1260">
            <v>0</v>
          </cell>
          <cell r="R1260">
            <v>0</v>
          </cell>
          <cell r="T1260">
            <v>2</v>
          </cell>
        </row>
        <row r="1261">
          <cell r="B1261" t="str">
            <v>599-0812</v>
          </cell>
          <cell r="D1261">
            <v>39545</v>
          </cell>
          <cell r="E1261" t="str">
            <v>A010-04</v>
          </cell>
          <cell r="F1261" t="str">
            <v>Remmy</v>
          </cell>
          <cell r="G1261" t="str">
            <v>Mbemu Agriculture</v>
          </cell>
          <cell r="H1261" t="str">
            <v>Half round files and V shaped nozzles for the Knapsack sprayers</v>
          </cell>
          <cell r="I1261" t="str">
            <v>ZMK 935,000</v>
          </cell>
          <cell r="J1261" t="str">
            <v>ZMK</v>
          </cell>
          <cell r="K1261">
            <v>935000</v>
          </cell>
          <cell r="L1261">
            <v>1.6750418760469012E-3</v>
          </cell>
          <cell r="M1261">
            <v>1566.1641541038525</v>
          </cell>
          <cell r="N1261">
            <v>0</v>
          </cell>
          <cell r="O1261">
            <v>0</v>
          </cell>
          <cell r="P1261">
            <v>0</v>
          </cell>
          <cell r="Q1261">
            <v>0</v>
          </cell>
          <cell r="R1261">
            <v>935000</v>
          </cell>
        </row>
        <row r="1262">
          <cell r="B1262" t="str">
            <v>599-0813</v>
          </cell>
          <cell r="D1262">
            <v>39546</v>
          </cell>
          <cell r="E1262" t="str">
            <v>P005</v>
          </cell>
          <cell r="F1262" t="str">
            <v>Rachel Zulu</v>
          </cell>
          <cell r="G1262" t="str">
            <v>Maxtronics System and supplies</v>
          </cell>
          <cell r="H1262" t="str">
            <v>Full service for PV 03</v>
          </cell>
          <cell r="I1262" t="str">
            <v>ZMK 2,515,000</v>
          </cell>
          <cell r="J1262" t="str">
            <v>ZMK</v>
          </cell>
          <cell r="K1262">
            <v>2515000</v>
          </cell>
          <cell r="L1262">
            <v>1.6750418760469012E-3</v>
          </cell>
          <cell r="M1262">
            <v>4212.7303182579562</v>
          </cell>
          <cell r="N1262">
            <v>0</v>
          </cell>
          <cell r="O1262">
            <v>0</v>
          </cell>
          <cell r="P1262">
            <v>0</v>
          </cell>
          <cell r="Q1262">
            <v>0</v>
          </cell>
          <cell r="R1262">
            <v>2515000</v>
          </cell>
        </row>
        <row r="1263">
          <cell r="B1263" t="str">
            <v>599-0814</v>
          </cell>
          <cell r="D1263">
            <v>39546</v>
          </cell>
          <cell r="E1263" t="str">
            <v>P005</v>
          </cell>
          <cell r="F1263" t="str">
            <v>Rachel Zulu</v>
          </cell>
          <cell r="G1263" t="str">
            <v>GEMISTAR TRAVEL &amp; TOURS</v>
          </cell>
          <cell r="H1263" t="str">
            <v>Airtickets for Stuart Watson</v>
          </cell>
          <cell r="I1263" t="str">
            <v>ZMK 4,409,005</v>
          </cell>
          <cell r="J1263" t="str">
            <v>ZMK</v>
          </cell>
          <cell r="K1263">
            <v>4409005</v>
          </cell>
          <cell r="L1263">
            <v>1.6750418760469012E-3</v>
          </cell>
          <cell r="M1263">
            <v>7385.2680067001675</v>
          </cell>
          <cell r="N1263">
            <v>0</v>
          </cell>
          <cell r="O1263">
            <v>0</v>
          </cell>
          <cell r="P1263">
            <v>0</v>
          </cell>
          <cell r="Q1263">
            <v>0</v>
          </cell>
          <cell r="R1263">
            <v>4409005</v>
          </cell>
        </row>
        <row r="1264">
          <cell r="B1264" t="str">
            <v>599-0815</v>
          </cell>
          <cell r="D1264">
            <v>39546</v>
          </cell>
          <cell r="E1264" t="str">
            <v>P005</v>
          </cell>
          <cell r="F1264" t="str">
            <v>Rachel Zulu</v>
          </cell>
          <cell r="G1264" t="str">
            <v>All Haul Enterprises</v>
          </cell>
          <cell r="H1264" t="str">
            <v>Hire of buses for March 2008</v>
          </cell>
          <cell r="I1264" t="str">
            <v>ZMK 126,950,000</v>
          </cell>
          <cell r="J1264" t="str">
            <v>ZMK</v>
          </cell>
          <cell r="K1264">
            <v>126950000</v>
          </cell>
          <cell r="L1264">
            <v>1.6750418760469012E-3</v>
          </cell>
          <cell r="M1264">
            <v>212646.56616415409</v>
          </cell>
          <cell r="N1264">
            <v>0</v>
          </cell>
          <cell r="O1264">
            <v>0</v>
          </cell>
          <cell r="P1264">
            <v>0</v>
          </cell>
          <cell r="Q1264">
            <v>0</v>
          </cell>
          <cell r="R1264">
            <v>126950000</v>
          </cell>
        </row>
        <row r="1265">
          <cell r="B1265" t="str">
            <v>599-0816</v>
          </cell>
          <cell r="D1265">
            <v>39546</v>
          </cell>
          <cell r="E1265" t="str">
            <v>P005</v>
          </cell>
          <cell r="F1265" t="str">
            <v>Adrian Friend</v>
          </cell>
          <cell r="G1265" t="str">
            <v>Celtic Freight</v>
          </cell>
          <cell r="H1265" t="str">
            <v>Transportation of M Projects units to Maz</v>
          </cell>
          <cell r="I1265" t="str">
            <v>USD 28,000</v>
          </cell>
          <cell r="J1265" t="str">
            <v>USD</v>
          </cell>
          <cell r="K1265">
            <v>28000</v>
          </cell>
          <cell r="L1265">
            <v>7.35</v>
          </cell>
          <cell r="M1265">
            <v>205800</v>
          </cell>
          <cell r="N1265">
            <v>0</v>
          </cell>
          <cell r="O1265">
            <v>0</v>
          </cell>
          <cell r="P1265">
            <v>0</v>
          </cell>
          <cell r="Q1265">
            <v>28000</v>
          </cell>
          <cell r="R1265">
            <v>0</v>
          </cell>
        </row>
        <row r="1266">
          <cell r="B1266" t="str">
            <v>599-0817</v>
          </cell>
          <cell r="D1266">
            <v>39546</v>
          </cell>
          <cell r="E1266" t="str">
            <v>M032-0</v>
          </cell>
          <cell r="F1266" t="str">
            <v>Philip Wan</v>
          </cell>
          <cell r="G1266" t="str">
            <v>Emineo Ltd</v>
          </cell>
          <cell r="H1266" t="str">
            <v>Various site instruction work done for Factory</v>
          </cell>
          <cell r="I1266" t="str">
            <v>EUR 45,962.88</v>
          </cell>
          <cell r="J1266" t="str">
            <v>EUR</v>
          </cell>
          <cell r="K1266">
            <v>45962.879999999997</v>
          </cell>
          <cell r="L1266">
            <v>9.5500000000000007</v>
          </cell>
          <cell r="M1266">
            <v>438945.50400000002</v>
          </cell>
          <cell r="N1266">
            <v>0</v>
          </cell>
          <cell r="O1266">
            <v>45962.879999999997</v>
          </cell>
          <cell r="P1266">
            <v>0</v>
          </cell>
          <cell r="Q1266">
            <v>0</v>
          </cell>
          <cell r="R1266">
            <v>0</v>
          </cell>
        </row>
        <row r="1267">
          <cell r="B1267" t="str">
            <v>599-0818</v>
          </cell>
          <cell r="D1267">
            <v>39546</v>
          </cell>
          <cell r="E1267" t="str">
            <v>C001</v>
          </cell>
          <cell r="F1267" t="str">
            <v>Doug Cantlay</v>
          </cell>
          <cell r="G1267" t="str">
            <v>Kapinga Enterprises</v>
          </cell>
          <cell r="H1267" t="str">
            <v xml:space="preserve">March Equipment hire </v>
          </cell>
          <cell r="I1267" t="str">
            <v>USD 33,345</v>
          </cell>
          <cell r="J1267" t="str">
            <v>USD</v>
          </cell>
          <cell r="K1267">
            <v>33345</v>
          </cell>
          <cell r="L1267">
            <v>7.35</v>
          </cell>
          <cell r="M1267">
            <v>245085.75</v>
          </cell>
          <cell r="N1267">
            <v>0</v>
          </cell>
          <cell r="O1267">
            <v>0</v>
          </cell>
          <cell r="P1267">
            <v>0</v>
          </cell>
          <cell r="Q1267">
            <v>33345</v>
          </cell>
          <cell r="R1267">
            <v>0</v>
          </cell>
          <cell r="S1267" t="str">
            <v>Caneyard</v>
          </cell>
        </row>
        <row r="1268">
          <cell r="B1268" t="str">
            <v>599-0819</v>
          </cell>
          <cell r="D1268">
            <v>39546</v>
          </cell>
          <cell r="E1268" t="str">
            <v>P005</v>
          </cell>
          <cell r="F1268" t="str">
            <v>Eddie</v>
          </cell>
          <cell r="G1268" t="str">
            <v>Kagiso Khulani Supervision Zambia Ltd</v>
          </cell>
          <cell r="H1268" t="str">
            <v>Staff club meals to factory for March 2008</v>
          </cell>
          <cell r="I1268" t="str">
            <v>ZMK 926,500</v>
          </cell>
          <cell r="J1268" t="str">
            <v>ZMK</v>
          </cell>
          <cell r="K1268">
            <v>926500</v>
          </cell>
          <cell r="L1268">
            <v>1.6750418760469012E-3</v>
          </cell>
          <cell r="M1268">
            <v>1551.9262981574539</v>
          </cell>
          <cell r="N1268">
            <v>0</v>
          </cell>
          <cell r="O1268">
            <v>0</v>
          </cell>
          <cell r="P1268">
            <v>0</v>
          </cell>
          <cell r="Q1268">
            <v>0</v>
          </cell>
          <cell r="R1268">
            <v>926500</v>
          </cell>
        </row>
        <row r="1269">
          <cell r="B1269" t="str">
            <v>599-0820</v>
          </cell>
          <cell r="D1269">
            <v>39546</v>
          </cell>
          <cell r="E1269" t="str">
            <v>M031</v>
          </cell>
          <cell r="F1269" t="str">
            <v>Mohamed</v>
          </cell>
          <cell r="G1269" t="str">
            <v>BHAGOOS SUPERMARKET</v>
          </cell>
          <cell r="H1269" t="str">
            <v>100l interseal Grey, 247L inorganic zinc silicate, 220l interseal aluminium</v>
          </cell>
          <cell r="I1269" t="str">
            <v>ZMK 59,259,600</v>
          </cell>
          <cell r="J1269" t="str">
            <v>ZMK</v>
          </cell>
          <cell r="K1269">
            <v>59259600</v>
          </cell>
          <cell r="L1269">
            <v>1.6750418760469012E-3</v>
          </cell>
          <cell r="M1269">
            <v>99262.31155778894</v>
          </cell>
          <cell r="N1269">
            <v>0</v>
          </cell>
          <cell r="O1269">
            <v>0</v>
          </cell>
          <cell r="P1269">
            <v>0</v>
          </cell>
          <cell r="Q1269">
            <v>0</v>
          </cell>
          <cell r="R1269">
            <v>59259600</v>
          </cell>
          <cell r="S1269" t="str">
            <v>Paint</v>
          </cell>
        </row>
        <row r="1270">
          <cell r="B1270" t="str">
            <v>599-0821</v>
          </cell>
          <cell r="D1270">
            <v>39546</v>
          </cell>
          <cell r="E1270" t="str">
            <v>M031</v>
          </cell>
          <cell r="F1270" t="str">
            <v>Mohamed</v>
          </cell>
          <cell r="G1270" t="str">
            <v>Makubu Steelworks Ltd</v>
          </cell>
          <cell r="H1270" t="str">
            <v>Bolts nuts and washers for crystalliser water box as well as 100 HT M16 nuts</v>
          </cell>
          <cell r="I1270" t="str">
            <v>ZMK 1,014,800</v>
          </cell>
          <cell r="J1270" t="str">
            <v>ZMK</v>
          </cell>
          <cell r="K1270">
            <v>1014800</v>
          </cell>
          <cell r="L1270">
            <v>1.6750418760469012E-3</v>
          </cell>
          <cell r="M1270">
            <v>1699.8324958123953</v>
          </cell>
          <cell r="N1270">
            <v>0</v>
          </cell>
          <cell r="O1270">
            <v>0</v>
          </cell>
          <cell r="P1270">
            <v>0</v>
          </cell>
          <cell r="Q1270">
            <v>0</v>
          </cell>
          <cell r="R1270">
            <v>1014800</v>
          </cell>
        </row>
        <row r="1271">
          <cell r="B1271" t="str">
            <v>599-0822</v>
          </cell>
          <cell r="D1271">
            <v>39546</v>
          </cell>
          <cell r="E1271" t="str">
            <v>P005</v>
          </cell>
          <cell r="F1271" t="str">
            <v>Mohamed</v>
          </cell>
          <cell r="G1271" t="str">
            <v>BHAGOOS SUPERMARKET</v>
          </cell>
          <cell r="H1271" t="str">
            <v>800 disposable dust masks for cement workers</v>
          </cell>
          <cell r="I1271" t="str">
            <v>ZMK 2,480,000</v>
          </cell>
          <cell r="J1271" t="str">
            <v>ZMK</v>
          </cell>
          <cell r="K1271">
            <v>2480000</v>
          </cell>
          <cell r="L1271">
            <v>1.6750418760469012E-3</v>
          </cell>
          <cell r="M1271">
            <v>4154.1038525963149</v>
          </cell>
          <cell r="N1271">
            <v>0</v>
          </cell>
          <cell r="O1271">
            <v>0</v>
          </cell>
          <cell r="P1271">
            <v>0</v>
          </cell>
          <cell r="Q1271">
            <v>0</v>
          </cell>
          <cell r="R1271">
            <v>2480000</v>
          </cell>
          <cell r="S1271" t="str">
            <v>PPE</v>
          </cell>
        </row>
        <row r="1272">
          <cell r="B1272" t="str">
            <v>599-0823</v>
          </cell>
          <cell r="D1272">
            <v>39546</v>
          </cell>
          <cell r="E1272" t="str">
            <v>E003-1</v>
          </cell>
          <cell r="F1272" t="str">
            <v>Clever</v>
          </cell>
          <cell r="G1272" t="str">
            <v>Situlu Electrical Company</v>
          </cell>
          <cell r="H1272" t="str">
            <v>Various materials needed for the completion of termination for transformers</v>
          </cell>
          <cell r="I1272" t="str">
            <v>ZMK 419,000</v>
          </cell>
          <cell r="J1272" t="str">
            <v>ZMK</v>
          </cell>
          <cell r="K1272">
            <v>419000</v>
          </cell>
          <cell r="L1272">
            <v>1.6750418760469012E-3</v>
          </cell>
          <cell r="M1272">
            <v>701.84254606365164</v>
          </cell>
          <cell r="N1272">
            <v>0</v>
          </cell>
          <cell r="O1272">
            <v>0</v>
          </cell>
          <cell r="P1272">
            <v>0</v>
          </cell>
          <cell r="Q1272">
            <v>0</v>
          </cell>
          <cell r="R1272">
            <v>419000</v>
          </cell>
        </row>
        <row r="1273">
          <cell r="B1273" t="str">
            <v>599-0824</v>
          </cell>
          <cell r="D1273">
            <v>39546</v>
          </cell>
          <cell r="E1273" t="str">
            <v>W115</v>
          </cell>
          <cell r="F1273" t="str">
            <v>Karin Bekker</v>
          </cell>
          <cell r="G1273" t="str">
            <v>Accutech Weighing Services</v>
          </cell>
          <cell r="H1273" t="str">
            <v>8 x Pallumatic Vacuum lifters (replaces equipment portion of PO 599-711)</v>
          </cell>
          <cell r="I1273" t="str">
            <v>GBP 32,000</v>
          </cell>
          <cell r="J1273" t="str">
            <v>GBP</v>
          </cell>
          <cell r="K1273">
            <v>32000</v>
          </cell>
          <cell r="L1273">
            <v>14.32</v>
          </cell>
          <cell r="M1273">
            <v>458240</v>
          </cell>
          <cell r="N1273">
            <v>0</v>
          </cell>
          <cell r="O1273">
            <v>0</v>
          </cell>
          <cell r="P1273">
            <v>32000</v>
          </cell>
          <cell r="Q1273">
            <v>0</v>
          </cell>
          <cell r="R1273">
            <v>0</v>
          </cell>
        </row>
        <row r="1274">
          <cell r="B1274" t="str">
            <v>599-0825</v>
          </cell>
          <cell r="D1274">
            <v>39546</v>
          </cell>
          <cell r="E1274" t="str">
            <v>C005</v>
          </cell>
          <cell r="F1274" t="str">
            <v>Jean-luc</v>
          </cell>
          <cell r="G1274" t="str">
            <v>Stefanutti &amp; Bressan Pinetown</v>
          </cell>
          <cell r="H1274" t="str">
            <v>30,000 bags of OPC 42.5 cement</v>
          </cell>
          <cell r="I1274" t="str">
            <v>ZAR 4,170,000</v>
          </cell>
          <cell r="J1274" t="str">
            <v>ZAR</v>
          </cell>
          <cell r="K1274">
            <v>4170000</v>
          </cell>
          <cell r="L1274">
            <v>1</v>
          </cell>
          <cell r="M1274">
            <v>4170000</v>
          </cell>
          <cell r="N1274">
            <v>4170000</v>
          </cell>
          <cell r="O1274">
            <v>0</v>
          </cell>
          <cell r="P1274">
            <v>0</v>
          </cell>
          <cell r="Q1274">
            <v>0</v>
          </cell>
          <cell r="R1274">
            <v>0</v>
          </cell>
        </row>
        <row r="1275">
          <cell r="B1275" t="str">
            <v>599-0826</v>
          </cell>
          <cell r="D1275">
            <v>39547</v>
          </cell>
          <cell r="E1275" t="str">
            <v>P005</v>
          </cell>
          <cell r="F1275" t="str">
            <v>Eddie</v>
          </cell>
          <cell r="G1275" t="str">
            <v>Kagiso Khulani Supervision Zambia Ltd</v>
          </cell>
          <cell r="H1275" t="str">
            <v>Various items of cutlery, crockery and appliances for houses on Tanderra ridge</v>
          </cell>
          <cell r="I1275" t="str">
            <v>ZMK 10,546,000</v>
          </cell>
          <cell r="J1275" t="str">
            <v>ZMK</v>
          </cell>
          <cell r="K1275">
            <v>10546000</v>
          </cell>
          <cell r="L1275">
            <v>1.6750418760469012E-3</v>
          </cell>
          <cell r="M1275">
            <v>17664.991624790619</v>
          </cell>
          <cell r="N1275">
            <v>0</v>
          </cell>
          <cell r="O1275">
            <v>0</v>
          </cell>
          <cell r="P1275">
            <v>0</v>
          </cell>
          <cell r="Q1275">
            <v>0</v>
          </cell>
          <cell r="R1275">
            <v>10546000</v>
          </cell>
        </row>
        <row r="1276">
          <cell r="B1276" t="str">
            <v>599-0827</v>
          </cell>
          <cell r="D1276">
            <v>39549</v>
          </cell>
          <cell r="E1276" t="str">
            <v>E017</v>
          </cell>
          <cell r="F1276" t="str">
            <v>Alfred Akasiwa</v>
          </cell>
          <cell r="G1276" t="str">
            <v>Laktronics Repairs Ltd</v>
          </cell>
          <cell r="H1276" t="str">
            <v>Light fittings and tubes</v>
          </cell>
          <cell r="I1276" t="str">
            <v>ZMK 624,000</v>
          </cell>
          <cell r="J1276" t="str">
            <v>ZMK</v>
          </cell>
          <cell r="K1276">
            <v>624000</v>
          </cell>
          <cell r="L1276">
            <v>1.6750418760469012E-3</v>
          </cell>
          <cell r="M1276">
            <v>1045.2261306532664</v>
          </cell>
          <cell r="N1276">
            <v>0</v>
          </cell>
          <cell r="O1276">
            <v>0</v>
          </cell>
          <cell r="P1276">
            <v>0</v>
          </cell>
          <cell r="Q1276">
            <v>0</v>
          </cell>
          <cell r="R1276">
            <v>624000</v>
          </cell>
        </row>
        <row r="1277">
          <cell r="B1277" t="str">
            <v>599-0828</v>
          </cell>
          <cell r="D1277">
            <v>39549</v>
          </cell>
          <cell r="E1277" t="str">
            <v>P005</v>
          </cell>
          <cell r="F1277" t="str">
            <v>Rachel Zulu</v>
          </cell>
          <cell r="G1277" t="str">
            <v>Rockshield Internation - Lusaka</v>
          </cell>
          <cell r="H1277" t="str">
            <v>Chemicals, motorised sprayer</v>
          </cell>
          <cell r="I1277" t="str">
            <v>ZMK 26,380,000</v>
          </cell>
          <cell r="J1277" t="str">
            <v>ZMK</v>
          </cell>
          <cell r="K1277">
            <v>26380000</v>
          </cell>
          <cell r="L1277">
            <v>1.6750418760469012E-3</v>
          </cell>
          <cell r="M1277">
            <v>44187.604690117252</v>
          </cell>
          <cell r="N1277">
            <v>0</v>
          </cell>
          <cell r="O1277">
            <v>0</v>
          </cell>
          <cell r="P1277">
            <v>0</v>
          </cell>
          <cell r="Q1277">
            <v>0</v>
          </cell>
          <cell r="R1277">
            <v>26380000</v>
          </cell>
        </row>
        <row r="1278">
          <cell r="B1278" t="str">
            <v>599-0829</v>
          </cell>
          <cell r="D1278">
            <v>39552</v>
          </cell>
          <cell r="E1278" t="str">
            <v>P005</v>
          </cell>
          <cell r="F1278" t="str">
            <v>Rachel Zulu</v>
          </cell>
          <cell r="G1278" t="str">
            <v>Trentyre Zambia limited</v>
          </cell>
          <cell r="H1278" t="str">
            <v>Tyres for Project vehicles PV03, PV21, PV22</v>
          </cell>
          <cell r="I1278" t="str">
            <v>ZMK 5,804,186.88</v>
          </cell>
          <cell r="J1278" t="str">
            <v>ZMK</v>
          </cell>
          <cell r="K1278">
            <v>5804186.8799999999</v>
          </cell>
          <cell r="L1278">
            <v>1.6750418760469012E-3</v>
          </cell>
          <cell r="M1278">
            <v>9722.2560804020104</v>
          </cell>
          <cell r="N1278">
            <v>0</v>
          </cell>
          <cell r="O1278">
            <v>0</v>
          </cell>
          <cell r="P1278">
            <v>0</v>
          </cell>
          <cell r="Q1278">
            <v>0</v>
          </cell>
          <cell r="R1278">
            <v>5804186.8799999999</v>
          </cell>
        </row>
        <row r="1279">
          <cell r="B1279" t="str">
            <v>599-0830</v>
          </cell>
          <cell r="D1279">
            <v>39552</v>
          </cell>
          <cell r="E1279" t="str">
            <v>P005</v>
          </cell>
          <cell r="F1279" t="str">
            <v>Rachel Zulu</v>
          </cell>
          <cell r="G1279" t="str">
            <v>The windscreen shop limited</v>
          </cell>
          <cell r="H1279" t="str">
            <v>Windscreen for Mitsubishi Pajero PV 23</v>
          </cell>
          <cell r="I1279" t="str">
            <v>ZMK 638,298</v>
          </cell>
          <cell r="J1279" t="str">
            <v>ZMK</v>
          </cell>
          <cell r="K1279">
            <v>638298</v>
          </cell>
          <cell r="L1279">
            <v>1.6750418760469012E-3</v>
          </cell>
          <cell r="M1279">
            <v>1069.175879396985</v>
          </cell>
          <cell r="N1279">
            <v>0</v>
          </cell>
          <cell r="O1279">
            <v>0</v>
          </cell>
          <cell r="P1279">
            <v>0</v>
          </cell>
          <cell r="Q1279">
            <v>0</v>
          </cell>
          <cell r="R1279">
            <v>638298</v>
          </cell>
        </row>
        <row r="1280">
          <cell r="B1280" t="str">
            <v>599-0831</v>
          </cell>
          <cell r="D1280">
            <v>39552</v>
          </cell>
          <cell r="E1280" t="str">
            <v>P005</v>
          </cell>
          <cell r="F1280" t="str">
            <v>Rachel Zulu</v>
          </cell>
          <cell r="G1280" t="str">
            <v>Toyota Zambia Ltd</v>
          </cell>
          <cell r="H1280" t="str">
            <v>Full service for Toyota Hi-Ace PV 15</v>
          </cell>
          <cell r="I1280" t="str">
            <v>ZMK 918,398</v>
          </cell>
          <cell r="J1280" t="str">
            <v>ZMK</v>
          </cell>
          <cell r="K1280">
            <v>918398</v>
          </cell>
          <cell r="L1280">
            <v>1.6750418760469012E-3</v>
          </cell>
          <cell r="M1280">
            <v>1538.3551088777219</v>
          </cell>
          <cell r="N1280">
            <v>0</v>
          </cell>
          <cell r="O1280">
            <v>0</v>
          </cell>
          <cell r="P1280">
            <v>0</v>
          </cell>
          <cell r="Q1280">
            <v>0</v>
          </cell>
          <cell r="R1280">
            <v>918398</v>
          </cell>
        </row>
        <row r="1281">
          <cell r="B1281" t="str">
            <v>599-0832</v>
          </cell>
          <cell r="D1281">
            <v>39552</v>
          </cell>
          <cell r="E1281" t="str">
            <v>P005</v>
          </cell>
          <cell r="F1281" t="str">
            <v>Rachel Zulu</v>
          </cell>
          <cell r="G1281" t="str">
            <v>Toyota Zambia Ltd</v>
          </cell>
          <cell r="H1281" t="str">
            <v>Full service for Toyota Prado PV 17</v>
          </cell>
          <cell r="I1281" t="str">
            <v>ZMK 1,169,454</v>
          </cell>
          <cell r="J1281" t="str">
            <v>ZMK</v>
          </cell>
          <cell r="K1281">
            <v>1169454</v>
          </cell>
          <cell r="L1281">
            <v>1.6750418760469012E-3</v>
          </cell>
          <cell r="M1281">
            <v>1958.8844221105528</v>
          </cell>
          <cell r="N1281">
            <v>0</v>
          </cell>
          <cell r="O1281">
            <v>0</v>
          </cell>
          <cell r="P1281">
            <v>0</v>
          </cell>
          <cell r="Q1281">
            <v>0</v>
          </cell>
          <cell r="R1281">
            <v>1169454</v>
          </cell>
        </row>
        <row r="1282">
          <cell r="B1282" t="str">
            <v>599-0833</v>
          </cell>
          <cell r="D1282">
            <v>39552</v>
          </cell>
          <cell r="E1282" t="str">
            <v>P005</v>
          </cell>
          <cell r="F1282" t="str">
            <v>Rachel Zulu</v>
          </cell>
          <cell r="G1282" t="str">
            <v>Toyota Zambia Ltd</v>
          </cell>
          <cell r="H1282" t="str">
            <v>Full service for Toyota Hi-Ace PV 15</v>
          </cell>
          <cell r="I1282" t="str">
            <v>ZMK 937,209</v>
          </cell>
          <cell r="J1282" t="str">
            <v>ZMK</v>
          </cell>
          <cell r="K1282">
            <v>937209</v>
          </cell>
          <cell r="L1282">
            <v>1.6750418760469012E-3</v>
          </cell>
          <cell r="M1282">
            <v>1569.8643216080402</v>
          </cell>
          <cell r="N1282">
            <v>0</v>
          </cell>
          <cell r="O1282">
            <v>0</v>
          </cell>
          <cell r="P1282">
            <v>0</v>
          </cell>
          <cell r="Q1282">
            <v>0</v>
          </cell>
          <cell r="R1282">
            <v>937209</v>
          </cell>
        </row>
        <row r="1283">
          <cell r="B1283" t="str">
            <v>599-0834</v>
          </cell>
          <cell r="D1283">
            <v>39552</v>
          </cell>
          <cell r="E1283" t="str">
            <v>P005</v>
          </cell>
          <cell r="F1283" t="str">
            <v>Rachel Zulu</v>
          </cell>
          <cell r="G1283" t="str">
            <v>Toyota Zambia Ltd</v>
          </cell>
          <cell r="H1283" t="str">
            <v>Full service for Toyota Hi-Ace PV 15</v>
          </cell>
          <cell r="I1283" t="str">
            <v>ZMK 401,773</v>
          </cell>
          <cell r="J1283" t="str">
            <v>ZMK</v>
          </cell>
          <cell r="K1283">
            <v>401773</v>
          </cell>
          <cell r="L1283">
            <v>1.6750418760469012E-3</v>
          </cell>
          <cell r="M1283">
            <v>672.98659966499167</v>
          </cell>
          <cell r="N1283">
            <v>0</v>
          </cell>
          <cell r="O1283">
            <v>0</v>
          </cell>
          <cell r="P1283">
            <v>0</v>
          </cell>
          <cell r="Q1283">
            <v>0</v>
          </cell>
          <cell r="R1283">
            <v>401773</v>
          </cell>
        </row>
        <row r="1284">
          <cell r="B1284" t="str">
            <v>599-0835</v>
          </cell>
          <cell r="D1284">
            <v>39552</v>
          </cell>
          <cell r="E1284" t="str">
            <v>P005</v>
          </cell>
          <cell r="F1284" t="str">
            <v>Rachel Zulu</v>
          </cell>
          <cell r="G1284" t="str">
            <v>Toyota Zambia Ltd</v>
          </cell>
          <cell r="H1284" t="str">
            <v>Full service for Toyota Prado PV 17</v>
          </cell>
          <cell r="I1284" t="str">
            <v>ZMK 1,072,831</v>
          </cell>
          <cell r="J1284" t="str">
            <v>ZMK</v>
          </cell>
          <cell r="K1284">
            <v>1072831</v>
          </cell>
          <cell r="L1284">
            <v>1.6750418760469012E-3</v>
          </cell>
          <cell r="M1284">
            <v>1797.0368509212731</v>
          </cell>
          <cell r="N1284">
            <v>0</v>
          </cell>
          <cell r="O1284">
            <v>0</v>
          </cell>
          <cell r="P1284">
            <v>0</v>
          </cell>
          <cell r="Q1284">
            <v>0</v>
          </cell>
          <cell r="R1284">
            <v>1072831</v>
          </cell>
        </row>
        <row r="1285">
          <cell r="B1285" t="str">
            <v>599-0836</v>
          </cell>
          <cell r="D1285">
            <v>39552</v>
          </cell>
          <cell r="E1285" t="str">
            <v>P005</v>
          </cell>
          <cell r="F1285" t="str">
            <v>Rachel Zulu</v>
          </cell>
          <cell r="G1285" t="str">
            <v>Toyota Zambia Ltd</v>
          </cell>
          <cell r="H1285" t="str">
            <v>Full service for Toyota Prado PV 26</v>
          </cell>
          <cell r="I1285" t="str">
            <v>ZMK 1,159,553</v>
          </cell>
          <cell r="J1285" t="str">
            <v>ZMK</v>
          </cell>
          <cell r="K1285">
            <v>1159553</v>
          </cell>
          <cell r="L1285">
            <v>1.6750418760469012E-3</v>
          </cell>
          <cell r="M1285">
            <v>1942.2998324958123</v>
          </cell>
          <cell r="N1285">
            <v>0</v>
          </cell>
          <cell r="O1285">
            <v>0</v>
          </cell>
          <cell r="P1285">
            <v>0</v>
          </cell>
          <cell r="Q1285">
            <v>0</v>
          </cell>
          <cell r="R1285">
            <v>1159553</v>
          </cell>
        </row>
        <row r="1286">
          <cell r="B1286" t="str">
            <v>599-0837</v>
          </cell>
          <cell r="D1286">
            <v>39552</v>
          </cell>
          <cell r="E1286" t="str">
            <v>P005</v>
          </cell>
          <cell r="F1286" t="str">
            <v>Rachel Zulu</v>
          </cell>
          <cell r="G1286" t="str">
            <v>Toyota Zambia Ltd</v>
          </cell>
          <cell r="H1286" t="str">
            <v>Full service for Toyota Hi-Ace PV 15</v>
          </cell>
          <cell r="I1286" t="str">
            <v>ZMK 1,022,132</v>
          </cell>
          <cell r="J1286" t="str">
            <v>ZMK</v>
          </cell>
          <cell r="K1286">
            <v>1022132</v>
          </cell>
          <cell r="L1286">
            <v>1.6750418760469012E-3</v>
          </cell>
          <cell r="M1286">
            <v>1712.1139028475711</v>
          </cell>
          <cell r="N1286">
            <v>0</v>
          </cell>
          <cell r="O1286">
            <v>0</v>
          </cell>
          <cell r="P1286">
            <v>0</v>
          </cell>
          <cell r="Q1286">
            <v>0</v>
          </cell>
          <cell r="R1286">
            <v>1022132</v>
          </cell>
        </row>
        <row r="1287">
          <cell r="B1287" t="str">
            <v>599-0838</v>
          </cell>
          <cell r="D1287">
            <v>39552</v>
          </cell>
          <cell r="E1287" t="str">
            <v>E002</v>
          </cell>
          <cell r="F1287" t="str">
            <v>Clever</v>
          </cell>
          <cell r="G1287" t="str">
            <v>Situlu Electrical Company</v>
          </cell>
          <cell r="H1287" t="str">
            <v>Termination of 4 x 11kV cables (3 core), commissioning and site clearing</v>
          </cell>
          <cell r="I1287" t="str">
            <v>ZMK 8,000,000</v>
          </cell>
          <cell r="J1287" t="str">
            <v>ZMK</v>
          </cell>
          <cell r="K1287">
            <v>8000000</v>
          </cell>
          <cell r="L1287">
            <v>1.6750418760469012E-3</v>
          </cell>
          <cell r="M1287">
            <v>13400.33500837521</v>
          </cell>
          <cell r="N1287">
            <v>0</v>
          </cell>
          <cell r="O1287">
            <v>0</v>
          </cell>
          <cell r="P1287">
            <v>0</v>
          </cell>
          <cell r="Q1287">
            <v>0</v>
          </cell>
          <cell r="R1287">
            <v>8000000</v>
          </cell>
        </row>
        <row r="1288">
          <cell r="B1288" t="str">
            <v>599-0839</v>
          </cell>
          <cell r="D1288">
            <v>39552</v>
          </cell>
          <cell r="E1288" t="str">
            <v>C001</v>
          </cell>
          <cell r="F1288" t="str">
            <v>Naloonda</v>
          </cell>
          <cell r="G1288" t="str">
            <v>Naloonda Joety &amp; Company</v>
          </cell>
          <cell r="H1288" t="str">
            <v>Labour hire to drop 33kV cable at T2#1 feeder table</v>
          </cell>
          <cell r="I1288" t="str">
            <v>ZMK 14,747,850</v>
          </cell>
          <cell r="J1288" t="str">
            <v>ZMK</v>
          </cell>
          <cell r="K1288">
            <v>14747850</v>
          </cell>
          <cell r="L1288">
            <v>1.6750418760469012E-3</v>
          </cell>
          <cell r="M1288">
            <v>24703.266331658291</v>
          </cell>
          <cell r="N1288">
            <v>0</v>
          </cell>
          <cell r="O1288">
            <v>0</v>
          </cell>
          <cell r="P1288">
            <v>0</v>
          </cell>
          <cell r="Q1288">
            <v>0</v>
          </cell>
          <cell r="R1288">
            <v>14747850</v>
          </cell>
          <cell r="S1288" t="str">
            <v>Caneyard</v>
          </cell>
        </row>
        <row r="1289">
          <cell r="B1289" t="str">
            <v>599-0840</v>
          </cell>
          <cell r="D1289">
            <v>39552</v>
          </cell>
          <cell r="E1289" t="str">
            <v>M032-1</v>
          </cell>
          <cell r="F1289" t="str">
            <v>Kishore</v>
          </cell>
          <cell r="G1289" t="str">
            <v>Heku Engineering Ltd</v>
          </cell>
          <cell r="H1289" t="str">
            <v>Machining of T3 cane carrier drive bedplates</v>
          </cell>
          <cell r="I1289" t="str">
            <v>ZMK 11,400,000</v>
          </cell>
          <cell r="J1289" t="str">
            <v>ZMK</v>
          </cell>
          <cell r="K1289">
            <v>11400000</v>
          </cell>
          <cell r="L1289">
            <v>1.6750418760469012E-3</v>
          </cell>
          <cell r="M1289">
            <v>19095.477386934675</v>
          </cell>
          <cell r="N1289">
            <v>0</v>
          </cell>
          <cell r="O1289">
            <v>0</v>
          </cell>
          <cell r="P1289">
            <v>0</v>
          </cell>
          <cell r="Q1289">
            <v>0</v>
          </cell>
          <cell r="R1289">
            <v>11400000</v>
          </cell>
        </row>
        <row r="1290">
          <cell r="B1290" t="str">
            <v>599-0841</v>
          </cell>
          <cell r="D1290">
            <v>39552</v>
          </cell>
          <cell r="E1290" t="str">
            <v>C001</v>
          </cell>
          <cell r="F1290" t="str">
            <v>Joe Mwanza</v>
          </cell>
          <cell r="G1290" t="str">
            <v>Joraf Engineering Ltd</v>
          </cell>
          <cell r="H1290" t="str">
            <v>Tractor and Trailer hire for learing of cane yard area</v>
          </cell>
          <cell r="I1290" t="str">
            <v>ZMK 29,062,500</v>
          </cell>
          <cell r="J1290" t="str">
            <v>ZMK</v>
          </cell>
          <cell r="K1290">
            <v>29062500</v>
          </cell>
          <cell r="L1290">
            <v>1.6750418760469012E-3</v>
          </cell>
          <cell r="M1290">
            <v>48680.904522613069</v>
          </cell>
          <cell r="N1290">
            <v>0</v>
          </cell>
          <cell r="O1290">
            <v>0</v>
          </cell>
          <cell r="P1290">
            <v>0</v>
          </cell>
          <cell r="Q1290">
            <v>0</v>
          </cell>
          <cell r="R1290">
            <v>29062500</v>
          </cell>
          <cell r="S1290" t="str">
            <v>Caneyard</v>
          </cell>
        </row>
        <row r="1291">
          <cell r="B1291" t="str">
            <v>599-0842</v>
          </cell>
          <cell r="D1291">
            <v>39552</v>
          </cell>
          <cell r="E1291" t="str">
            <v>C001</v>
          </cell>
          <cell r="F1291" t="str">
            <v>JACK PHIRI</v>
          </cell>
          <cell r="G1291" t="str">
            <v>Atonement Enterprises Ltd</v>
          </cell>
          <cell r="H1291" t="str">
            <v>Compressor hire for factory demolition work</v>
          </cell>
          <cell r="I1291" t="str">
            <v>ZMK 106,000,000</v>
          </cell>
          <cell r="J1291" t="str">
            <v>ZMK</v>
          </cell>
          <cell r="K1291">
            <v>106000000</v>
          </cell>
          <cell r="L1291">
            <v>1.6750418760469012E-3</v>
          </cell>
          <cell r="M1291">
            <v>177554.43886097154</v>
          </cell>
          <cell r="N1291">
            <v>0</v>
          </cell>
          <cell r="O1291">
            <v>0</v>
          </cell>
          <cell r="P1291">
            <v>0</v>
          </cell>
          <cell r="Q1291">
            <v>0</v>
          </cell>
          <cell r="R1291">
            <v>106000000</v>
          </cell>
          <cell r="S1291" t="str">
            <v>Caneyard</v>
          </cell>
        </row>
        <row r="1292">
          <cell r="B1292" t="str">
            <v>599-0843</v>
          </cell>
          <cell r="D1292">
            <v>39552</v>
          </cell>
          <cell r="E1292" t="str">
            <v>C001</v>
          </cell>
          <cell r="F1292" t="str">
            <v>Lakhi</v>
          </cell>
          <cell r="G1292" t="str">
            <v>Laktronics Repairs Ltd</v>
          </cell>
          <cell r="H1292" t="str">
            <v>Truck hire for Jan and February</v>
          </cell>
          <cell r="I1292" t="str">
            <v>ZMK 89,600,000</v>
          </cell>
          <cell r="J1292" t="str">
            <v>ZMK</v>
          </cell>
          <cell r="K1292">
            <v>89600000</v>
          </cell>
          <cell r="L1292">
            <v>1.6750418760469012E-3</v>
          </cell>
          <cell r="M1292">
            <v>150083.75209380235</v>
          </cell>
          <cell r="N1292">
            <v>0</v>
          </cell>
          <cell r="O1292">
            <v>0</v>
          </cell>
          <cell r="P1292">
            <v>0</v>
          </cell>
          <cell r="Q1292">
            <v>0</v>
          </cell>
          <cell r="R1292">
            <v>89600000</v>
          </cell>
          <cell r="S1292" t="str">
            <v>Caneyard</v>
          </cell>
        </row>
        <row r="1293">
          <cell r="B1293" t="str">
            <v>599-0844</v>
          </cell>
          <cell r="D1293">
            <v>39552</v>
          </cell>
          <cell r="E1293" t="str">
            <v>M031</v>
          </cell>
          <cell r="F1293" t="str">
            <v>Kishore</v>
          </cell>
          <cell r="G1293" t="str">
            <v>Heku Engineering Ltd</v>
          </cell>
          <cell r="H1293" t="str">
            <v>Manufacture of hodling down bolts (M20 x 640mm with 40mm thread) x 20</v>
          </cell>
          <cell r="I1293" t="str">
            <v>ZMK 4,400,000</v>
          </cell>
          <cell r="J1293" t="str">
            <v>ZMK</v>
          </cell>
          <cell r="K1293">
            <v>4400000</v>
          </cell>
          <cell r="L1293">
            <v>1.6750418760469012E-3</v>
          </cell>
          <cell r="M1293">
            <v>7370.1842546063654</v>
          </cell>
          <cell r="N1293">
            <v>0</v>
          </cell>
          <cell r="O1293">
            <v>0</v>
          </cell>
          <cell r="P1293">
            <v>0</v>
          </cell>
          <cell r="Q1293">
            <v>0</v>
          </cell>
          <cell r="R1293">
            <v>4400000</v>
          </cell>
        </row>
        <row r="1294">
          <cell r="B1294" t="str">
            <v>599-0845</v>
          </cell>
          <cell r="D1294">
            <v>39552</v>
          </cell>
          <cell r="E1294" t="str">
            <v>P005</v>
          </cell>
          <cell r="F1294" t="str">
            <v>Adrian Friend</v>
          </cell>
          <cell r="G1294" t="str">
            <v>Celtic Freight</v>
          </cell>
          <cell r="H1294" t="str">
            <v>Transportation of M Projects units to Maz</v>
          </cell>
          <cell r="I1294" t="str">
            <v>USD 5,600</v>
          </cell>
          <cell r="J1294" t="str">
            <v>USD</v>
          </cell>
          <cell r="K1294">
            <v>5600</v>
          </cell>
          <cell r="L1294">
            <v>7.35</v>
          </cell>
          <cell r="M1294">
            <v>41160</v>
          </cell>
          <cell r="N1294">
            <v>0</v>
          </cell>
          <cell r="O1294">
            <v>0</v>
          </cell>
          <cell r="P1294">
            <v>0</v>
          </cell>
          <cell r="Q1294">
            <v>5600</v>
          </cell>
          <cell r="R1294">
            <v>0</v>
          </cell>
        </row>
        <row r="1295">
          <cell r="B1295" t="str">
            <v>599-0846</v>
          </cell>
          <cell r="D1295">
            <v>39552</v>
          </cell>
          <cell r="E1295" t="str">
            <v>A012</v>
          </cell>
          <cell r="F1295" t="str">
            <v>Eddie</v>
          </cell>
          <cell r="G1295" t="str">
            <v>K M Hydraulics</v>
          </cell>
          <cell r="H1295" t="str">
            <v>Progressive trailer valve Brake kit for Valtra PV 39</v>
          </cell>
          <cell r="I1295" t="str">
            <v>ZAR 6,578.33</v>
          </cell>
          <cell r="J1295" t="str">
            <v>ZAR</v>
          </cell>
          <cell r="K1295">
            <v>6578.33</v>
          </cell>
          <cell r="L1295">
            <v>1</v>
          </cell>
          <cell r="M1295">
            <v>6578.33</v>
          </cell>
          <cell r="N1295">
            <v>6578.33</v>
          </cell>
          <cell r="O1295">
            <v>0</v>
          </cell>
          <cell r="P1295">
            <v>0</v>
          </cell>
          <cell r="Q1295">
            <v>0</v>
          </cell>
          <cell r="R1295">
            <v>0</v>
          </cell>
        </row>
        <row r="1296">
          <cell r="B1296" t="str">
            <v>599-0847</v>
          </cell>
          <cell r="D1296">
            <v>39552</v>
          </cell>
          <cell r="E1296" t="str">
            <v>A012</v>
          </cell>
          <cell r="F1296" t="str">
            <v>Eddie</v>
          </cell>
          <cell r="G1296" t="str">
            <v>K M Hydraulics</v>
          </cell>
          <cell r="H1296" t="str">
            <v>Progressive trailer valve Brake kit for Valtra PV 40</v>
          </cell>
          <cell r="I1296" t="str">
            <v>ZAR 6,578.33</v>
          </cell>
          <cell r="J1296" t="str">
            <v>ZAR</v>
          </cell>
          <cell r="K1296">
            <v>6578.33</v>
          </cell>
          <cell r="L1296">
            <v>1</v>
          </cell>
          <cell r="M1296">
            <v>6578.33</v>
          </cell>
          <cell r="N1296">
            <v>6578.33</v>
          </cell>
          <cell r="O1296">
            <v>0</v>
          </cell>
          <cell r="P1296">
            <v>0</v>
          </cell>
          <cell r="Q1296">
            <v>0</v>
          </cell>
          <cell r="R1296">
            <v>0</v>
          </cell>
        </row>
        <row r="1297">
          <cell r="B1297" t="str">
            <v>599-0848</v>
          </cell>
          <cell r="D1297">
            <v>39552</v>
          </cell>
          <cell r="E1297" t="str">
            <v>A012</v>
          </cell>
          <cell r="F1297" t="str">
            <v>Eddie</v>
          </cell>
          <cell r="G1297" t="str">
            <v>K M Hydraulics</v>
          </cell>
          <cell r="H1297" t="str">
            <v>Progressive trailer valve Brake kit for Valtra PV 41</v>
          </cell>
          <cell r="I1297" t="str">
            <v>ZAR 6,578.33</v>
          </cell>
          <cell r="J1297" t="str">
            <v>ZAR</v>
          </cell>
          <cell r="K1297">
            <v>6578.33</v>
          </cell>
          <cell r="L1297">
            <v>1</v>
          </cell>
          <cell r="M1297">
            <v>6578.33</v>
          </cell>
          <cell r="N1297">
            <v>6578.33</v>
          </cell>
          <cell r="O1297">
            <v>0</v>
          </cell>
          <cell r="P1297">
            <v>0</v>
          </cell>
          <cell r="Q1297">
            <v>0</v>
          </cell>
          <cell r="R1297">
            <v>0</v>
          </cell>
        </row>
        <row r="1298">
          <cell r="B1298" t="str">
            <v>599-0849</v>
          </cell>
          <cell r="D1298">
            <v>39552</v>
          </cell>
          <cell r="E1298" t="str">
            <v>A012</v>
          </cell>
          <cell r="F1298" t="str">
            <v>Eddie</v>
          </cell>
          <cell r="G1298" t="str">
            <v>K M Hydraulics</v>
          </cell>
          <cell r="H1298" t="str">
            <v>Progressive trailer valve Brake kit for Valtra PV 51</v>
          </cell>
          <cell r="I1298" t="str">
            <v>ZAR 6,578.33</v>
          </cell>
          <cell r="J1298" t="str">
            <v>ZAR</v>
          </cell>
          <cell r="K1298">
            <v>6578.33</v>
          </cell>
          <cell r="L1298">
            <v>1</v>
          </cell>
          <cell r="M1298">
            <v>6578.33</v>
          </cell>
          <cell r="N1298">
            <v>6578.33</v>
          </cell>
          <cell r="O1298">
            <v>0</v>
          </cell>
          <cell r="P1298">
            <v>0</v>
          </cell>
          <cell r="Q1298">
            <v>0</v>
          </cell>
          <cell r="R1298">
            <v>0</v>
          </cell>
        </row>
        <row r="1299">
          <cell r="B1299" t="str">
            <v>599-0850</v>
          </cell>
          <cell r="D1299">
            <v>39552</v>
          </cell>
          <cell r="E1299" t="str">
            <v>A012</v>
          </cell>
          <cell r="F1299" t="str">
            <v>Eddie</v>
          </cell>
          <cell r="G1299" t="str">
            <v>K M Hydraulics</v>
          </cell>
          <cell r="H1299" t="str">
            <v>Progressive trailer valve Brake kit for Valtra PV 52</v>
          </cell>
          <cell r="I1299" t="str">
            <v>ZAR 6,578.33</v>
          </cell>
          <cell r="J1299" t="str">
            <v>ZAR</v>
          </cell>
          <cell r="K1299">
            <v>6578.33</v>
          </cell>
          <cell r="L1299">
            <v>1</v>
          </cell>
          <cell r="M1299">
            <v>6578.33</v>
          </cell>
          <cell r="N1299">
            <v>6578.33</v>
          </cell>
          <cell r="O1299">
            <v>0</v>
          </cell>
          <cell r="P1299">
            <v>0</v>
          </cell>
          <cell r="Q1299">
            <v>0</v>
          </cell>
          <cell r="R1299">
            <v>0</v>
          </cell>
        </row>
        <row r="1300">
          <cell r="B1300" t="str">
            <v>599-0851</v>
          </cell>
          <cell r="D1300">
            <v>39552</v>
          </cell>
          <cell r="E1300" t="str">
            <v>A012</v>
          </cell>
          <cell r="F1300" t="str">
            <v>Eddie</v>
          </cell>
          <cell r="G1300" t="str">
            <v>K M Hydraulics</v>
          </cell>
          <cell r="H1300" t="str">
            <v>Progressive trailer valve Brake kit for Valtra PV 53</v>
          </cell>
          <cell r="I1300" t="str">
            <v>ZAR 6,578.33</v>
          </cell>
          <cell r="J1300" t="str">
            <v>ZAR</v>
          </cell>
          <cell r="K1300">
            <v>6578.33</v>
          </cell>
          <cell r="L1300">
            <v>1</v>
          </cell>
          <cell r="M1300">
            <v>6578.33</v>
          </cell>
          <cell r="N1300">
            <v>6578.33</v>
          </cell>
          <cell r="O1300">
            <v>0</v>
          </cell>
          <cell r="P1300">
            <v>0</v>
          </cell>
          <cell r="Q1300">
            <v>0</v>
          </cell>
          <cell r="R1300">
            <v>0</v>
          </cell>
        </row>
        <row r="1301">
          <cell r="B1301" t="str">
            <v>599-0852</v>
          </cell>
          <cell r="D1301">
            <v>39555</v>
          </cell>
          <cell r="E1301" t="str">
            <v>A004-0</v>
          </cell>
          <cell r="F1301" t="str">
            <v>Philip Wan</v>
          </cell>
          <cell r="G1301" t="str">
            <v>Emineo Ltd</v>
          </cell>
          <cell r="H1301" t="str">
            <v>2 x 4m pedestrian walkways</v>
          </cell>
          <cell r="I1301" t="str">
            <v>EUR 662</v>
          </cell>
          <cell r="J1301" t="str">
            <v>EUR</v>
          </cell>
          <cell r="K1301">
            <v>662</v>
          </cell>
          <cell r="L1301">
            <v>9.5500000000000007</v>
          </cell>
          <cell r="M1301">
            <v>6322.1</v>
          </cell>
          <cell r="N1301">
            <v>0</v>
          </cell>
          <cell r="O1301">
            <v>662</v>
          </cell>
          <cell r="P1301">
            <v>0</v>
          </cell>
          <cell r="Q1301">
            <v>0</v>
          </cell>
          <cell r="R1301">
            <v>0</v>
          </cell>
        </row>
        <row r="1302">
          <cell r="B1302" t="str">
            <v>599-0853</v>
          </cell>
          <cell r="D1302">
            <v>39555</v>
          </cell>
          <cell r="E1302" t="str">
            <v>P005</v>
          </cell>
          <cell r="F1302" t="str">
            <v>Fred</v>
          </cell>
          <cell r="G1302" t="str">
            <v>Chevonne Enterprises</v>
          </cell>
          <cell r="H1302" t="str">
            <v>Rubber stamps for project</v>
          </cell>
          <cell r="I1302" t="str">
            <v>ZMK 823,275.86</v>
          </cell>
          <cell r="J1302" t="str">
            <v>ZMK</v>
          </cell>
          <cell r="K1302">
            <v>823275.86</v>
          </cell>
          <cell r="L1302">
            <v>1.6750418760469012E-3</v>
          </cell>
          <cell r="M1302">
            <v>1379.021541038526</v>
          </cell>
          <cell r="N1302">
            <v>0</v>
          </cell>
          <cell r="O1302">
            <v>0</v>
          </cell>
          <cell r="P1302">
            <v>0</v>
          </cell>
          <cell r="Q1302">
            <v>0</v>
          </cell>
          <cell r="R1302">
            <v>823275.86</v>
          </cell>
        </row>
        <row r="1303">
          <cell r="B1303" t="str">
            <v>599-0854</v>
          </cell>
          <cell r="D1303">
            <v>39555</v>
          </cell>
          <cell r="E1303" t="str">
            <v>I003</v>
          </cell>
          <cell r="F1303" t="str">
            <v>Salome Smit</v>
          </cell>
          <cell r="G1303" t="str">
            <v>Temperature Management Systems</v>
          </cell>
          <cell r="H1303" t="str">
            <v>3 x Duplex PT100 sensors 380mm long</v>
          </cell>
          <cell r="I1303" t="str">
            <v>ZAR 5,310</v>
          </cell>
          <cell r="J1303" t="str">
            <v>ZAR</v>
          </cell>
          <cell r="K1303">
            <v>5310</v>
          </cell>
          <cell r="L1303">
            <v>1</v>
          </cell>
          <cell r="M1303">
            <v>5310</v>
          </cell>
          <cell r="N1303">
            <v>5310</v>
          </cell>
          <cell r="O1303">
            <v>0</v>
          </cell>
          <cell r="P1303">
            <v>0</v>
          </cell>
          <cell r="Q1303">
            <v>0</v>
          </cell>
          <cell r="R1303">
            <v>0</v>
          </cell>
        </row>
        <row r="1304">
          <cell r="B1304" t="str">
            <v>599-0855</v>
          </cell>
          <cell r="D1304">
            <v>39555</v>
          </cell>
          <cell r="E1304" t="str">
            <v>E012</v>
          </cell>
          <cell r="F1304" t="str">
            <v>Chris Smith</v>
          </cell>
          <cell r="G1304" t="str">
            <v>Unitech Instrumentation Services</v>
          </cell>
          <cell r="H1304" t="str">
            <v xml:space="preserve">Commissioning tools for E &amp; I </v>
          </cell>
          <cell r="I1304" t="str">
            <v>ZAR 22,364</v>
          </cell>
          <cell r="J1304" t="str">
            <v>ZAR</v>
          </cell>
          <cell r="K1304">
            <v>22364</v>
          </cell>
          <cell r="L1304">
            <v>1</v>
          </cell>
          <cell r="M1304">
            <v>22364</v>
          </cell>
          <cell r="N1304">
            <v>22364</v>
          </cell>
          <cell r="O1304">
            <v>0</v>
          </cell>
          <cell r="P1304">
            <v>0</v>
          </cell>
          <cell r="Q1304">
            <v>0</v>
          </cell>
          <cell r="R1304">
            <v>0</v>
          </cell>
        </row>
        <row r="1305">
          <cell r="B1305" t="str">
            <v>599-0856</v>
          </cell>
          <cell r="D1305">
            <v>39555</v>
          </cell>
          <cell r="E1305" t="str">
            <v>E012</v>
          </cell>
          <cell r="F1305" t="str">
            <v>Kuben</v>
          </cell>
          <cell r="G1305" t="str">
            <v>Panel Technique (Pty) Ltd</v>
          </cell>
          <cell r="H1305" t="str">
            <v>15 Push button locking devices</v>
          </cell>
          <cell r="I1305" t="str">
            <v>ZAR 9,910</v>
          </cell>
          <cell r="J1305" t="str">
            <v>ZAR</v>
          </cell>
          <cell r="K1305">
            <v>9910</v>
          </cell>
          <cell r="L1305">
            <v>1</v>
          </cell>
          <cell r="M1305">
            <v>9910</v>
          </cell>
          <cell r="N1305">
            <v>9910</v>
          </cell>
          <cell r="O1305">
            <v>0</v>
          </cell>
          <cell r="P1305">
            <v>0</v>
          </cell>
          <cell r="Q1305">
            <v>0</v>
          </cell>
          <cell r="R1305">
            <v>0</v>
          </cell>
        </row>
        <row r="1306">
          <cell r="B1306" t="str">
            <v>599-0857</v>
          </cell>
          <cell r="D1306">
            <v>39555</v>
          </cell>
          <cell r="E1306" t="str">
            <v>E012</v>
          </cell>
          <cell r="F1306" t="str">
            <v>John Butler / Richard Conte</v>
          </cell>
          <cell r="G1306" t="str">
            <v>Electrical and mechanical installations ltd</v>
          </cell>
          <cell r="H1306" t="str">
            <v>Variations for Juice preparation, Boiler #4 and old 33kV yard</v>
          </cell>
          <cell r="I1306" t="str">
            <v>ZAR 14,277</v>
          </cell>
          <cell r="J1306" t="str">
            <v>ZAR</v>
          </cell>
          <cell r="K1306">
            <v>14277</v>
          </cell>
          <cell r="L1306">
            <v>1</v>
          </cell>
          <cell r="M1306">
            <v>14277</v>
          </cell>
          <cell r="N1306">
            <v>14277</v>
          </cell>
          <cell r="O1306">
            <v>0</v>
          </cell>
          <cell r="P1306">
            <v>0</v>
          </cell>
          <cell r="Q1306">
            <v>0</v>
          </cell>
          <cell r="R1306">
            <v>0</v>
          </cell>
        </row>
        <row r="1307">
          <cell r="B1307" t="str">
            <v>599-0858</v>
          </cell>
          <cell r="D1307">
            <v>39555</v>
          </cell>
          <cell r="E1307" t="str">
            <v>E012</v>
          </cell>
          <cell r="F1307" t="str">
            <v>Chris Smith</v>
          </cell>
          <cell r="G1307" t="str">
            <v>Unitech Instrumentation Services</v>
          </cell>
          <cell r="H1307" t="str">
            <v xml:space="preserve">Commissioning tools for E &amp; I </v>
          </cell>
          <cell r="I1307" t="str">
            <v>ZAR 35,682</v>
          </cell>
          <cell r="J1307" t="str">
            <v>ZAR</v>
          </cell>
          <cell r="K1307">
            <v>35682</v>
          </cell>
          <cell r="L1307">
            <v>1</v>
          </cell>
          <cell r="M1307">
            <v>35682</v>
          </cell>
          <cell r="N1307">
            <v>35682</v>
          </cell>
          <cell r="O1307">
            <v>0</v>
          </cell>
          <cell r="P1307">
            <v>0</v>
          </cell>
          <cell r="Q1307">
            <v>0</v>
          </cell>
          <cell r="R1307">
            <v>0</v>
          </cell>
        </row>
        <row r="1308">
          <cell r="B1308" t="str">
            <v>599-0859</v>
          </cell>
          <cell r="D1308">
            <v>39555</v>
          </cell>
          <cell r="E1308" t="str">
            <v>E002</v>
          </cell>
          <cell r="F1308" t="str">
            <v>Roger Venzo</v>
          </cell>
          <cell r="G1308" t="str">
            <v xml:space="preserve">R G F Power Projects cc </v>
          </cell>
          <cell r="H1308" t="str">
            <v>Additional delivery of 4 creosote poles for 33kV switchyard</v>
          </cell>
          <cell r="I1308" t="str">
            <v>ZAR 8,664</v>
          </cell>
          <cell r="J1308" t="str">
            <v>ZAR</v>
          </cell>
          <cell r="K1308">
            <v>8664</v>
          </cell>
          <cell r="L1308">
            <v>1</v>
          </cell>
          <cell r="M1308">
            <v>8664</v>
          </cell>
          <cell r="N1308">
            <v>8664</v>
          </cell>
          <cell r="O1308">
            <v>0</v>
          </cell>
          <cell r="P1308">
            <v>0</v>
          </cell>
          <cell r="Q1308">
            <v>0</v>
          </cell>
          <cell r="R1308">
            <v>0</v>
          </cell>
        </row>
        <row r="1309">
          <cell r="B1309" t="str">
            <v>599-0860</v>
          </cell>
          <cell r="D1309">
            <v>39555</v>
          </cell>
          <cell r="E1309" t="str">
            <v>P002</v>
          </cell>
          <cell r="F1309" t="str">
            <v>Vinesh Maharaj</v>
          </cell>
          <cell r="G1309" t="str">
            <v>Cube Technologies (Pty) Ltd</v>
          </cell>
          <cell r="H1309" t="str">
            <v>ENGINEERING WORK FOR TS E &amp; I (Palletsation system design)</v>
          </cell>
          <cell r="I1309" t="str">
            <v>ZAR 37,383</v>
          </cell>
          <cell r="J1309" t="str">
            <v>ZAR</v>
          </cell>
          <cell r="K1309">
            <v>37383</v>
          </cell>
          <cell r="L1309">
            <v>1</v>
          </cell>
          <cell r="M1309">
            <v>37383</v>
          </cell>
          <cell r="N1309">
            <v>37383</v>
          </cell>
          <cell r="O1309">
            <v>0</v>
          </cell>
          <cell r="P1309">
            <v>0</v>
          </cell>
          <cell r="Q1309">
            <v>0</v>
          </cell>
          <cell r="R1309">
            <v>0</v>
          </cell>
        </row>
        <row r="1310">
          <cell r="B1310" t="str">
            <v>599-0861</v>
          </cell>
          <cell r="D1310">
            <v>39555</v>
          </cell>
          <cell r="E1310" t="str">
            <v>E012</v>
          </cell>
          <cell r="F1310" t="str">
            <v>Chris Smith</v>
          </cell>
          <cell r="G1310" t="str">
            <v>Unitech Instrumentation Services</v>
          </cell>
          <cell r="H1310" t="str">
            <v>Additional deliveries of E&amp;I equipment</v>
          </cell>
          <cell r="I1310" t="str">
            <v>ZAR 26,637</v>
          </cell>
          <cell r="J1310" t="str">
            <v>ZAR</v>
          </cell>
          <cell r="K1310">
            <v>26637</v>
          </cell>
          <cell r="L1310">
            <v>1</v>
          </cell>
          <cell r="M1310">
            <v>26637</v>
          </cell>
          <cell r="N1310">
            <v>26637</v>
          </cell>
          <cell r="O1310">
            <v>0</v>
          </cell>
          <cell r="P1310">
            <v>0</v>
          </cell>
          <cell r="Q1310">
            <v>0</v>
          </cell>
          <cell r="R1310">
            <v>0</v>
          </cell>
        </row>
        <row r="1311">
          <cell r="B1311" t="str">
            <v>599-0862</v>
          </cell>
          <cell r="D1311">
            <v>39555</v>
          </cell>
          <cell r="E1311" t="str">
            <v>M056</v>
          </cell>
          <cell r="F1311" t="str">
            <v>Mohamed</v>
          </cell>
          <cell r="G1311" t="str">
            <v>Makubu Steelworks Ltd</v>
          </cell>
          <cell r="H1311" t="str">
            <v>1000 M16 nuts &amp; washers, 1000 M20 nuts &amp; washers</v>
          </cell>
          <cell r="I1311" t="str">
            <v>ZMK 9,100,000</v>
          </cell>
          <cell r="J1311" t="str">
            <v>ZMK</v>
          </cell>
          <cell r="K1311">
            <v>9100000</v>
          </cell>
          <cell r="L1311">
            <v>1.6750418760469012E-3</v>
          </cell>
          <cell r="M1311">
            <v>15242.881072026801</v>
          </cell>
          <cell r="N1311">
            <v>0</v>
          </cell>
          <cell r="O1311">
            <v>0</v>
          </cell>
          <cell r="P1311">
            <v>0</v>
          </cell>
          <cell r="Q1311">
            <v>0</v>
          </cell>
          <cell r="R1311">
            <v>9100000</v>
          </cell>
        </row>
        <row r="1312">
          <cell r="B1312" t="str">
            <v>599-0863</v>
          </cell>
          <cell r="D1312">
            <v>39555</v>
          </cell>
          <cell r="E1312" t="str">
            <v>E018</v>
          </cell>
          <cell r="F1312" t="str">
            <v>Steven van Rooyen</v>
          </cell>
          <cell r="G1312" t="str">
            <v>Blastech</v>
          </cell>
          <cell r="H1312" t="str">
            <v>Epoxy coating of generator room floors with heavy duty plascotuff epoxy and grit</v>
          </cell>
          <cell r="I1312" t="str">
            <v>ZAR 43,300</v>
          </cell>
          <cell r="J1312" t="str">
            <v>ZAR</v>
          </cell>
          <cell r="K1312">
            <v>43300</v>
          </cell>
          <cell r="L1312">
            <v>1</v>
          </cell>
          <cell r="M1312">
            <v>43300</v>
          </cell>
          <cell r="N1312">
            <v>43300</v>
          </cell>
          <cell r="O1312">
            <v>0</v>
          </cell>
          <cell r="P1312">
            <v>0</v>
          </cell>
          <cell r="Q1312">
            <v>0</v>
          </cell>
          <cell r="R1312">
            <v>0</v>
          </cell>
        </row>
        <row r="1313">
          <cell r="B1313" t="str">
            <v>599-0864</v>
          </cell>
          <cell r="D1313">
            <v>39555</v>
          </cell>
          <cell r="E1313" t="str">
            <v>C001</v>
          </cell>
          <cell r="F1313" t="str">
            <v>Lakhi</v>
          </cell>
          <cell r="G1313" t="str">
            <v>Laktronics Repairs Ltd</v>
          </cell>
          <cell r="H1313" t="str">
            <v>Truck hire for moving material from gravel pit to new cane yard for 53 days</v>
          </cell>
          <cell r="I1313" t="str">
            <v>ZMK 79,500,000</v>
          </cell>
          <cell r="J1313" t="str">
            <v>ZMK</v>
          </cell>
          <cell r="K1313">
            <v>79500000</v>
          </cell>
          <cell r="L1313">
            <v>1.6750418760469012E-3</v>
          </cell>
          <cell r="M1313">
            <v>133165.82914572864</v>
          </cell>
          <cell r="N1313">
            <v>0</v>
          </cell>
          <cell r="O1313">
            <v>0</v>
          </cell>
          <cell r="P1313">
            <v>0</v>
          </cell>
          <cell r="Q1313">
            <v>0</v>
          </cell>
          <cell r="R1313">
            <v>79500000</v>
          </cell>
          <cell r="S1313" t="str">
            <v>Caneyard</v>
          </cell>
        </row>
        <row r="1314">
          <cell r="B1314" t="str">
            <v>599-0865</v>
          </cell>
          <cell r="D1314">
            <v>39555</v>
          </cell>
          <cell r="E1314" t="str">
            <v>M001-08</v>
          </cell>
          <cell r="F1314" t="str">
            <v>Wayne Albrecht</v>
          </cell>
          <cell r="G1314" t="str">
            <v>D &amp; B industrial consultants</v>
          </cell>
          <cell r="H1314" t="str">
            <v>Supply &amp; application of corrosion protection, supply and erection of lagging and cladding</v>
          </cell>
          <cell r="I1314" t="str">
            <v>ZAR 1,041,254</v>
          </cell>
          <cell r="J1314" t="str">
            <v>ZAR</v>
          </cell>
          <cell r="K1314">
            <v>1041254</v>
          </cell>
          <cell r="L1314">
            <v>1</v>
          </cell>
          <cell r="M1314">
            <v>1041254</v>
          </cell>
          <cell r="N1314">
            <v>1041254</v>
          </cell>
          <cell r="O1314">
            <v>0</v>
          </cell>
          <cell r="P1314">
            <v>0</v>
          </cell>
          <cell r="Q1314">
            <v>0</v>
          </cell>
          <cell r="R1314">
            <v>0</v>
          </cell>
          <cell r="T1314">
            <v>2</v>
          </cell>
        </row>
        <row r="1315">
          <cell r="B1315" t="str">
            <v>599-0866</v>
          </cell>
          <cell r="D1315">
            <v>39555</v>
          </cell>
          <cell r="E1315" t="str">
            <v>M031</v>
          </cell>
          <cell r="F1315" t="str">
            <v>Terry Blakey</v>
          </cell>
          <cell r="G1315" t="str">
            <v>Regus Dunbar Company Pty Ltd</v>
          </cell>
          <cell r="H1315" t="str">
            <v>432 litres of chokfast grout for mill bases, shredders and other bases incl transport</v>
          </cell>
          <cell r="I1315" t="str">
            <v>ZAR 246,680</v>
          </cell>
          <cell r="J1315" t="str">
            <v>ZAR</v>
          </cell>
          <cell r="K1315">
            <v>246680</v>
          </cell>
          <cell r="L1315">
            <v>1</v>
          </cell>
          <cell r="M1315">
            <v>246680</v>
          </cell>
          <cell r="N1315">
            <v>246680</v>
          </cell>
          <cell r="O1315">
            <v>0</v>
          </cell>
          <cell r="P1315">
            <v>0</v>
          </cell>
          <cell r="Q1315">
            <v>0</v>
          </cell>
          <cell r="R1315">
            <v>0</v>
          </cell>
        </row>
        <row r="1316">
          <cell r="B1316" t="str">
            <v>599-0867</v>
          </cell>
          <cell r="D1316">
            <v>39555</v>
          </cell>
          <cell r="E1316" t="str">
            <v>M031</v>
          </cell>
          <cell r="F1316" t="str">
            <v>Mohamed</v>
          </cell>
          <cell r="G1316" t="str">
            <v>BHAGOOS SUPERMARKET</v>
          </cell>
          <cell r="H1316" t="str">
            <v>460l interseal 670 Aluminium including hardener</v>
          </cell>
          <cell r="I1316" t="str">
            <v>ZMK 39,100,000</v>
          </cell>
          <cell r="J1316" t="str">
            <v>ZMK</v>
          </cell>
          <cell r="K1316">
            <v>39100000</v>
          </cell>
          <cell r="L1316">
            <v>1.6750418760469012E-3</v>
          </cell>
          <cell r="M1316">
            <v>65494.137353433835</v>
          </cell>
          <cell r="N1316">
            <v>0</v>
          </cell>
          <cell r="O1316">
            <v>0</v>
          </cell>
          <cell r="P1316">
            <v>0</v>
          </cell>
          <cell r="Q1316">
            <v>0</v>
          </cell>
          <cell r="R1316">
            <v>39100000</v>
          </cell>
          <cell r="S1316" t="str">
            <v>Paint</v>
          </cell>
        </row>
        <row r="1317">
          <cell r="B1317" t="str">
            <v>599-0868</v>
          </cell>
          <cell r="C1317">
            <v>1</v>
          </cell>
          <cell r="D1317">
            <v>39555</v>
          </cell>
          <cell r="E1317" t="str">
            <v>M031</v>
          </cell>
          <cell r="F1317" t="str">
            <v>Mohamed</v>
          </cell>
          <cell r="G1317" t="str">
            <v>BHAGOOS SUPERMARKET</v>
          </cell>
          <cell r="H1317" t="str">
            <v>Oxygen and Acetylene</v>
          </cell>
          <cell r="I1317" t="str">
            <v>ZMK 47,321,115</v>
          </cell>
          <cell r="J1317" t="str">
            <v>ZMK</v>
          </cell>
          <cell r="K1317">
            <v>47321115</v>
          </cell>
          <cell r="L1317">
            <v>1.6750418760469012E-3</v>
          </cell>
          <cell r="M1317">
            <v>79264.849246231155</v>
          </cell>
          <cell r="N1317">
            <v>0</v>
          </cell>
          <cell r="O1317">
            <v>0</v>
          </cell>
          <cell r="P1317">
            <v>0</v>
          </cell>
          <cell r="Q1317">
            <v>0</v>
          </cell>
          <cell r="R1317">
            <v>47321115</v>
          </cell>
          <cell r="S1317" t="str">
            <v>Gas Recovery</v>
          </cell>
        </row>
        <row r="1318">
          <cell r="B1318" t="str">
            <v>599-0869</v>
          </cell>
          <cell r="D1318">
            <v>39556</v>
          </cell>
          <cell r="E1318" t="str">
            <v>P005</v>
          </cell>
          <cell r="F1318" t="str">
            <v>Rachel Zulu</v>
          </cell>
          <cell r="G1318" t="str">
            <v>Toyota Zambia Ltd</v>
          </cell>
          <cell r="H1318" t="str">
            <v>Full service for Toyota Hi-Ace PV 15</v>
          </cell>
          <cell r="I1318" t="str">
            <v>ZMK 937,209</v>
          </cell>
          <cell r="J1318" t="str">
            <v>ZMK</v>
          </cell>
          <cell r="K1318">
            <v>937209</v>
          </cell>
          <cell r="L1318">
            <v>1.6750418760469012E-3</v>
          </cell>
          <cell r="M1318">
            <v>1569.8643216080402</v>
          </cell>
          <cell r="N1318">
            <v>0</v>
          </cell>
          <cell r="O1318">
            <v>0</v>
          </cell>
          <cell r="P1318">
            <v>0</v>
          </cell>
          <cell r="Q1318">
            <v>0</v>
          </cell>
          <cell r="R1318">
            <v>937209</v>
          </cell>
        </row>
        <row r="1319">
          <cell r="B1319" t="str">
            <v>599-0870</v>
          </cell>
          <cell r="D1319">
            <v>39556</v>
          </cell>
          <cell r="E1319" t="str">
            <v>P005</v>
          </cell>
          <cell r="F1319" t="str">
            <v>Rachel Zulu</v>
          </cell>
          <cell r="G1319" t="str">
            <v>Mazabuka Town council</v>
          </cell>
          <cell r="H1319" t="str">
            <v>Sand Levy bill</v>
          </cell>
          <cell r="I1319" t="str">
            <v>ZMK 25,000,000</v>
          </cell>
          <cell r="J1319" t="str">
            <v>ZMK</v>
          </cell>
          <cell r="K1319">
            <v>25000000</v>
          </cell>
          <cell r="L1319">
            <v>1.6750418760469012E-3</v>
          </cell>
          <cell r="M1319">
            <v>41876.046901172529</v>
          </cell>
          <cell r="N1319">
            <v>0</v>
          </cell>
          <cell r="O1319">
            <v>0</v>
          </cell>
          <cell r="P1319">
            <v>0</v>
          </cell>
          <cell r="Q1319">
            <v>0</v>
          </cell>
          <cell r="R1319">
            <v>25000000</v>
          </cell>
        </row>
        <row r="1320">
          <cell r="B1320" t="str">
            <v>599-0871</v>
          </cell>
          <cell r="D1320">
            <v>39556</v>
          </cell>
          <cell r="E1320" t="str">
            <v>P005</v>
          </cell>
          <cell r="F1320" t="str">
            <v>Rachel Zulu</v>
          </cell>
          <cell r="G1320" t="str">
            <v>Maxtronics System and supplies</v>
          </cell>
          <cell r="H1320" t="str">
            <v>Full service for PV 12</v>
          </cell>
          <cell r="I1320" t="str">
            <v>ZMK 3,680,000</v>
          </cell>
          <cell r="J1320" t="str">
            <v>ZMK</v>
          </cell>
          <cell r="K1320">
            <v>3680000</v>
          </cell>
          <cell r="L1320">
            <v>1.6750418760469012E-3</v>
          </cell>
          <cell r="M1320">
            <v>6164.1541038525966</v>
          </cell>
          <cell r="N1320">
            <v>0</v>
          </cell>
          <cell r="O1320">
            <v>0</v>
          </cell>
          <cell r="P1320">
            <v>0</v>
          </cell>
          <cell r="Q1320">
            <v>0</v>
          </cell>
          <cell r="R1320">
            <v>3680000</v>
          </cell>
        </row>
        <row r="1321">
          <cell r="B1321" t="str">
            <v>599-0872</v>
          </cell>
          <cell r="D1321">
            <v>39556</v>
          </cell>
          <cell r="E1321" t="str">
            <v>M023-3</v>
          </cell>
          <cell r="F1321" t="str">
            <v>Ackim Zuze</v>
          </cell>
          <cell r="G1321" t="str">
            <v>Danack Crane Services</v>
          </cell>
          <cell r="H1321" t="str">
            <v>12 / 1000 hours crane service on 6 mobile cranes including parts, filters &amp; labour</v>
          </cell>
          <cell r="I1321" t="str">
            <v>ZMK 27,454,000</v>
          </cell>
          <cell r="J1321" t="str">
            <v>ZMK</v>
          </cell>
          <cell r="K1321">
            <v>27454000</v>
          </cell>
          <cell r="L1321">
            <v>1.6750418760469012E-3</v>
          </cell>
          <cell r="M1321">
            <v>45986.599664991627</v>
          </cell>
          <cell r="N1321">
            <v>0</v>
          </cell>
          <cell r="O1321">
            <v>0</v>
          </cell>
          <cell r="P1321">
            <v>0</v>
          </cell>
          <cell r="Q1321">
            <v>0</v>
          </cell>
          <cell r="R1321">
            <v>27454000</v>
          </cell>
        </row>
        <row r="1322">
          <cell r="B1322" t="str">
            <v>599-0873</v>
          </cell>
          <cell r="C1322">
            <v>1</v>
          </cell>
          <cell r="D1322">
            <v>39556</v>
          </cell>
          <cell r="E1322" t="str">
            <v>M031</v>
          </cell>
          <cell r="F1322" t="str">
            <v>Mohamed</v>
          </cell>
          <cell r="G1322" t="str">
            <v>BHAGOOS SUPERMARKET</v>
          </cell>
          <cell r="H1322" t="str">
            <v>Oxygen and Acetylene</v>
          </cell>
          <cell r="I1322" t="str">
            <v>ZMK 13,370,165</v>
          </cell>
          <cell r="J1322" t="str">
            <v>ZMK</v>
          </cell>
          <cell r="K1322">
            <v>13370165</v>
          </cell>
          <cell r="L1322">
            <v>1.6750418760469012E-3</v>
          </cell>
          <cell r="M1322">
            <v>22395.586264656617</v>
          </cell>
          <cell r="N1322">
            <v>0</v>
          </cell>
          <cell r="O1322">
            <v>0</v>
          </cell>
          <cell r="P1322">
            <v>0</v>
          </cell>
          <cell r="Q1322">
            <v>0</v>
          </cell>
          <cell r="R1322">
            <v>13370165</v>
          </cell>
          <cell r="S1322" t="str">
            <v>Gas Recovery</v>
          </cell>
        </row>
        <row r="1323">
          <cell r="B1323" t="str">
            <v>599-0874</v>
          </cell>
          <cell r="C1323">
            <v>1</v>
          </cell>
          <cell r="D1323">
            <v>39556</v>
          </cell>
          <cell r="E1323" t="str">
            <v>M031</v>
          </cell>
          <cell r="F1323" t="str">
            <v>Mohamed</v>
          </cell>
          <cell r="G1323" t="str">
            <v>BHAGOOS SUPERMARKET</v>
          </cell>
          <cell r="H1323" t="str">
            <v>Oxygen and Acetylene</v>
          </cell>
          <cell r="I1323" t="str">
            <v>ZMK 155,310,150</v>
          </cell>
          <cell r="J1323" t="str">
            <v>ZMK</v>
          </cell>
          <cell r="K1323">
            <v>155310150</v>
          </cell>
          <cell r="L1323">
            <v>1.6750418760469012E-3</v>
          </cell>
          <cell r="M1323">
            <v>260151.00502512563</v>
          </cell>
          <cell r="N1323">
            <v>0</v>
          </cell>
          <cell r="O1323">
            <v>0</v>
          </cell>
          <cell r="P1323">
            <v>0</v>
          </cell>
          <cell r="Q1323">
            <v>0</v>
          </cell>
          <cell r="R1323">
            <v>155310150</v>
          </cell>
          <cell r="S1323" t="str">
            <v>Gas Recovery</v>
          </cell>
        </row>
        <row r="1324">
          <cell r="B1324" t="str">
            <v>599-0875</v>
          </cell>
          <cell r="D1324">
            <v>39556</v>
          </cell>
          <cell r="E1324" t="str">
            <v>M031</v>
          </cell>
          <cell r="F1324" t="str">
            <v>Mohamed</v>
          </cell>
          <cell r="G1324" t="str">
            <v>BHAGOOS SUPERMARKET</v>
          </cell>
          <cell r="H1324" t="str">
            <v>220 Mild steel M16 x 55mm bolts and washers</v>
          </cell>
          <cell r="I1324" t="str">
            <v>ZMK 1,000,000.00</v>
          </cell>
          <cell r="J1324" t="str">
            <v>ZMK</v>
          </cell>
          <cell r="K1324">
            <v>1000000</v>
          </cell>
          <cell r="L1324">
            <v>1.6750418760469012E-3</v>
          </cell>
          <cell r="M1324">
            <v>1675.0418760469013</v>
          </cell>
          <cell r="N1324">
            <v>0</v>
          </cell>
          <cell r="O1324">
            <v>0</v>
          </cell>
          <cell r="P1324">
            <v>0</v>
          </cell>
          <cell r="Q1324">
            <v>0</v>
          </cell>
          <cell r="R1324">
            <v>1000000</v>
          </cell>
        </row>
        <row r="1325">
          <cell r="B1325" t="str">
            <v>599-0876</v>
          </cell>
          <cell r="D1325">
            <v>39556</v>
          </cell>
          <cell r="E1325" t="str">
            <v>C005</v>
          </cell>
          <cell r="F1325" t="str">
            <v>Malaya</v>
          </cell>
          <cell r="G1325" t="str">
            <v>Chiz Trucking</v>
          </cell>
          <cell r="H1325" t="str">
            <v>Transport of cement from Chilanga to Nakambala</v>
          </cell>
          <cell r="I1325" t="str">
            <v>ZMK 7,200,000.00</v>
          </cell>
          <cell r="J1325" t="str">
            <v>ZMK</v>
          </cell>
          <cell r="K1325">
            <v>7200000</v>
          </cell>
          <cell r="L1325">
            <v>1.6750418760469012E-3</v>
          </cell>
          <cell r="M1325">
            <v>12060.301507537688</v>
          </cell>
          <cell r="N1325">
            <v>0</v>
          </cell>
          <cell r="O1325">
            <v>0</v>
          </cell>
          <cell r="P1325">
            <v>0</v>
          </cell>
          <cell r="Q1325">
            <v>0</v>
          </cell>
          <cell r="R1325">
            <v>7200000</v>
          </cell>
        </row>
        <row r="1326">
          <cell r="B1326" t="str">
            <v>599-0877</v>
          </cell>
          <cell r="D1326">
            <v>39556</v>
          </cell>
          <cell r="E1326" t="str">
            <v>A010-13</v>
          </cell>
          <cell r="F1326" t="str">
            <v>Lakhi</v>
          </cell>
          <cell r="G1326" t="str">
            <v>Laktronics Repairs Ltd</v>
          </cell>
          <cell r="H1326" t="str">
            <v>Truck hire for cane field seed planting</v>
          </cell>
          <cell r="I1326" t="str">
            <v>ZMK 118,400,000</v>
          </cell>
          <cell r="J1326" t="str">
            <v>ZMK</v>
          </cell>
          <cell r="K1326">
            <v>118400000</v>
          </cell>
          <cell r="L1326">
            <v>1.6750418760469012E-3</v>
          </cell>
          <cell r="M1326">
            <v>198324.95812395311</v>
          </cell>
          <cell r="N1326">
            <v>0</v>
          </cell>
          <cell r="O1326">
            <v>0</v>
          </cell>
          <cell r="P1326">
            <v>0</v>
          </cell>
          <cell r="Q1326">
            <v>0</v>
          </cell>
          <cell r="R1326">
            <v>118400000</v>
          </cell>
        </row>
        <row r="1327">
          <cell r="B1327" t="str">
            <v>599-0878</v>
          </cell>
          <cell r="D1327">
            <v>39556</v>
          </cell>
          <cell r="E1327" t="str">
            <v>Transferred to ZS</v>
          </cell>
          <cell r="F1327" t="str">
            <v>Kishore</v>
          </cell>
          <cell r="G1327" t="str">
            <v>Heku Engineering Ltd</v>
          </cell>
          <cell r="H1327" t="str">
            <v>Drawbar for Valtra Tractor PV 39</v>
          </cell>
          <cell r="I1327" t="str">
            <v>ZMK 3,820,000</v>
          </cell>
          <cell r="J1327" t="str">
            <v>ZMK</v>
          </cell>
          <cell r="K1327">
            <v>3820000</v>
          </cell>
          <cell r="L1327">
            <v>1.6750418760469012E-3</v>
          </cell>
          <cell r="M1327">
            <v>6398.6599664991627</v>
          </cell>
          <cell r="N1327">
            <v>0</v>
          </cell>
          <cell r="O1327">
            <v>0</v>
          </cell>
          <cell r="P1327">
            <v>0</v>
          </cell>
          <cell r="Q1327">
            <v>0</v>
          </cell>
          <cell r="R1327">
            <v>3820000</v>
          </cell>
        </row>
        <row r="1328">
          <cell r="B1328" t="str">
            <v>599-0879</v>
          </cell>
          <cell r="D1328">
            <v>39556</v>
          </cell>
          <cell r="E1328" t="str">
            <v>Transferred to ZS</v>
          </cell>
          <cell r="F1328" t="str">
            <v>Kishore</v>
          </cell>
          <cell r="G1328" t="str">
            <v>Heku Engineering Ltd</v>
          </cell>
          <cell r="H1328" t="str">
            <v>Drawbar for Valtra Tractor PV 40</v>
          </cell>
          <cell r="I1328" t="str">
            <v>ZMK 3,820,000</v>
          </cell>
          <cell r="J1328" t="str">
            <v>ZMK</v>
          </cell>
          <cell r="K1328">
            <v>3820000</v>
          </cell>
          <cell r="L1328">
            <v>1.6750418760469012E-3</v>
          </cell>
          <cell r="M1328">
            <v>6398.6599664991627</v>
          </cell>
          <cell r="N1328">
            <v>0</v>
          </cell>
          <cell r="O1328">
            <v>0</v>
          </cell>
          <cell r="P1328">
            <v>0</v>
          </cell>
          <cell r="Q1328">
            <v>0</v>
          </cell>
          <cell r="R1328">
            <v>3820000</v>
          </cell>
        </row>
        <row r="1329">
          <cell r="B1329" t="str">
            <v>599-0880</v>
          </cell>
          <cell r="D1329">
            <v>39556</v>
          </cell>
          <cell r="E1329" t="str">
            <v>Transferred to ZS</v>
          </cell>
          <cell r="F1329" t="str">
            <v>Kishore</v>
          </cell>
          <cell r="G1329" t="str">
            <v>Heku Engineering Ltd</v>
          </cell>
          <cell r="H1329" t="str">
            <v>Drawbar for Valtra Tractor PV 41</v>
          </cell>
          <cell r="I1329" t="str">
            <v>ZMK 3,820,000</v>
          </cell>
          <cell r="J1329" t="str">
            <v>ZMK</v>
          </cell>
          <cell r="K1329">
            <v>3820000</v>
          </cell>
          <cell r="L1329">
            <v>1.6750418760469012E-3</v>
          </cell>
          <cell r="M1329">
            <v>6398.6599664991627</v>
          </cell>
          <cell r="N1329">
            <v>0</v>
          </cell>
          <cell r="O1329">
            <v>0</v>
          </cell>
          <cell r="P1329">
            <v>0</v>
          </cell>
          <cell r="Q1329">
            <v>0</v>
          </cell>
          <cell r="R1329">
            <v>3820000</v>
          </cell>
        </row>
        <row r="1330">
          <cell r="B1330" t="str">
            <v>599-0881</v>
          </cell>
          <cell r="D1330">
            <v>39556</v>
          </cell>
          <cell r="E1330" t="str">
            <v>Transferred to ZS</v>
          </cell>
          <cell r="F1330" t="str">
            <v>Kishore</v>
          </cell>
          <cell r="G1330" t="str">
            <v>Heku Engineering Ltd</v>
          </cell>
          <cell r="H1330" t="str">
            <v>Drawbar for Valtra Tractor PV 52</v>
          </cell>
          <cell r="I1330" t="str">
            <v>ZMK 3,820,000</v>
          </cell>
          <cell r="J1330" t="str">
            <v>ZMK</v>
          </cell>
          <cell r="K1330">
            <v>3820000</v>
          </cell>
          <cell r="L1330">
            <v>1.6750418760469012E-3</v>
          </cell>
          <cell r="M1330">
            <v>6398.6599664991627</v>
          </cell>
          <cell r="N1330">
            <v>0</v>
          </cell>
          <cell r="O1330">
            <v>0</v>
          </cell>
          <cell r="P1330">
            <v>0</v>
          </cell>
          <cell r="Q1330">
            <v>0</v>
          </cell>
          <cell r="R1330">
            <v>3820000</v>
          </cell>
        </row>
        <row r="1331">
          <cell r="B1331" t="str">
            <v>599-0882</v>
          </cell>
          <cell r="D1331">
            <v>39556</v>
          </cell>
          <cell r="E1331" t="str">
            <v>Transferred to ZS</v>
          </cell>
          <cell r="F1331" t="str">
            <v>Kishore</v>
          </cell>
          <cell r="G1331" t="str">
            <v>Heku Engineering Ltd</v>
          </cell>
          <cell r="H1331" t="str">
            <v>Drawbar for Valtra Tractor PV 53</v>
          </cell>
          <cell r="I1331" t="str">
            <v>ZMK 3,820,000</v>
          </cell>
          <cell r="J1331" t="str">
            <v>ZMK</v>
          </cell>
          <cell r="K1331">
            <v>3820000</v>
          </cell>
          <cell r="L1331">
            <v>1.6750418760469012E-3</v>
          </cell>
          <cell r="M1331">
            <v>6398.6599664991627</v>
          </cell>
          <cell r="N1331">
            <v>0</v>
          </cell>
          <cell r="O1331">
            <v>0</v>
          </cell>
          <cell r="P1331">
            <v>0</v>
          </cell>
          <cell r="Q1331">
            <v>0</v>
          </cell>
          <cell r="R1331">
            <v>3820000</v>
          </cell>
        </row>
        <row r="1332">
          <cell r="B1332" t="str">
            <v>599-0883</v>
          </cell>
          <cell r="D1332">
            <v>39556</v>
          </cell>
          <cell r="E1332" t="str">
            <v>Transferred to ZS</v>
          </cell>
          <cell r="F1332" t="str">
            <v>Kishore</v>
          </cell>
          <cell r="G1332" t="str">
            <v>Heku Engineering Ltd</v>
          </cell>
          <cell r="H1332" t="str">
            <v>Drawbar for Valtra Tractor PV 51</v>
          </cell>
          <cell r="I1332" t="str">
            <v>ZMK 3,820,000</v>
          </cell>
          <cell r="J1332" t="str">
            <v>ZMK</v>
          </cell>
          <cell r="K1332">
            <v>3820000</v>
          </cell>
          <cell r="L1332">
            <v>1.6750418760469012E-3</v>
          </cell>
          <cell r="M1332">
            <v>6398.6599664991627</v>
          </cell>
          <cell r="N1332">
            <v>0</v>
          </cell>
          <cell r="O1332">
            <v>0</v>
          </cell>
          <cell r="P1332">
            <v>0</v>
          </cell>
          <cell r="Q1332">
            <v>0</v>
          </cell>
          <cell r="R1332">
            <v>3820000</v>
          </cell>
        </row>
        <row r="1333">
          <cell r="B1333" t="str">
            <v>599-0884</v>
          </cell>
          <cell r="D1333">
            <v>39560</v>
          </cell>
          <cell r="E1333" t="str">
            <v>P005</v>
          </cell>
          <cell r="F1333" t="str">
            <v>Alfred Akasiwa</v>
          </cell>
          <cell r="G1333" t="str">
            <v>G &amp; A Investment Ltd</v>
          </cell>
          <cell r="H1333" t="str">
            <v>Plumbing Materials as per delivery note 221</v>
          </cell>
          <cell r="I1333" t="str">
            <v>ZMK 298,723.40</v>
          </cell>
          <cell r="J1333" t="str">
            <v>ZMK</v>
          </cell>
          <cell r="K1333">
            <v>298723.40000000002</v>
          </cell>
          <cell r="L1333">
            <v>1.6750418760469012E-3</v>
          </cell>
          <cell r="M1333">
            <v>500.37420435510893</v>
          </cell>
          <cell r="N1333">
            <v>0</v>
          </cell>
          <cell r="O1333">
            <v>0</v>
          </cell>
          <cell r="P1333">
            <v>0</v>
          </cell>
          <cell r="Q1333">
            <v>0</v>
          </cell>
          <cell r="R1333">
            <v>298723.40000000002</v>
          </cell>
        </row>
        <row r="1334">
          <cell r="B1334" t="str">
            <v>599-0885</v>
          </cell>
          <cell r="D1334">
            <v>39561</v>
          </cell>
          <cell r="E1334" t="str">
            <v>P005</v>
          </cell>
          <cell r="F1334" t="str">
            <v>Alfred Akasiwa</v>
          </cell>
          <cell r="G1334" t="str">
            <v>Philip Banji Malambo</v>
          </cell>
          <cell r="H1334" t="str">
            <v>Equipment hire for March 2008</v>
          </cell>
          <cell r="I1334" t="str">
            <v>ZMK 14,400,000</v>
          </cell>
          <cell r="J1334" t="str">
            <v>ZMK</v>
          </cell>
          <cell r="K1334">
            <v>14400000</v>
          </cell>
          <cell r="L1334">
            <v>1.6750418760469012E-3</v>
          </cell>
          <cell r="M1334">
            <v>24120.603015075376</v>
          </cell>
          <cell r="N1334">
            <v>0</v>
          </cell>
          <cell r="O1334">
            <v>0</v>
          </cell>
          <cell r="P1334">
            <v>0</v>
          </cell>
          <cell r="Q1334">
            <v>0</v>
          </cell>
          <cell r="R1334">
            <v>14400000</v>
          </cell>
        </row>
        <row r="1335">
          <cell r="B1335" t="str">
            <v>599-0886</v>
          </cell>
          <cell r="D1335">
            <v>39561</v>
          </cell>
          <cell r="E1335" t="str">
            <v>P005</v>
          </cell>
          <cell r="F1335" t="str">
            <v>Alfred Akasiwa</v>
          </cell>
          <cell r="G1335" t="str">
            <v>Sidusi Enterprises</v>
          </cell>
          <cell r="H1335" t="str">
            <v>Equipment hire for March 2008</v>
          </cell>
          <cell r="I1335" t="str">
            <v>ZMK 16,000,000</v>
          </cell>
          <cell r="J1335" t="str">
            <v>ZMK</v>
          </cell>
          <cell r="K1335">
            <v>16000000</v>
          </cell>
          <cell r="L1335">
            <v>1.6750418760469012E-3</v>
          </cell>
          <cell r="M1335">
            <v>26800.67001675042</v>
          </cell>
          <cell r="N1335">
            <v>0</v>
          </cell>
          <cell r="O1335">
            <v>0</v>
          </cell>
          <cell r="P1335">
            <v>0</v>
          </cell>
          <cell r="Q1335">
            <v>0</v>
          </cell>
          <cell r="R1335">
            <v>16000000</v>
          </cell>
        </row>
        <row r="1336">
          <cell r="B1336" t="str">
            <v>599-0887</v>
          </cell>
          <cell r="D1336">
            <v>39561</v>
          </cell>
          <cell r="E1336" t="str">
            <v>P005</v>
          </cell>
          <cell r="F1336" t="str">
            <v>Alfred Akasiwa</v>
          </cell>
          <cell r="G1336" t="str">
            <v>Situlu Electrical Company</v>
          </cell>
          <cell r="H1336" t="str">
            <v>Install electrics to recreational tents for 2 units</v>
          </cell>
          <cell r="I1336" t="str">
            <v>ZMK 2,510,000</v>
          </cell>
          <cell r="J1336" t="str">
            <v>ZMK</v>
          </cell>
          <cell r="K1336">
            <v>2510000</v>
          </cell>
          <cell r="L1336">
            <v>1.6750418760469012E-3</v>
          </cell>
          <cell r="M1336">
            <v>4204.3551088777222</v>
          </cell>
          <cell r="N1336">
            <v>0</v>
          </cell>
          <cell r="O1336">
            <v>0</v>
          </cell>
          <cell r="P1336">
            <v>0</v>
          </cell>
          <cell r="Q1336">
            <v>0</v>
          </cell>
          <cell r="R1336">
            <v>2510000</v>
          </cell>
        </row>
        <row r="1337">
          <cell r="B1337" t="str">
            <v>599-0888</v>
          </cell>
          <cell r="D1337">
            <v>39561</v>
          </cell>
          <cell r="E1337" t="str">
            <v>C001</v>
          </cell>
          <cell r="F1337" t="str">
            <v>Alfred Akasiwa</v>
          </cell>
          <cell r="G1337" t="str">
            <v>Laktronics Repairs Ltd</v>
          </cell>
          <cell r="H1337" t="str">
            <v>Tipper Truck Hire</v>
          </cell>
          <cell r="I1337" t="str">
            <v>ZMK 11,200,000</v>
          </cell>
          <cell r="J1337" t="str">
            <v>ZMK</v>
          </cell>
          <cell r="K1337">
            <v>11200000</v>
          </cell>
          <cell r="L1337">
            <v>1.6750418760469012E-3</v>
          </cell>
          <cell r="M1337">
            <v>18760.469011725294</v>
          </cell>
          <cell r="N1337">
            <v>0</v>
          </cell>
          <cell r="O1337">
            <v>0</v>
          </cell>
          <cell r="P1337">
            <v>0</v>
          </cell>
          <cell r="Q1337">
            <v>0</v>
          </cell>
          <cell r="R1337">
            <v>11200000</v>
          </cell>
          <cell r="S1337" t="str">
            <v>Caneyard</v>
          </cell>
        </row>
        <row r="1338">
          <cell r="B1338" t="str">
            <v>599-0889</v>
          </cell>
          <cell r="D1338">
            <v>39561</v>
          </cell>
          <cell r="E1338" t="str">
            <v>P005</v>
          </cell>
          <cell r="F1338" t="str">
            <v>Alfred Akasiwa</v>
          </cell>
          <cell r="G1338" t="str">
            <v>Laktronics Repairs Ltd</v>
          </cell>
          <cell r="H1338" t="str">
            <v>Crushed Stones</v>
          </cell>
          <cell r="I1338" t="str">
            <v>ZMK 18,400,000</v>
          </cell>
          <cell r="J1338" t="str">
            <v>ZMK</v>
          </cell>
          <cell r="K1338">
            <v>18400000</v>
          </cell>
          <cell r="L1338">
            <v>1.6750418760469012E-3</v>
          </cell>
          <cell r="M1338">
            <v>30820.770519262984</v>
          </cell>
          <cell r="N1338">
            <v>0</v>
          </cell>
          <cell r="O1338">
            <v>0</v>
          </cell>
          <cell r="P1338">
            <v>0</v>
          </cell>
          <cell r="Q1338">
            <v>0</v>
          </cell>
          <cell r="R1338">
            <v>18400000</v>
          </cell>
        </row>
        <row r="1339">
          <cell r="B1339" t="str">
            <v>599-0890</v>
          </cell>
          <cell r="D1339">
            <v>39561</v>
          </cell>
          <cell r="E1339" t="str">
            <v>E017</v>
          </cell>
          <cell r="F1339" t="str">
            <v>Alfred Akasiwa</v>
          </cell>
          <cell r="G1339" t="str">
            <v>Laktronics Repairs Ltd</v>
          </cell>
          <cell r="H1339" t="str">
            <v>Mercury Vapour lamps</v>
          </cell>
          <cell r="I1339" t="str">
            <v>ZMK 625,000</v>
          </cell>
          <cell r="J1339" t="str">
            <v>ZMK</v>
          </cell>
          <cell r="K1339">
            <v>625000</v>
          </cell>
          <cell r="L1339">
            <v>1.6750418760469012E-3</v>
          </cell>
          <cell r="M1339">
            <v>1046.9011725293133</v>
          </cell>
          <cell r="N1339">
            <v>0</v>
          </cell>
          <cell r="O1339">
            <v>0</v>
          </cell>
          <cell r="P1339">
            <v>0</v>
          </cell>
          <cell r="Q1339">
            <v>0</v>
          </cell>
          <cell r="R1339">
            <v>625000</v>
          </cell>
        </row>
        <row r="1340">
          <cell r="B1340" t="str">
            <v>599-0891</v>
          </cell>
          <cell r="D1340">
            <v>39561</v>
          </cell>
          <cell r="E1340" t="str">
            <v>P005</v>
          </cell>
          <cell r="F1340" t="str">
            <v>Rachel Zulu</v>
          </cell>
          <cell r="G1340" t="str">
            <v>Action Auto Ltd</v>
          </cell>
          <cell r="H1340" t="str">
            <v>Full Service For Isuzu Kb250 Reg No. Abl 1825 Fleet No. Pv49</v>
          </cell>
          <cell r="I1340" t="str">
            <v>ZMK 1,000,000.00</v>
          </cell>
          <cell r="J1340" t="str">
            <v>ZMK</v>
          </cell>
          <cell r="K1340">
            <v>1000000</v>
          </cell>
          <cell r="L1340">
            <v>1.6750418760469012E-3</v>
          </cell>
          <cell r="M1340">
            <v>1675.0418760469013</v>
          </cell>
          <cell r="N1340">
            <v>0</v>
          </cell>
          <cell r="O1340">
            <v>0</v>
          </cell>
          <cell r="P1340">
            <v>0</v>
          </cell>
          <cell r="Q1340">
            <v>0</v>
          </cell>
          <cell r="R1340">
            <v>1000000</v>
          </cell>
        </row>
        <row r="1341">
          <cell r="B1341" t="str">
            <v>599-0892</v>
          </cell>
          <cell r="D1341">
            <v>39561</v>
          </cell>
          <cell r="E1341" t="str">
            <v>P005</v>
          </cell>
          <cell r="F1341" t="str">
            <v>Rachel Zulu</v>
          </cell>
          <cell r="G1341" t="str">
            <v>Toyota Zambia Ltd</v>
          </cell>
          <cell r="H1341" t="str">
            <v>Full service for Toyota prado PV 17</v>
          </cell>
          <cell r="I1341" t="str">
            <v>ZMK 1,000,000.00</v>
          </cell>
          <cell r="J1341" t="str">
            <v>ZMK</v>
          </cell>
          <cell r="K1341">
            <v>1000000</v>
          </cell>
          <cell r="L1341">
            <v>1.6750418760469012E-3</v>
          </cell>
          <cell r="M1341">
            <v>1675.0418760469013</v>
          </cell>
          <cell r="N1341">
            <v>0</v>
          </cell>
          <cell r="O1341">
            <v>0</v>
          </cell>
          <cell r="P1341">
            <v>0</v>
          </cell>
          <cell r="Q1341">
            <v>0</v>
          </cell>
          <cell r="R1341">
            <v>1000000</v>
          </cell>
        </row>
        <row r="1342">
          <cell r="B1342" t="str">
            <v>599-0893</v>
          </cell>
          <cell r="D1342">
            <v>39561</v>
          </cell>
          <cell r="E1342" t="str">
            <v>P005</v>
          </cell>
          <cell r="F1342" t="str">
            <v>Chiluba</v>
          </cell>
          <cell r="G1342" t="str">
            <v>B &amp; S Construction &amp; Mechanical Maintenance</v>
          </cell>
          <cell r="H1342" t="str">
            <v>Various safety signs for expansion project</v>
          </cell>
          <cell r="I1342" t="str">
            <v>ZMK 1,982,758.62</v>
          </cell>
          <cell r="J1342" t="str">
            <v>ZMK</v>
          </cell>
          <cell r="K1342">
            <v>1982758.62</v>
          </cell>
          <cell r="L1342">
            <v>1.6750418760469012E-3</v>
          </cell>
          <cell r="M1342">
            <v>3321.2037185929648</v>
          </cell>
          <cell r="N1342">
            <v>0</v>
          </cell>
          <cell r="O1342">
            <v>0</v>
          </cell>
          <cell r="P1342">
            <v>0</v>
          </cell>
          <cell r="Q1342">
            <v>0</v>
          </cell>
          <cell r="R1342">
            <v>1982758.62</v>
          </cell>
        </row>
        <row r="1343">
          <cell r="B1343" t="str">
            <v>599-0894</v>
          </cell>
          <cell r="D1343">
            <v>39561</v>
          </cell>
          <cell r="E1343" t="str">
            <v>P005</v>
          </cell>
          <cell r="F1343" t="str">
            <v>Royston</v>
          </cell>
          <cell r="G1343" t="str">
            <v>Manica Africa (Pty) Ltd</v>
          </cell>
          <cell r="H1343" t="str">
            <v>Transportation of RCS tents from Ladysmith to Mazabuka</v>
          </cell>
          <cell r="I1343" t="str">
            <v>ZAR 28,802.28</v>
          </cell>
          <cell r="J1343" t="str">
            <v>ZAR</v>
          </cell>
          <cell r="K1343">
            <v>28802.28</v>
          </cell>
          <cell r="L1343">
            <v>1</v>
          </cell>
          <cell r="M1343">
            <v>28802.28</v>
          </cell>
          <cell r="N1343">
            <v>28802.28</v>
          </cell>
          <cell r="O1343">
            <v>0</v>
          </cell>
          <cell r="P1343">
            <v>0</v>
          </cell>
          <cell r="Q1343">
            <v>0</v>
          </cell>
          <cell r="R1343">
            <v>0</v>
          </cell>
        </row>
        <row r="1344">
          <cell r="B1344" t="str">
            <v>599-0895</v>
          </cell>
          <cell r="D1344">
            <v>39562</v>
          </cell>
          <cell r="E1344" t="str">
            <v>M052</v>
          </cell>
          <cell r="F1344" t="str">
            <v>Alfred Akasiwa</v>
          </cell>
          <cell r="G1344" t="str">
            <v>Mulimo Agriculture Hardware Distributors</v>
          </cell>
          <cell r="H1344" t="str">
            <v>Cane Haulage w/shop water reticulation materials</v>
          </cell>
          <cell r="I1344" t="str">
            <v>ZMK 11,801,700</v>
          </cell>
          <cell r="J1344" t="str">
            <v>ZMK</v>
          </cell>
          <cell r="K1344">
            <v>11801700</v>
          </cell>
          <cell r="L1344">
            <v>1.6750418760469012E-3</v>
          </cell>
          <cell r="M1344">
            <v>19768.341708542714</v>
          </cell>
          <cell r="N1344">
            <v>0</v>
          </cell>
          <cell r="O1344">
            <v>0</v>
          </cell>
          <cell r="P1344">
            <v>0</v>
          </cell>
          <cell r="Q1344">
            <v>0</v>
          </cell>
          <cell r="R1344">
            <v>11801700</v>
          </cell>
        </row>
        <row r="1345">
          <cell r="B1345" t="str">
            <v>599-0896</v>
          </cell>
          <cell r="D1345">
            <v>39562</v>
          </cell>
          <cell r="E1345" t="str">
            <v>P005</v>
          </cell>
          <cell r="F1345" t="str">
            <v>Rachel Zulu</v>
          </cell>
          <cell r="G1345" t="str">
            <v>GEMISTAR TRAVEL &amp; TOURS</v>
          </cell>
          <cell r="H1345" t="str">
            <v>Air tickets for Ken Rowney and Ros Rowney</v>
          </cell>
          <cell r="I1345" t="str">
            <v>ZMK 4,736,190</v>
          </cell>
          <cell r="J1345" t="str">
            <v>ZMK</v>
          </cell>
          <cell r="K1345">
            <v>4736190</v>
          </cell>
          <cell r="L1345">
            <v>1.6750418760469012E-3</v>
          </cell>
          <cell r="M1345">
            <v>7933.3165829145728</v>
          </cell>
          <cell r="N1345">
            <v>0</v>
          </cell>
          <cell r="O1345">
            <v>0</v>
          </cell>
          <cell r="P1345">
            <v>0</v>
          </cell>
          <cell r="Q1345">
            <v>0</v>
          </cell>
          <cell r="R1345">
            <v>4736190</v>
          </cell>
        </row>
        <row r="1346">
          <cell r="B1346" t="str">
            <v>599-0897</v>
          </cell>
          <cell r="D1346">
            <v>39562</v>
          </cell>
          <cell r="E1346" t="str">
            <v>M052</v>
          </cell>
          <cell r="F1346" t="str">
            <v>Alfred Akasiwa</v>
          </cell>
          <cell r="G1346" t="str">
            <v>Situlu Electrical Company</v>
          </cell>
          <cell r="H1346" t="str">
            <v>Re-route 380V overhead line and security lights @ new weighbridge site</v>
          </cell>
          <cell r="I1346" t="str">
            <v>ZMK 11,592,000</v>
          </cell>
          <cell r="J1346" t="str">
            <v>ZMK</v>
          </cell>
          <cell r="K1346">
            <v>11592000</v>
          </cell>
          <cell r="L1346">
            <v>1.6750418760469012E-3</v>
          </cell>
          <cell r="M1346">
            <v>19417.08542713568</v>
          </cell>
          <cell r="N1346">
            <v>0</v>
          </cell>
          <cell r="O1346">
            <v>0</v>
          </cell>
          <cell r="P1346">
            <v>0</v>
          </cell>
          <cell r="Q1346">
            <v>0</v>
          </cell>
          <cell r="R1346">
            <v>11592000</v>
          </cell>
          <cell r="S1346" t="str">
            <v>to be llocted to W packges</v>
          </cell>
        </row>
        <row r="1347">
          <cell r="B1347" t="str">
            <v>599-0898</v>
          </cell>
          <cell r="D1347">
            <v>39562</v>
          </cell>
          <cell r="E1347" t="str">
            <v>M052</v>
          </cell>
          <cell r="F1347" t="str">
            <v>Alfred Akasiwa</v>
          </cell>
          <cell r="G1347" t="str">
            <v>G &amp; A Investment Ltd</v>
          </cell>
          <cell r="H1347" t="str">
            <v>Cane Haulage w/shop water reticulation materials</v>
          </cell>
          <cell r="I1347" t="str">
            <v>ZMK 1,321,724.15</v>
          </cell>
          <cell r="J1347" t="str">
            <v>ZMK</v>
          </cell>
          <cell r="K1347">
            <v>1321724.1499999999</v>
          </cell>
          <cell r="L1347">
            <v>1.6750418760469012E-3</v>
          </cell>
          <cell r="M1347">
            <v>2213.9432998324955</v>
          </cell>
          <cell r="N1347">
            <v>0</v>
          </cell>
          <cell r="O1347">
            <v>0</v>
          </cell>
          <cell r="P1347">
            <v>0</v>
          </cell>
          <cell r="Q1347">
            <v>0</v>
          </cell>
          <cell r="R1347">
            <v>1321724.1499999999</v>
          </cell>
        </row>
        <row r="1348">
          <cell r="B1348" t="str">
            <v>599-0899</v>
          </cell>
          <cell r="D1348">
            <v>39562</v>
          </cell>
          <cell r="E1348" t="str">
            <v>I002</v>
          </cell>
          <cell r="F1348" t="str">
            <v>Roslyn Vijoen</v>
          </cell>
          <cell r="G1348" t="str">
            <v>SDV Zambia</v>
          </cell>
          <cell r="H1348" t="str">
            <v>Express delivery fees for transportation of goods for PO 599-36</v>
          </cell>
          <cell r="I1348" t="str">
            <v>USD 2,500</v>
          </cell>
          <cell r="J1348" t="str">
            <v>USD</v>
          </cell>
          <cell r="K1348">
            <v>2500</v>
          </cell>
          <cell r="L1348">
            <v>7.35</v>
          </cell>
          <cell r="M1348">
            <v>18375</v>
          </cell>
          <cell r="N1348">
            <v>0</v>
          </cell>
          <cell r="O1348">
            <v>0</v>
          </cell>
          <cell r="P1348">
            <v>0</v>
          </cell>
          <cell r="Q1348">
            <v>2500</v>
          </cell>
          <cell r="R1348">
            <v>0</v>
          </cell>
        </row>
        <row r="1349">
          <cell r="B1349" t="str">
            <v>599-0900</v>
          </cell>
          <cell r="D1349">
            <v>39562</v>
          </cell>
          <cell r="E1349" t="str">
            <v>M031</v>
          </cell>
          <cell r="F1349" t="str">
            <v>Mohamed</v>
          </cell>
          <cell r="G1349" t="str">
            <v>BHAGOOS SUPERMARKET</v>
          </cell>
          <cell r="H1349" t="str">
            <v>Stainless steel welding rods 2.5 &amp; 3.15mm</v>
          </cell>
          <cell r="I1349" t="str">
            <v>ZMK 39,050,000</v>
          </cell>
          <cell r="J1349" t="str">
            <v>ZMK</v>
          </cell>
          <cell r="K1349">
            <v>39050000</v>
          </cell>
          <cell r="L1349">
            <v>1.6750418760469012E-3</v>
          </cell>
          <cell r="M1349">
            <v>65410.38525963149</v>
          </cell>
          <cell r="N1349">
            <v>0</v>
          </cell>
          <cell r="O1349">
            <v>0</v>
          </cell>
          <cell r="P1349">
            <v>0</v>
          </cell>
          <cell r="Q1349">
            <v>0</v>
          </cell>
          <cell r="R1349">
            <v>39050000</v>
          </cell>
          <cell r="S1349" t="str">
            <v>Welding Recovery</v>
          </cell>
        </row>
        <row r="1350">
          <cell r="B1350" t="str">
            <v>599-0901</v>
          </cell>
          <cell r="D1350">
            <v>39562</v>
          </cell>
          <cell r="E1350" t="str">
            <v>M023-3</v>
          </cell>
          <cell r="F1350" t="str">
            <v>Mohamed</v>
          </cell>
          <cell r="G1350" t="str">
            <v>Mulimo Agriculture Hardware Distributors</v>
          </cell>
          <cell r="H1350" t="str">
            <v>Excide 690 Batteries for PV 36 crane</v>
          </cell>
          <cell r="I1350" t="str">
            <v>ZMK 2,900,000</v>
          </cell>
          <cell r="J1350" t="str">
            <v>ZMK</v>
          </cell>
          <cell r="K1350">
            <v>2900000</v>
          </cell>
          <cell r="L1350">
            <v>1.6750418760469012E-3</v>
          </cell>
          <cell r="M1350">
            <v>4857.6214405360133</v>
          </cell>
          <cell r="N1350">
            <v>0</v>
          </cell>
          <cell r="O1350">
            <v>0</v>
          </cell>
          <cell r="P1350">
            <v>0</v>
          </cell>
          <cell r="Q1350">
            <v>0</v>
          </cell>
          <cell r="R1350">
            <v>2900000</v>
          </cell>
        </row>
        <row r="1351">
          <cell r="B1351" t="str">
            <v>599-0902</v>
          </cell>
          <cell r="D1351">
            <v>39562</v>
          </cell>
          <cell r="E1351" t="str">
            <v>A004-0</v>
          </cell>
          <cell r="G1351" t="str">
            <v>Railway Systems of Zambia Kabwe</v>
          </cell>
          <cell r="H1351" t="str">
            <v>Fee to cross 33kV overhead power wayleave on railway line at lubombo</v>
          </cell>
          <cell r="I1351" t="str">
            <v>ZMK 1,356,000</v>
          </cell>
          <cell r="J1351" t="str">
            <v>ZMK</v>
          </cell>
          <cell r="K1351">
            <v>1356000</v>
          </cell>
          <cell r="L1351">
            <v>1.6750418760469012E-3</v>
          </cell>
          <cell r="M1351">
            <v>2271.356783919598</v>
          </cell>
          <cell r="N1351">
            <v>0</v>
          </cell>
          <cell r="O1351">
            <v>0</v>
          </cell>
          <cell r="P1351">
            <v>0</v>
          </cell>
          <cell r="Q1351">
            <v>0</v>
          </cell>
          <cell r="R1351">
            <v>1356000</v>
          </cell>
        </row>
        <row r="1352">
          <cell r="B1352" t="str">
            <v>599-0903</v>
          </cell>
          <cell r="D1352">
            <v>39562</v>
          </cell>
          <cell r="E1352" t="str">
            <v>M031</v>
          </cell>
          <cell r="F1352" t="str">
            <v>Webster Moyo</v>
          </cell>
          <cell r="G1352" t="str">
            <v>Dana Services Ltd</v>
          </cell>
          <cell r="H1352" t="str">
            <v>Various oils required for fills of gearboxes</v>
          </cell>
          <cell r="I1352" t="str">
            <v>ZMK 29,876,233.32</v>
          </cell>
          <cell r="J1352" t="str">
            <v>ZMK</v>
          </cell>
          <cell r="K1352">
            <v>29876233.32</v>
          </cell>
          <cell r="L1352">
            <v>1.6750418760469012E-3</v>
          </cell>
          <cell r="M1352">
            <v>50043.941909547742</v>
          </cell>
          <cell r="N1352">
            <v>0</v>
          </cell>
          <cell r="O1352">
            <v>0</v>
          </cell>
          <cell r="P1352">
            <v>0</v>
          </cell>
          <cell r="Q1352">
            <v>0</v>
          </cell>
          <cell r="R1352">
            <v>29876233.32</v>
          </cell>
        </row>
        <row r="1353">
          <cell r="B1353" t="str">
            <v>599-0904</v>
          </cell>
          <cell r="D1353">
            <v>39562</v>
          </cell>
          <cell r="E1353" t="str">
            <v>M001-08</v>
          </cell>
          <cell r="F1353" t="str">
            <v>Mohamed</v>
          </cell>
          <cell r="G1353" t="str">
            <v>BHAGOOS SUPERMARKET</v>
          </cell>
          <cell r="H1353" t="str">
            <v>30l Sugar Ice blue, paintbrushes and thinners</v>
          </cell>
          <cell r="I1353" t="str">
            <v>ZMK 1,240,500</v>
          </cell>
          <cell r="J1353" t="str">
            <v>ZMK</v>
          </cell>
          <cell r="K1353">
            <v>1240500</v>
          </cell>
          <cell r="L1353">
            <v>1.6750418760469012E-3</v>
          </cell>
          <cell r="M1353">
            <v>2077.8894472361808</v>
          </cell>
          <cell r="N1353">
            <v>0</v>
          </cell>
          <cell r="O1353">
            <v>0</v>
          </cell>
          <cell r="P1353">
            <v>0</v>
          </cell>
          <cell r="Q1353">
            <v>0</v>
          </cell>
          <cell r="R1353">
            <v>1240500</v>
          </cell>
          <cell r="T1353">
            <v>2</v>
          </cell>
        </row>
        <row r="1354">
          <cell r="B1354" t="str">
            <v>599-0905</v>
          </cell>
          <cell r="D1354">
            <v>39562</v>
          </cell>
          <cell r="E1354" t="str">
            <v>C001</v>
          </cell>
          <cell r="F1354" t="str">
            <v>Belinda</v>
          </cell>
          <cell r="G1354" t="str">
            <v>Makubu Steelworks Ltd</v>
          </cell>
          <cell r="H1354" t="str">
            <v>Eagle Wheelbarrows</v>
          </cell>
          <cell r="I1354" t="str">
            <v>ZMK 1,900,000</v>
          </cell>
          <cell r="J1354" t="str">
            <v>ZMK</v>
          </cell>
          <cell r="K1354">
            <v>1900000</v>
          </cell>
          <cell r="L1354">
            <v>1.6750418760469012E-3</v>
          </cell>
          <cell r="M1354">
            <v>3182.5795644891123</v>
          </cell>
          <cell r="N1354">
            <v>0</v>
          </cell>
          <cell r="O1354">
            <v>0</v>
          </cell>
          <cell r="P1354">
            <v>0</v>
          </cell>
          <cell r="Q1354">
            <v>0</v>
          </cell>
          <cell r="R1354">
            <v>1900000</v>
          </cell>
          <cell r="S1354" t="str">
            <v>Caneyard</v>
          </cell>
        </row>
        <row r="1355">
          <cell r="B1355" t="str">
            <v>599-0906</v>
          </cell>
          <cell r="D1355">
            <v>39562</v>
          </cell>
          <cell r="E1355" t="str">
            <v>W115</v>
          </cell>
          <cell r="F1355" t="str">
            <v>NICK PETTY</v>
          </cell>
          <cell r="G1355" t="str">
            <v>PD Engineering Services</v>
          </cell>
          <cell r="H1355" t="str">
            <v>11 Tons of Steelwork for the packing station</v>
          </cell>
          <cell r="I1355" t="str">
            <v>ZAR 151,753</v>
          </cell>
          <cell r="J1355" t="str">
            <v>ZAR</v>
          </cell>
          <cell r="K1355">
            <v>151753</v>
          </cell>
          <cell r="L1355">
            <v>1</v>
          </cell>
          <cell r="M1355">
            <v>151753</v>
          </cell>
          <cell r="N1355">
            <v>151753</v>
          </cell>
          <cell r="O1355">
            <v>0</v>
          </cell>
          <cell r="P1355">
            <v>0</v>
          </cell>
          <cell r="Q1355">
            <v>0</v>
          </cell>
          <cell r="R1355">
            <v>0</v>
          </cell>
        </row>
        <row r="1356">
          <cell r="B1356" t="str">
            <v>599-0907</v>
          </cell>
          <cell r="D1356">
            <v>39566</v>
          </cell>
          <cell r="E1356" t="str">
            <v>E012</v>
          </cell>
          <cell r="F1356" t="str">
            <v>Chris Smith</v>
          </cell>
          <cell r="G1356" t="str">
            <v>Unitech Instrumentation Services</v>
          </cell>
          <cell r="H1356" t="str">
            <v>Extra Materials for E &amp; I</v>
          </cell>
          <cell r="I1356" t="str">
            <v>ZAR 139,108.6</v>
          </cell>
          <cell r="J1356" t="str">
            <v>ZAR</v>
          </cell>
          <cell r="K1356">
            <v>139108.6</v>
          </cell>
          <cell r="L1356">
            <v>1</v>
          </cell>
          <cell r="M1356">
            <v>139108.6</v>
          </cell>
          <cell r="N1356">
            <v>139108.6</v>
          </cell>
          <cell r="O1356">
            <v>0</v>
          </cell>
          <cell r="P1356">
            <v>0</v>
          </cell>
          <cell r="Q1356">
            <v>0</v>
          </cell>
          <cell r="R1356">
            <v>0</v>
          </cell>
        </row>
        <row r="1357">
          <cell r="B1357" t="str">
            <v>599-0908</v>
          </cell>
          <cell r="D1357">
            <v>39566</v>
          </cell>
          <cell r="E1357" t="str">
            <v>E002</v>
          </cell>
          <cell r="F1357" t="str">
            <v>Roger Venzo</v>
          </cell>
          <cell r="G1357" t="str">
            <v xml:space="preserve">R G F Power Projects cc </v>
          </cell>
          <cell r="H1357" t="str">
            <v>Extra Cable including sealing kits, lugs and heat shrink ends</v>
          </cell>
          <cell r="I1357" t="str">
            <v>ZAR 141,450</v>
          </cell>
          <cell r="J1357" t="str">
            <v>ZAR</v>
          </cell>
          <cell r="K1357">
            <v>141450</v>
          </cell>
          <cell r="L1357">
            <v>1</v>
          </cell>
          <cell r="M1357">
            <v>141450</v>
          </cell>
          <cell r="N1357">
            <v>141450</v>
          </cell>
          <cell r="O1357">
            <v>0</v>
          </cell>
          <cell r="P1357">
            <v>0</v>
          </cell>
          <cell r="Q1357">
            <v>0</v>
          </cell>
          <cell r="R1357">
            <v>0</v>
          </cell>
        </row>
        <row r="1358">
          <cell r="B1358" t="str">
            <v>599-0909</v>
          </cell>
          <cell r="D1358">
            <v>39566</v>
          </cell>
          <cell r="E1358" t="str">
            <v>E002</v>
          </cell>
          <cell r="F1358" t="str">
            <v>Glen Ward</v>
          </cell>
          <cell r="G1358" t="str">
            <v>Zest Electric Motors (Pty) Ltd</v>
          </cell>
          <cell r="H1358" t="str">
            <v>7 external braking module resistors</v>
          </cell>
          <cell r="I1358" t="str">
            <v>ZAR 1,078</v>
          </cell>
          <cell r="J1358" t="str">
            <v>ZAR</v>
          </cell>
          <cell r="K1358">
            <v>1078</v>
          </cell>
          <cell r="L1358">
            <v>1</v>
          </cell>
          <cell r="M1358">
            <v>1078</v>
          </cell>
          <cell r="N1358">
            <v>1078</v>
          </cell>
          <cell r="O1358">
            <v>0</v>
          </cell>
          <cell r="P1358">
            <v>0</v>
          </cell>
          <cell r="Q1358">
            <v>0</v>
          </cell>
          <cell r="R1358">
            <v>0</v>
          </cell>
        </row>
        <row r="1359">
          <cell r="B1359" t="str">
            <v>599-0910</v>
          </cell>
          <cell r="D1359">
            <v>39566</v>
          </cell>
          <cell r="E1359" t="str">
            <v>M009</v>
          </cell>
          <cell r="F1359" t="str">
            <v>Chris Tosio</v>
          </cell>
          <cell r="G1359" t="str">
            <v>Eurogear (Pty) Ltd</v>
          </cell>
          <cell r="H1359" t="str">
            <v>2 Low speed mill couplings</v>
          </cell>
          <cell r="I1359" t="str">
            <v>ZAR 1,068,000</v>
          </cell>
          <cell r="J1359" t="str">
            <v>ZAR</v>
          </cell>
          <cell r="K1359">
            <v>1068000</v>
          </cell>
          <cell r="L1359">
            <v>1</v>
          </cell>
          <cell r="M1359">
            <v>1068000</v>
          </cell>
          <cell r="N1359">
            <v>1068000</v>
          </cell>
          <cell r="O1359">
            <v>0</v>
          </cell>
          <cell r="P1359">
            <v>0</v>
          </cell>
          <cell r="Q1359">
            <v>0</v>
          </cell>
          <cell r="R1359">
            <v>0</v>
          </cell>
        </row>
        <row r="1360">
          <cell r="B1360" t="str">
            <v>599-0911</v>
          </cell>
          <cell r="D1360">
            <v>39566</v>
          </cell>
          <cell r="E1360" t="str">
            <v>M031</v>
          </cell>
          <cell r="F1360" t="str">
            <v>Belinda</v>
          </cell>
          <cell r="G1360" t="str">
            <v>Makubu Steelworks Ltd</v>
          </cell>
          <cell r="H1360" t="str">
            <v>200 Hex nuts M30 galvanized</v>
          </cell>
          <cell r="I1360" t="str">
            <v>ZMK 34,497,000</v>
          </cell>
          <cell r="J1360" t="str">
            <v>ZMK</v>
          </cell>
          <cell r="K1360">
            <v>34497000</v>
          </cell>
          <cell r="L1360">
            <v>1.6750418760469012E-3</v>
          </cell>
          <cell r="M1360">
            <v>57783.919597989952</v>
          </cell>
          <cell r="N1360">
            <v>0</v>
          </cell>
          <cell r="O1360">
            <v>0</v>
          </cell>
          <cell r="P1360">
            <v>0</v>
          </cell>
          <cell r="Q1360">
            <v>0</v>
          </cell>
          <cell r="R1360">
            <v>34497000</v>
          </cell>
        </row>
        <row r="1361">
          <cell r="B1361" t="str">
            <v>599-0912</v>
          </cell>
          <cell r="D1361">
            <v>39566</v>
          </cell>
          <cell r="E1361" t="str">
            <v>C001</v>
          </cell>
          <cell r="F1361" t="str">
            <v>JACK PHIRI</v>
          </cell>
          <cell r="G1361" t="str">
            <v>Atonement Enterprises Ltd</v>
          </cell>
          <cell r="H1361" t="str">
            <v>Compressor hirefor concrete breaking</v>
          </cell>
          <cell r="I1361" t="str">
            <v>ZMK 15,000,000</v>
          </cell>
          <cell r="J1361" t="str">
            <v>ZMK</v>
          </cell>
          <cell r="K1361">
            <v>15000000</v>
          </cell>
          <cell r="L1361">
            <v>1.6750418760469012E-3</v>
          </cell>
          <cell r="M1361">
            <v>25125.628140703517</v>
          </cell>
          <cell r="N1361">
            <v>0</v>
          </cell>
          <cell r="O1361">
            <v>0</v>
          </cell>
          <cell r="P1361">
            <v>0</v>
          </cell>
          <cell r="Q1361">
            <v>0</v>
          </cell>
          <cell r="R1361">
            <v>15000000</v>
          </cell>
          <cell r="S1361" t="str">
            <v>Caneyard</v>
          </cell>
        </row>
        <row r="1362">
          <cell r="B1362" t="str">
            <v>599-0913</v>
          </cell>
          <cell r="D1362">
            <v>39566</v>
          </cell>
          <cell r="E1362" t="str">
            <v>M031</v>
          </cell>
          <cell r="F1362" t="str">
            <v>Belinda</v>
          </cell>
          <cell r="G1362" t="str">
            <v>Makubu Steelworks Ltd</v>
          </cell>
          <cell r="H1362" t="str">
            <v>Threaded rods, nuts and washers for mounting of pumps</v>
          </cell>
          <cell r="I1362" t="str">
            <v>ZMK 8,722,000</v>
          </cell>
          <cell r="J1362" t="str">
            <v>ZMK</v>
          </cell>
          <cell r="K1362">
            <v>8722000</v>
          </cell>
          <cell r="L1362">
            <v>1.6750418760469012E-3</v>
          </cell>
          <cell r="M1362">
            <v>14609.715242881071</v>
          </cell>
          <cell r="N1362">
            <v>0</v>
          </cell>
          <cell r="O1362">
            <v>0</v>
          </cell>
          <cell r="P1362">
            <v>0</v>
          </cell>
          <cell r="Q1362">
            <v>0</v>
          </cell>
          <cell r="R1362">
            <v>8722000</v>
          </cell>
        </row>
        <row r="1363">
          <cell r="B1363" t="str">
            <v>599-0914</v>
          </cell>
          <cell r="C1363">
            <v>1</v>
          </cell>
          <cell r="D1363">
            <v>39566</v>
          </cell>
          <cell r="E1363" t="str">
            <v>M016-0</v>
          </cell>
          <cell r="F1363" t="str">
            <v>Rob Hindson</v>
          </cell>
          <cell r="G1363" t="str">
            <v>Bearing Man Zambia Ltd</v>
          </cell>
          <cell r="H1363" t="str">
            <v>Pulleys, bushes and V belts for pumps</v>
          </cell>
          <cell r="I1363" t="str">
            <v>ZMK 8,168,000</v>
          </cell>
          <cell r="J1363" t="str">
            <v>ZMK</v>
          </cell>
          <cell r="K1363">
            <v>8168000</v>
          </cell>
          <cell r="L1363">
            <v>1.6750418760469012E-3</v>
          </cell>
          <cell r="M1363">
            <v>13681.742043551088</v>
          </cell>
          <cell r="N1363">
            <v>0</v>
          </cell>
          <cell r="O1363">
            <v>0</v>
          </cell>
          <cell r="P1363">
            <v>0</v>
          </cell>
          <cell r="Q1363">
            <v>0</v>
          </cell>
          <cell r="R1363">
            <v>8168000</v>
          </cell>
        </row>
        <row r="1364">
          <cell r="B1364" t="str">
            <v>599-0915</v>
          </cell>
          <cell r="C1364">
            <v>1</v>
          </cell>
          <cell r="D1364">
            <v>39566</v>
          </cell>
          <cell r="E1364" t="str">
            <v>M031</v>
          </cell>
          <cell r="F1364" t="str">
            <v>Mohamed</v>
          </cell>
          <cell r="G1364" t="str">
            <v>BHAGOOS SUPERMARKET</v>
          </cell>
          <cell r="H1364" t="str">
            <v>Conduit &amp; elbows for Weighbridges electrical work</v>
          </cell>
          <cell r="I1364" t="str">
            <v>ZMK 373,600</v>
          </cell>
          <cell r="J1364" t="str">
            <v>ZMK</v>
          </cell>
          <cell r="K1364">
            <v>373600</v>
          </cell>
          <cell r="L1364">
            <v>1.6750418760469012E-3</v>
          </cell>
          <cell r="M1364">
            <v>625.79564489112227</v>
          </cell>
          <cell r="N1364">
            <v>0</v>
          </cell>
          <cell r="O1364">
            <v>0</v>
          </cell>
          <cell r="P1364">
            <v>0</v>
          </cell>
          <cell r="Q1364">
            <v>0</v>
          </cell>
          <cell r="R1364">
            <v>373600</v>
          </cell>
        </row>
        <row r="1365">
          <cell r="B1365" t="str">
            <v>599-0916</v>
          </cell>
          <cell r="C1365">
            <v>1</v>
          </cell>
          <cell r="D1365">
            <v>39566</v>
          </cell>
          <cell r="E1365" t="str">
            <v>E003-1</v>
          </cell>
          <cell r="F1365" t="str">
            <v>Karin vd Walt</v>
          </cell>
          <cell r="G1365" t="str">
            <v>Bashewa Power Projects</v>
          </cell>
          <cell r="H1365" t="str">
            <v>Commissioning of Desta Transformers</v>
          </cell>
          <cell r="I1365" t="str">
            <v>ZAR 66,500</v>
          </cell>
          <cell r="J1365" t="str">
            <v>ZAR</v>
          </cell>
          <cell r="K1365">
            <v>66500</v>
          </cell>
          <cell r="L1365">
            <v>1</v>
          </cell>
          <cell r="M1365">
            <v>66500</v>
          </cell>
          <cell r="N1365">
            <v>66500</v>
          </cell>
          <cell r="O1365">
            <v>0</v>
          </cell>
          <cell r="P1365">
            <v>0</v>
          </cell>
          <cell r="Q1365">
            <v>0</v>
          </cell>
          <cell r="R1365">
            <v>0</v>
          </cell>
        </row>
        <row r="1366">
          <cell r="B1366" t="str">
            <v>599-0917</v>
          </cell>
          <cell r="C1366">
            <v>1</v>
          </cell>
          <cell r="D1366">
            <v>39567</v>
          </cell>
          <cell r="E1366" t="str">
            <v>P005</v>
          </cell>
          <cell r="F1366" t="str">
            <v>Alfred Akasiwa</v>
          </cell>
          <cell r="G1366" t="str">
            <v>Laktronics Repairs Ltd</v>
          </cell>
          <cell r="H1366" t="str">
            <v>Change over switch complete with Panel</v>
          </cell>
          <cell r="I1366" t="str">
            <v>ZMK 1,860,000</v>
          </cell>
          <cell r="J1366" t="str">
            <v>ZMK</v>
          </cell>
          <cell r="K1366">
            <v>1860000</v>
          </cell>
          <cell r="L1366">
            <v>1.6750418760469012E-3</v>
          </cell>
          <cell r="M1366">
            <v>3115.5778894472364</v>
          </cell>
          <cell r="N1366">
            <v>0</v>
          </cell>
          <cell r="O1366">
            <v>0</v>
          </cell>
          <cell r="P1366">
            <v>0</v>
          </cell>
          <cell r="Q1366">
            <v>0</v>
          </cell>
          <cell r="R1366">
            <v>1860000</v>
          </cell>
        </row>
        <row r="1367">
          <cell r="B1367" t="str">
            <v>599-0918</v>
          </cell>
          <cell r="C1367">
            <v>1</v>
          </cell>
          <cell r="D1367">
            <v>39569</v>
          </cell>
          <cell r="E1367" t="str">
            <v>M056</v>
          </cell>
          <cell r="F1367" t="str">
            <v>Marthie Burger</v>
          </cell>
          <cell r="G1367" t="str">
            <v>East African Supply</v>
          </cell>
          <cell r="H1367" t="str">
            <v>Flowmeters for the factory</v>
          </cell>
          <cell r="I1367" t="str">
            <v>ZAR 151,772.39</v>
          </cell>
          <cell r="J1367" t="str">
            <v>ZAR</v>
          </cell>
          <cell r="K1367">
            <v>151772.39000000001</v>
          </cell>
          <cell r="L1367">
            <v>1</v>
          </cell>
          <cell r="M1367">
            <v>151772.39000000001</v>
          </cell>
          <cell r="N1367">
            <v>151772.39000000001</v>
          </cell>
          <cell r="O1367">
            <v>0</v>
          </cell>
          <cell r="P1367">
            <v>0</v>
          </cell>
          <cell r="Q1367">
            <v>0</v>
          </cell>
          <cell r="R1367">
            <v>0</v>
          </cell>
        </row>
        <row r="1368">
          <cell r="B1368" t="str">
            <v>599-0919</v>
          </cell>
          <cell r="C1368">
            <v>1</v>
          </cell>
          <cell r="D1368">
            <v>39569</v>
          </cell>
          <cell r="E1368" t="str">
            <v>M035</v>
          </cell>
          <cell r="F1368" t="str">
            <v>Richard Chow</v>
          </cell>
          <cell r="G1368" t="str">
            <v>Emineo Ltd</v>
          </cell>
          <cell r="H1368" t="str">
            <v>5 roller tube expanders, spare mandrels and 2 sets of spare rollers</v>
          </cell>
          <cell r="I1368" t="str">
            <v>GBP 1,485.3</v>
          </cell>
          <cell r="J1368" t="str">
            <v>GBP</v>
          </cell>
          <cell r="K1368">
            <v>1485.3</v>
          </cell>
          <cell r="L1368">
            <v>14.32</v>
          </cell>
          <cell r="M1368">
            <v>21269.495999999999</v>
          </cell>
          <cell r="N1368">
            <v>0</v>
          </cell>
          <cell r="O1368">
            <v>0</v>
          </cell>
          <cell r="P1368">
            <v>1485.3</v>
          </cell>
          <cell r="Q1368">
            <v>0</v>
          </cell>
          <cell r="R1368">
            <v>0</v>
          </cell>
        </row>
        <row r="1369">
          <cell r="B1369" t="str">
            <v>599-0920</v>
          </cell>
          <cell r="C1369">
            <v>1</v>
          </cell>
          <cell r="D1369">
            <v>39569</v>
          </cell>
          <cell r="E1369" t="str">
            <v>M031</v>
          </cell>
          <cell r="F1369" t="str">
            <v>Mohamed</v>
          </cell>
          <cell r="G1369" t="str">
            <v>Makubu Steelworks Ltd</v>
          </cell>
          <cell r="H1369" t="str">
            <v>Threaded rod including nuts and washers</v>
          </cell>
          <cell r="I1369" t="str">
            <v>ZMK 688,000</v>
          </cell>
          <cell r="J1369" t="str">
            <v>ZMK</v>
          </cell>
          <cell r="K1369">
            <v>688000</v>
          </cell>
          <cell r="L1369">
            <v>1.6750418760469012E-3</v>
          </cell>
          <cell r="M1369">
            <v>1152.4288107202681</v>
          </cell>
          <cell r="N1369">
            <v>0</v>
          </cell>
          <cell r="O1369">
            <v>0</v>
          </cell>
          <cell r="P1369">
            <v>0</v>
          </cell>
          <cell r="Q1369">
            <v>0</v>
          </cell>
          <cell r="R1369">
            <v>688000</v>
          </cell>
        </row>
        <row r="1370">
          <cell r="B1370" t="str">
            <v>599-0921</v>
          </cell>
          <cell r="C1370">
            <v>1</v>
          </cell>
          <cell r="D1370">
            <v>39569</v>
          </cell>
          <cell r="E1370" t="str">
            <v>M052</v>
          </cell>
          <cell r="F1370" t="str">
            <v>JACK PHIRI</v>
          </cell>
          <cell r="G1370" t="str">
            <v>Atonement Enterprises Ltd</v>
          </cell>
          <cell r="H1370" t="str">
            <v>Amended value of construction of irrigation control and cane haulage offices.</v>
          </cell>
          <cell r="I1370" t="str">
            <v>ZMK 486,915,935</v>
          </cell>
          <cell r="J1370" t="str">
            <v>ZMK</v>
          </cell>
          <cell r="K1370">
            <v>486915935</v>
          </cell>
          <cell r="L1370">
            <v>1.6750418760469012E-3</v>
          </cell>
          <cell r="M1370">
            <v>815604.58123953105</v>
          </cell>
          <cell r="N1370">
            <v>0</v>
          </cell>
          <cell r="O1370">
            <v>0</v>
          </cell>
          <cell r="P1370">
            <v>0</v>
          </cell>
          <cell r="Q1370">
            <v>0</v>
          </cell>
          <cell r="R1370">
            <v>486915935</v>
          </cell>
          <cell r="S1370" t="str">
            <v>prt of cane weighbridge offices</v>
          </cell>
        </row>
        <row r="1371">
          <cell r="B1371" t="str">
            <v>599-0922</v>
          </cell>
          <cell r="C1371">
            <v>1</v>
          </cell>
          <cell r="D1371">
            <v>39569</v>
          </cell>
          <cell r="E1371" t="str">
            <v>M007</v>
          </cell>
          <cell r="F1371" t="str">
            <v>John Field</v>
          </cell>
          <cell r="G1371" t="str">
            <v>Turbine Generator Services (Pty) Ltd</v>
          </cell>
          <cell r="H1371" t="str">
            <v xml:space="preserve">Cost of one turine technician and one Engineer for T2 shredder erection </v>
          </cell>
          <cell r="I1371" t="str">
            <v>ZAR 79,000</v>
          </cell>
          <cell r="J1371" t="str">
            <v>ZAR</v>
          </cell>
          <cell r="K1371">
            <v>79000</v>
          </cell>
          <cell r="L1371">
            <v>1</v>
          </cell>
          <cell r="M1371">
            <v>79000</v>
          </cell>
          <cell r="N1371">
            <v>79000</v>
          </cell>
          <cell r="O1371">
            <v>0</v>
          </cell>
          <cell r="P1371">
            <v>0</v>
          </cell>
          <cell r="Q1371">
            <v>0</v>
          </cell>
          <cell r="R1371">
            <v>0</v>
          </cell>
        </row>
        <row r="1372">
          <cell r="B1372" t="str">
            <v>599-0923</v>
          </cell>
          <cell r="C1372">
            <v>1</v>
          </cell>
          <cell r="D1372">
            <v>39569</v>
          </cell>
          <cell r="E1372" t="str">
            <v>P005</v>
          </cell>
          <cell r="F1372" t="str">
            <v>Max</v>
          </cell>
          <cell r="G1372" t="str">
            <v>Maxtronics System and supplies</v>
          </cell>
          <cell r="H1372" t="str">
            <v>Various Printer cartridges for Ken, Carl, and Rachel's printers</v>
          </cell>
          <cell r="I1372" t="str">
            <v>ZMK 18500000</v>
          </cell>
          <cell r="J1372" t="str">
            <v>ZMK</v>
          </cell>
          <cell r="K1372">
            <v>18500000</v>
          </cell>
          <cell r="L1372">
            <v>1.6750418760469012E-3</v>
          </cell>
          <cell r="M1372">
            <v>30988.274706867673</v>
          </cell>
          <cell r="N1372">
            <v>0</v>
          </cell>
          <cell r="O1372">
            <v>0</v>
          </cell>
          <cell r="P1372">
            <v>0</v>
          </cell>
          <cell r="Q1372">
            <v>0</v>
          </cell>
          <cell r="R1372">
            <v>18500000</v>
          </cell>
        </row>
        <row r="1373">
          <cell r="B1373" t="str">
            <v>599-0924</v>
          </cell>
          <cell r="C1373">
            <v>1</v>
          </cell>
          <cell r="D1373">
            <v>39569</v>
          </cell>
          <cell r="E1373" t="str">
            <v>M031</v>
          </cell>
          <cell r="F1373" t="str">
            <v>Mohamed</v>
          </cell>
          <cell r="G1373" t="str">
            <v>Mulimo Agriculture Hardware Distributors</v>
          </cell>
          <cell r="H1373" t="str">
            <v>Rubber gasket seal</v>
          </cell>
          <cell r="I1373" t="str">
            <v>ZMK 1,800,000</v>
          </cell>
          <cell r="J1373" t="str">
            <v>ZMK</v>
          </cell>
          <cell r="K1373">
            <v>1800000</v>
          </cell>
          <cell r="L1373">
            <v>1.6750418760469012E-3</v>
          </cell>
          <cell r="M1373">
            <v>3015.075376884422</v>
          </cell>
          <cell r="N1373">
            <v>0</v>
          </cell>
          <cell r="O1373">
            <v>0</v>
          </cell>
          <cell r="P1373">
            <v>0</v>
          </cell>
          <cell r="Q1373">
            <v>0</v>
          </cell>
          <cell r="R1373">
            <v>1800000</v>
          </cell>
        </row>
        <row r="1374">
          <cell r="B1374" t="str">
            <v>599-0925</v>
          </cell>
          <cell r="C1374">
            <v>1</v>
          </cell>
          <cell r="D1374">
            <v>39569</v>
          </cell>
          <cell r="E1374" t="str">
            <v>M031</v>
          </cell>
          <cell r="F1374" t="str">
            <v>Belinda</v>
          </cell>
          <cell r="G1374" t="str">
            <v>Makubu Steelworks Ltd</v>
          </cell>
          <cell r="H1374" t="str">
            <v>Various nuts and bolts for the conveyors</v>
          </cell>
          <cell r="I1374" t="str">
            <v>ZMK 17,912,950</v>
          </cell>
          <cell r="J1374" t="str">
            <v>ZMK</v>
          </cell>
          <cell r="K1374">
            <v>17912950</v>
          </cell>
          <cell r="L1374">
            <v>1.6750418760469012E-3</v>
          </cell>
          <cell r="M1374">
            <v>30004.941373534341</v>
          </cell>
          <cell r="N1374">
            <v>0</v>
          </cell>
          <cell r="O1374">
            <v>0</v>
          </cell>
          <cell r="P1374">
            <v>0</v>
          </cell>
          <cell r="Q1374">
            <v>0</v>
          </cell>
          <cell r="R1374">
            <v>17912950</v>
          </cell>
        </row>
        <row r="1375">
          <cell r="B1375" t="str">
            <v>599-0926</v>
          </cell>
          <cell r="C1375">
            <v>1</v>
          </cell>
          <cell r="D1375">
            <v>39569</v>
          </cell>
          <cell r="E1375" t="str">
            <v>M032-1</v>
          </cell>
          <cell r="F1375" t="str">
            <v>Kishore</v>
          </cell>
          <cell r="G1375" t="str">
            <v>Heku Engineering Ltd</v>
          </cell>
          <cell r="H1375" t="str">
            <v>Machining of T2 mill 1 sandwich plate and evaporator flange</v>
          </cell>
          <cell r="I1375" t="str">
            <v>ZMK 2,100,000</v>
          </cell>
          <cell r="J1375" t="str">
            <v>ZMK</v>
          </cell>
          <cell r="K1375">
            <v>2100000</v>
          </cell>
          <cell r="L1375">
            <v>1.6750418760469012E-3</v>
          </cell>
          <cell r="M1375">
            <v>3517.5879396984924</v>
          </cell>
          <cell r="N1375">
            <v>0</v>
          </cell>
          <cell r="O1375">
            <v>0</v>
          </cell>
          <cell r="P1375">
            <v>0</v>
          </cell>
          <cell r="Q1375">
            <v>0</v>
          </cell>
          <cell r="R1375">
            <v>2100000</v>
          </cell>
        </row>
        <row r="1376">
          <cell r="B1376" t="str">
            <v>599-0927</v>
          </cell>
          <cell r="C1376">
            <v>1</v>
          </cell>
          <cell r="D1376">
            <v>39569</v>
          </cell>
          <cell r="E1376" t="str">
            <v>E012</v>
          </cell>
          <cell r="F1376" t="str">
            <v>Vinodh</v>
          </cell>
          <cell r="G1376" t="str">
            <v>Zest Electric Motors (Pty) Ltd</v>
          </cell>
          <cell r="H1376" t="str">
            <v>Controller and Expansion cards</v>
          </cell>
          <cell r="I1376" t="str">
            <v>ZAR 10,006</v>
          </cell>
          <cell r="J1376" t="str">
            <v>ZAR</v>
          </cell>
          <cell r="K1376">
            <v>10006</v>
          </cell>
          <cell r="L1376">
            <v>1</v>
          </cell>
          <cell r="M1376">
            <v>10006</v>
          </cell>
          <cell r="N1376">
            <v>10006</v>
          </cell>
          <cell r="O1376">
            <v>0</v>
          </cell>
          <cell r="P1376">
            <v>0</v>
          </cell>
          <cell r="Q1376">
            <v>0</v>
          </cell>
          <cell r="R1376">
            <v>0</v>
          </cell>
        </row>
        <row r="1377">
          <cell r="B1377" t="str">
            <v>599-0928</v>
          </cell>
          <cell r="C1377">
            <v>1</v>
          </cell>
          <cell r="D1377">
            <v>39569</v>
          </cell>
          <cell r="E1377" t="str">
            <v>E012</v>
          </cell>
          <cell r="F1377" t="str">
            <v>Richard Conte</v>
          </cell>
          <cell r="G1377" t="str">
            <v>Electrical and mechanical installations ltd</v>
          </cell>
          <cell r="H1377" t="str">
            <v>Cabling and termination kits (supply and install)</v>
          </cell>
          <cell r="I1377" t="str">
            <v>ZAR 231,489</v>
          </cell>
          <cell r="J1377" t="str">
            <v>ZAR</v>
          </cell>
          <cell r="K1377">
            <v>231489</v>
          </cell>
          <cell r="L1377">
            <v>1</v>
          </cell>
          <cell r="M1377">
            <v>231489</v>
          </cell>
          <cell r="N1377">
            <v>231489</v>
          </cell>
          <cell r="O1377">
            <v>0</v>
          </cell>
          <cell r="P1377">
            <v>0</v>
          </cell>
          <cell r="Q1377">
            <v>0</v>
          </cell>
          <cell r="R1377">
            <v>0</v>
          </cell>
        </row>
        <row r="1378">
          <cell r="B1378" t="str">
            <v>599-0929</v>
          </cell>
          <cell r="C1378">
            <v>1</v>
          </cell>
          <cell r="D1378">
            <v>39569</v>
          </cell>
          <cell r="E1378" t="str">
            <v>I003</v>
          </cell>
          <cell r="F1378" t="str">
            <v>John Field</v>
          </cell>
          <cell r="G1378" t="str">
            <v>Turbine Generator Services (Pty) Ltd</v>
          </cell>
          <cell r="H1378" t="str">
            <v>6 x Fibre converters</v>
          </cell>
          <cell r="I1378" t="str">
            <v>ZAR 11,640.48</v>
          </cell>
          <cell r="J1378" t="str">
            <v>ZAR</v>
          </cell>
          <cell r="K1378">
            <v>11640.48</v>
          </cell>
          <cell r="L1378">
            <v>1</v>
          </cell>
          <cell r="M1378">
            <v>11640.48</v>
          </cell>
          <cell r="N1378">
            <v>11640.48</v>
          </cell>
          <cell r="O1378">
            <v>0</v>
          </cell>
          <cell r="P1378">
            <v>0</v>
          </cell>
          <cell r="Q1378">
            <v>0</v>
          </cell>
          <cell r="R1378">
            <v>0</v>
          </cell>
        </row>
        <row r="1379">
          <cell r="B1379" t="str">
            <v>599-0930</v>
          </cell>
          <cell r="C1379">
            <v>1</v>
          </cell>
          <cell r="D1379">
            <v>39569</v>
          </cell>
          <cell r="E1379" t="str">
            <v>E012</v>
          </cell>
          <cell r="F1379" t="str">
            <v>Chris Smith</v>
          </cell>
          <cell r="G1379" t="str">
            <v>Unitech Instrumentation Services</v>
          </cell>
          <cell r="H1379" t="str">
            <v>Lugs and cabling as per UVQ 8078 and 8079</v>
          </cell>
          <cell r="I1379" t="str">
            <v>ZAR 220,999</v>
          </cell>
          <cell r="J1379" t="str">
            <v>ZAR</v>
          </cell>
          <cell r="K1379">
            <v>220999</v>
          </cell>
          <cell r="L1379">
            <v>1</v>
          </cell>
          <cell r="M1379">
            <v>220999</v>
          </cell>
          <cell r="N1379">
            <v>220999</v>
          </cell>
          <cell r="O1379">
            <v>0</v>
          </cell>
          <cell r="P1379">
            <v>0</v>
          </cell>
          <cell r="Q1379">
            <v>0</v>
          </cell>
          <cell r="R1379">
            <v>0</v>
          </cell>
        </row>
        <row r="1380">
          <cell r="B1380" t="str">
            <v>599-0931</v>
          </cell>
          <cell r="C1380">
            <v>1</v>
          </cell>
          <cell r="D1380">
            <v>39569</v>
          </cell>
          <cell r="E1380" t="str">
            <v>M031</v>
          </cell>
          <cell r="F1380" t="str">
            <v>Belinda</v>
          </cell>
          <cell r="G1380" t="str">
            <v>Makubu Steelworks Ltd</v>
          </cell>
          <cell r="H1380" t="str">
            <v>M12 x 30 grub screws</v>
          </cell>
          <cell r="I1380" t="str">
            <v>ZMK 96,000</v>
          </cell>
          <cell r="J1380" t="str">
            <v>ZMK</v>
          </cell>
          <cell r="K1380">
            <v>96000</v>
          </cell>
          <cell r="L1380">
            <v>1.6750418760469012E-3</v>
          </cell>
          <cell r="M1380">
            <v>160.80402010050253</v>
          </cell>
          <cell r="N1380">
            <v>0</v>
          </cell>
          <cell r="O1380">
            <v>0</v>
          </cell>
          <cell r="P1380">
            <v>0</v>
          </cell>
          <cell r="Q1380">
            <v>0</v>
          </cell>
          <cell r="R1380">
            <v>96000</v>
          </cell>
        </row>
        <row r="1381">
          <cell r="B1381" t="str">
            <v>599-0932</v>
          </cell>
          <cell r="C1381">
            <v>1</v>
          </cell>
          <cell r="D1381">
            <v>39570</v>
          </cell>
          <cell r="E1381" t="str">
            <v>P005</v>
          </cell>
          <cell r="F1381" t="str">
            <v>Rachel Zulu</v>
          </cell>
          <cell r="G1381" t="str">
            <v>Exact Spares</v>
          </cell>
          <cell r="H1381" t="str">
            <v>8 x Heater Plugs</v>
          </cell>
          <cell r="I1381" t="str">
            <v>ZMK 440,000</v>
          </cell>
          <cell r="J1381" t="str">
            <v>ZMK</v>
          </cell>
          <cell r="K1381">
            <v>440000</v>
          </cell>
          <cell r="L1381">
            <v>1.6750418760469012E-3</v>
          </cell>
          <cell r="M1381">
            <v>737.01842546063654</v>
          </cell>
          <cell r="N1381">
            <v>0</v>
          </cell>
          <cell r="O1381">
            <v>0</v>
          </cell>
          <cell r="P1381">
            <v>0</v>
          </cell>
          <cell r="Q1381">
            <v>0</v>
          </cell>
          <cell r="R1381">
            <v>440000</v>
          </cell>
        </row>
        <row r="1382">
          <cell r="B1382" t="str">
            <v>599-0933</v>
          </cell>
          <cell r="C1382">
            <v>1</v>
          </cell>
          <cell r="D1382">
            <v>39570</v>
          </cell>
          <cell r="E1382" t="str">
            <v>P005</v>
          </cell>
          <cell r="F1382" t="str">
            <v>Rachel Zulu</v>
          </cell>
          <cell r="G1382" t="str">
            <v>Toyota Zambia Ltd</v>
          </cell>
          <cell r="H1382" t="str">
            <v>Full Service for Hi Ace ABL 2292 (PV25)</v>
          </cell>
          <cell r="I1382" t="str">
            <v>ZMK 1,300,000.00</v>
          </cell>
          <cell r="J1382" t="str">
            <v>ZMK</v>
          </cell>
          <cell r="K1382">
            <v>1300000</v>
          </cell>
          <cell r="L1382">
            <v>1.6750418760469012E-3</v>
          </cell>
          <cell r="M1382">
            <v>2177.5544388609715</v>
          </cell>
          <cell r="N1382">
            <v>0</v>
          </cell>
          <cell r="O1382">
            <v>0</v>
          </cell>
          <cell r="P1382">
            <v>0</v>
          </cell>
          <cell r="Q1382">
            <v>0</v>
          </cell>
          <cell r="R1382">
            <v>1300000</v>
          </cell>
        </row>
        <row r="1383">
          <cell r="B1383" t="str">
            <v>599-0934</v>
          </cell>
          <cell r="C1383">
            <v>1</v>
          </cell>
          <cell r="D1383">
            <v>39574</v>
          </cell>
          <cell r="E1383" t="str">
            <v>A012</v>
          </cell>
          <cell r="F1383" t="str">
            <v>Dino Santoro</v>
          </cell>
          <cell r="G1383" t="str">
            <v>Italia Engineering</v>
          </cell>
          <cell r="H1383" t="str">
            <v>Trailer Hitch for Valtra Tractor PV 39</v>
          </cell>
          <cell r="I1383" t="str">
            <v>ZAR 15,993</v>
          </cell>
          <cell r="J1383" t="str">
            <v>ZAR</v>
          </cell>
          <cell r="K1383">
            <v>15993</v>
          </cell>
          <cell r="L1383">
            <v>1</v>
          </cell>
          <cell r="M1383">
            <v>15993</v>
          </cell>
          <cell r="N1383">
            <v>15993</v>
          </cell>
          <cell r="O1383">
            <v>0</v>
          </cell>
          <cell r="P1383">
            <v>0</v>
          </cell>
          <cell r="Q1383">
            <v>0</v>
          </cell>
          <cell r="R1383">
            <v>0</v>
          </cell>
        </row>
        <row r="1384">
          <cell r="B1384" t="str">
            <v>599-0935</v>
          </cell>
          <cell r="C1384">
            <v>1</v>
          </cell>
          <cell r="D1384">
            <v>39574</v>
          </cell>
          <cell r="E1384" t="str">
            <v>A012</v>
          </cell>
          <cell r="F1384" t="str">
            <v>Dino Santoro</v>
          </cell>
          <cell r="G1384" t="str">
            <v>Italia Engineering</v>
          </cell>
          <cell r="H1384" t="str">
            <v>Trailer Hitch for Valtra Tractor PV 40</v>
          </cell>
          <cell r="I1384" t="str">
            <v>ZAR 15,993</v>
          </cell>
          <cell r="J1384" t="str">
            <v>ZAR</v>
          </cell>
          <cell r="K1384">
            <v>15993</v>
          </cell>
          <cell r="L1384">
            <v>1</v>
          </cell>
          <cell r="M1384">
            <v>15993</v>
          </cell>
          <cell r="N1384">
            <v>15993</v>
          </cell>
          <cell r="O1384">
            <v>0</v>
          </cell>
          <cell r="P1384">
            <v>0</v>
          </cell>
          <cell r="Q1384">
            <v>0</v>
          </cell>
          <cell r="R1384">
            <v>0</v>
          </cell>
        </row>
        <row r="1385">
          <cell r="B1385" t="str">
            <v>599-0936</v>
          </cell>
          <cell r="C1385">
            <v>1</v>
          </cell>
          <cell r="D1385">
            <v>39574</v>
          </cell>
          <cell r="E1385" t="str">
            <v>A012</v>
          </cell>
          <cell r="F1385" t="str">
            <v>Dino Santoro</v>
          </cell>
          <cell r="G1385" t="str">
            <v>Italia Engineering</v>
          </cell>
          <cell r="H1385" t="str">
            <v>Trailer Hitch for Valtra Tractor PV 41</v>
          </cell>
          <cell r="I1385" t="str">
            <v>ZAR 15,993</v>
          </cell>
          <cell r="J1385" t="str">
            <v>ZAR</v>
          </cell>
          <cell r="K1385">
            <v>15993</v>
          </cell>
          <cell r="L1385">
            <v>1</v>
          </cell>
          <cell r="M1385">
            <v>15993</v>
          </cell>
          <cell r="N1385">
            <v>15993</v>
          </cell>
          <cell r="O1385">
            <v>0</v>
          </cell>
          <cell r="P1385">
            <v>0</v>
          </cell>
          <cell r="Q1385">
            <v>0</v>
          </cell>
          <cell r="R1385">
            <v>0</v>
          </cell>
        </row>
        <row r="1386">
          <cell r="B1386" t="str">
            <v>599-0937</v>
          </cell>
          <cell r="C1386">
            <v>1</v>
          </cell>
          <cell r="D1386">
            <v>39574</v>
          </cell>
          <cell r="E1386" t="str">
            <v>A012</v>
          </cell>
          <cell r="F1386" t="str">
            <v>Dino Santoro</v>
          </cell>
          <cell r="G1386" t="str">
            <v>Italia Engineering</v>
          </cell>
          <cell r="H1386" t="str">
            <v>Trailer Hitch for Valtra Tractor PV 51</v>
          </cell>
          <cell r="I1386" t="str">
            <v>ZAR 15,993</v>
          </cell>
          <cell r="J1386" t="str">
            <v>ZAR</v>
          </cell>
          <cell r="K1386">
            <v>15993</v>
          </cell>
          <cell r="L1386">
            <v>1</v>
          </cell>
          <cell r="M1386">
            <v>15993</v>
          </cell>
          <cell r="N1386">
            <v>15993</v>
          </cell>
          <cell r="O1386">
            <v>0</v>
          </cell>
          <cell r="P1386">
            <v>0</v>
          </cell>
          <cell r="Q1386">
            <v>0</v>
          </cell>
          <cell r="R1386">
            <v>0</v>
          </cell>
        </row>
        <row r="1387">
          <cell r="B1387" t="str">
            <v>599-0938</v>
          </cell>
          <cell r="C1387">
            <v>1</v>
          </cell>
          <cell r="D1387">
            <v>39574</v>
          </cell>
          <cell r="E1387" t="str">
            <v>A012</v>
          </cell>
          <cell r="F1387" t="str">
            <v>Dino Santoro</v>
          </cell>
          <cell r="G1387" t="str">
            <v>Italia Engineering</v>
          </cell>
          <cell r="H1387" t="str">
            <v>Trailer Hitch for Valtra Tractor PV 52</v>
          </cell>
          <cell r="I1387" t="str">
            <v>ZAR 15,993</v>
          </cell>
          <cell r="J1387" t="str">
            <v>ZAR</v>
          </cell>
          <cell r="K1387">
            <v>15993</v>
          </cell>
          <cell r="L1387">
            <v>1</v>
          </cell>
          <cell r="M1387">
            <v>15993</v>
          </cell>
          <cell r="N1387">
            <v>15993</v>
          </cell>
          <cell r="O1387">
            <v>0</v>
          </cell>
          <cell r="P1387">
            <v>0</v>
          </cell>
          <cell r="Q1387">
            <v>0</v>
          </cell>
          <cell r="R1387">
            <v>0</v>
          </cell>
        </row>
        <row r="1388">
          <cell r="B1388" t="str">
            <v>599-0939</v>
          </cell>
          <cell r="C1388">
            <v>1</v>
          </cell>
          <cell r="D1388">
            <v>39574</v>
          </cell>
          <cell r="E1388" t="str">
            <v>A012</v>
          </cell>
          <cell r="F1388" t="str">
            <v>Dino Santoro</v>
          </cell>
          <cell r="G1388" t="str">
            <v>Italia Engineering</v>
          </cell>
          <cell r="H1388" t="str">
            <v>Trailer Hitch for Valtra Tractor PV 53</v>
          </cell>
          <cell r="I1388" t="str">
            <v>ZAR 15,993</v>
          </cell>
          <cell r="J1388" t="str">
            <v>ZAR</v>
          </cell>
          <cell r="K1388">
            <v>15993</v>
          </cell>
          <cell r="L1388">
            <v>1</v>
          </cell>
          <cell r="M1388">
            <v>15993</v>
          </cell>
          <cell r="N1388">
            <v>15993</v>
          </cell>
          <cell r="O1388">
            <v>0</v>
          </cell>
          <cell r="P1388">
            <v>0</v>
          </cell>
          <cell r="Q1388">
            <v>0</v>
          </cell>
          <cell r="R1388">
            <v>0</v>
          </cell>
        </row>
        <row r="1389">
          <cell r="B1389" t="str">
            <v>599-0940</v>
          </cell>
          <cell r="C1389">
            <v>1</v>
          </cell>
          <cell r="D1389">
            <v>39574</v>
          </cell>
          <cell r="E1389" t="str">
            <v>P005</v>
          </cell>
          <cell r="F1389" t="str">
            <v>Mohamed</v>
          </cell>
          <cell r="G1389" t="str">
            <v>BHAGOOS SUPERMARKET</v>
          </cell>
          <cell r="H1389" t="str">
            <v>Padlocks 70mm and 30mm</v>
          </cell>
          <cell r="I1389" t="str">
            <v>ZMK 728,000</v>
          </cell>
          <cell r="J1389" t="str">
            <v>ZMK</v>
          </cell>
          <cell r="K1389">
            <v>728000</v>
          </cell>
          <cell r="L1389">
            <v>1.6750418760469012E-3</v>
          </cell>
          <cell r="M1389">
            <v>1219.4304857621441</v>
          </cell>
          <cell r="N1389">
            <v>0</v>
          </cell>
          <cell r="O1389">
            <v>0</v>
          </cell>
          <cell r="P1389">
            <v>0</v>
          </cell>
          <cell r="Q1389">
            <v>0</v>
          </cell>
          <cell r="R1389">
            <v>728000</v>
          </cell>
        </row>
        <row r="1390">
          <cell r="B1390" t="str">
            <v>599-0941</v>
          </cell>
          <cell r="C1390">
            <v>1</v>
          </cell>
          <cell r="D1390">
            <v>39575</v>
          </cell>
          <cell r="E1390" t="str">
            <v>P005</v>
          </cell>
          <cell r="F1390" t="str">
            <v>Rachel Zulu</v>
          </cell>
          <cell r="G1390" t="str">
            <v>Exact Spares</v>
          </cell>
          <cell r="H1390" t="str">
            <v>8 x Heater Plugs</v>
          </cell>
          <cell r="I1390" t="str">
            <v>ZMK 440,000</v>
          </cell>
          <cell r="J1390" t="str">
            <v>ZMK</v>
          </cell>
          <cell r="K1390">
            <v>440000</v>
          </cell>
          <cell r="L1390">
            <v>1.6750418760469012E-3</v>
          </cell>
          <cell r="M1390">
            <v>737.01842546063654</v>
          </cell>
          <cell r="N1390">
            <v>0</v>
          </cell>
          <cell r="O1390">
            <v>0</v>
          </cell>
          <cell r="P1390">
            <v>0</v>
          </cell>
          <cell r="Q1390">
            <v>0</v>
          </cell>
          <cell r="R1390">
            <v>440000</v>
          </cell>
        </row>
        <row r="1391">
          <cell r="B1391" t="str">
            <v>599-0942</v>
          </cell>
          <cell r="C1391">
            <v>1</v>
          </cell>
          <cell r="D1391">
            <v>39575</v>
          </cell>
          <cell r="E1391" t="str">
            <v>A012</v>
          </cell>
          <cell r="F1391" t="str">
            <v>Mohamed</v>
          </cell>
          <cell r="G1391" t="str">
            <v>Makubu Steelworks Ltd</v>
          </cell>
          <cell r="H1391" t="str">
            <v>10 Heavy Duty Farm Gates</v>
          </cell>
          <cell r="I1391" t="str">
            <v>ZMK 12,500,000</v>
          </cell>
          <cell r="J1391" t="str">
            <v>ZMK</v>
          </cell>
          <cell r="K1391">
            <v>12500000</v>
          </cell>
          <cell r="L1391">
            <v>1.6750418760469012E-3</v>
          </cell>
          <cell r="M1391">
            <v>20938.023450586265</v>
          </cell>
          <cell r="N1391">
            <v>0</v>
          </cell>
          <cell r="O1391">
            <v>0</v>
          </cell>
          <cell r="P1391">
            <v>0</v>
          </cell>
          <cell r="Q1391">
            <v>0</v>
          </cell>
          <cell r="R1391">
            <v>12500000</v>
          </cell>
        </row>
        <row r="1392">
          <cell r="B1392" t="str">
            <v>599-0943</v>
          </cell>
          <cell r="C1392">
            <v>1</v>
          </cell>
          <cell r="D1392">
            <v>39575</v>
          </cell>
          <cell r="E1392" t="str">
            <v>A012</v>
          </cell>
          <cell r="F1392" t="str">
            <v>Bates</v>
          </cell>
          <cell r="G1392" t="str">
            <v>Kegon Services</v>
          </cell>
          <cell r="H1392" t="str">
            <v>Erection of fencing around canals</v>
          </cell>
          <cell r="I1392" t="str">
            <v>ZMK 77,682,000</v>
          </cell>
          <cell r="J1392" t="str">
            <v>ZMK</v>
          </cell>
          <cell r="K1392">
            <v>77682000</v>
          </cell>
          <cell r="L1392">
            <v>1.6750418760469012E-3</v>
          </cell>
          <cell r="M1392">
            <v>130120.60301507538</v>
          </cell>
          <cell r="N1392">
            <v>0</v>
          </cell>
          <cell r="O1392">
            <v>0</v>
          </cell>
          <cell r="P1392">
            <v>0</v>
          </cell>
          <cell r="Q1392">
            <v>0</v>
          </cell>
          <cell r="R1392">
            <v>77682000</v>
          </cell>
        </row>
        <row r="1393">
          <cell r="B1393" t="str">
            <v>599-0944</v>
          </cell>
          <cell r="C1393">
            <v>1</v>
          </cell>
          <cell r="D1393">
            <v>39576</v>
          </cell>
          <cell r="E1393" t="str">
            <v>M025</v>
          </cell>
          <cell r="F1393" t="str">
            <v>Wayne Albrecht</v>
          </cell>
          <cell r="G1393" t="str">
            <v>D &amp; B industrial consultants</v>
          </cell>
          <cell r="H1393" t="str">
            <v>Cladding and Lagging for factory piping</v>
          </cell>
          <cell r="I1393" t="str">
            <v>ZAR 7,265,077.20</v>
          </cell>
          <cell r="J1393" t="str">
            <v>ZAR</v>
          </cell>
          <cell r="K1393">
            <v>7265077.2000000002</v>
          </cell>
          <cell r="L1393">
            <v>1</v>
          </cell>
          <cell r="M1393">
            <v>7265077.2000000002</v>
          </cell>
          <cell r="N1393">
            <v>7265077.2000000002</v>
          </cell>
          <cell r="O1393">
            <v>0</v>
          </cell>
          <cell r="P1393">
            <v>0</v>
          </cell>
          <cell r="Q1393">
            <v>0</v>
          </cell>
          <cell r="R1393">
            <v>0</v>
          </cell>
        </row>
        <row r="1394">
          <cell r="B1394" t="str">
            <v>599-0945</v>
          </cell>
          <cell r="C1394">
            <v>1</v>
          </cell>
          <cell r="D1394">
            <v>39575</v>
          </cell>
          <cell r="E1394" t="str">
            <v>M031</v>
          </cell>
          <cell r="F1394" t="str">
            <v>Belinda</v>
          </cell>
          <cell r="G1394" t="str">
            <v>Makubu Steelworks Ltd</v>
          </cell>
          <cell r="H1394" t="str">
            <v>M12, M16, M20, M24 nuts and washers</v>
          </cell>
          <cell r="I1394" t="str">
            <v>ZMK 15,070,000</v>
          </cell>
          <cell r="J1394" t="str">
            <v>ZMK</v>
          </cell>
          <cell r="K1394">
            <v>15070000</v>
          </cell>
          <cell r="L1394">
            <v>1.6750418760469012E-3</v>
          </cell>
          <cell r="M1394">
            <v>25242.881072026801</v>
          </cell>
          <cell r="N1394">
            <v>0</v>
          </cell>
          <cell r="O1394">
            <v>0</v>
          </cell>
          <cell r="P1394">
            <v>0</v>
          </cell>
          <cell r="Q1394">
            <v>0</v>
          </cell>
          <cell r="R1394">
            <v>15070000</v>
          </cell>
        </row>
        <row r="1395">
          <cell r="B1395" t="str">
            <v>599-0946</v>
          </cell>
          <cell r="C1395">
            <v>1</v>
          </cell>
          <cell r="D1395">
            <v>39575</v>
          </cell>
          <cell r="E1395" t="str">
            <v>M031</v>
          </cell>
          <cell r="F1395" t="str">
            <v>Webster Moyo</v>
          </cell>
          <cell r="G1395" t="str">
            <v>Dana Services Ltd</v>
          </cell>
          <cell r="H1395" t="str">
            <v>Oils for Shredder Turbine (Castrol Perfecto T46, BP Energol THB 46)</v>
          </cell>
          <cell r="I1395" t="str">
            <v>ZMK 109,637,247.82</v>
          </cell>
          <cell r="J1395" t="str">
            <v>ZMK</v>
          </cell>
          <cell r="K1395">
            <v>109637247.81999999</v>
          </cell>
          <cell r="L1395">
            <v>1.6750418760469012E-3</v>
          </cell>
          <cell r="M1395">
            <v>183646.98127303182</v>
          </cell>
          <cell r="N1395">
            <v>0</v>
          </cell>
          <cell r="O1395">
            <v>0</v>
          </cell>
          <cell r="P1395">
            <v>0</v>
          </cell>
          <cell r="Q1395">
            <v>0</v>
          </cell>
          <cell r="R1395">
            <v>109637247.81999999</v>
          </cell>
        </row>
        <row r="1396">
          <cell r="B1396" t="str">
            <v>599-0947</v>
          </cell>
          <cell r="C1396">
            <v>1</v>
          </cell>
          <cell r="D1396">
            <v>39575</v>
          </cell>
          <cell r="E1396" t="str">
            <v>P005</v>
          </cell>
          <cell r="F1396" t="str">
            <v xml:space="preserve">Ken </v>
          </cell>
          <cell r="G1396" t="str">
            <v>S D V SOUTH AFRICA PTY LTD</v>
          </cell>
          <cell r="H1396" t="str">
            <v>Transportation of one server cabinet</v>
          </cell>
          <cell r="I1396" t="str">
            <v>ZAR 2,550</v>
          </cell>
          <cell r="J1396" t="str">
            <v>ZAR</v>
          </cell>
          <cell r="K1396">
            <v>2550</v>
          </cell>
          <cell r="L1396">
            <v>1</v>
          </cell>
          <cell r="M1396">
            <v>2550</v>
          </cell>
          <cell r="N1396">
            <v>2550</v>
          </cell>
          <cell r="O1396">
            <v>0</v>
          </cell>
          <cell r="P1396">
            <v>0</v>
          </cell>
          <cell r="Q1396">
            <v>0</v>
          </cell>
          <cell r="R1396">
            <v>0</v>
          </cell>
        </row>
        <row r="1397">
          <cell r="B1397" t="str">
            <v>599-0948</v>
          </cell>
          <cell r="C1397">
            <v>1</v>
          </cell>
          <cell r="D1397">
            <v>39575</v>
          </cell>
          <cell r="E1397" t="str">
            <v>P005</v>
          </cell>
          <cell r="F1397" t="str">
            <v>Mike Geddes</v>
          </cell>
          <cell r="G1397" t="str">
            <v>Teichmann Plant Zambia Ltd</v>
          </cell>
          <cell r="H1397" t="str">
            <v>Sub letting of Nakatenga Farm</v>
          </cell>
          <cell r="I1397" t="str">
            <v>ZMK 6,384,000</v>
          </cell>
          <cell r="J1397" t="str">
            <v>ZMK</v>
          </cell>
          <cell r="K1397">
            <v>6384000</v>
          </cell>
          <cell r="L1397">
            <v>1.6750418760469012E-3</v>
          </cell>
          <cell r="M1397">
            <v>10693.467336683418</v>
          </cell>
          <cell r="N1397">
            <v>0</v>
          </cell>
          <cell r="O1397">
            <v>0</v>
          </cell>
          <cell r="P1397">
            <v>0</v>
          </cell>
          <cell r="Q1397">
            <v>0</v>
          </cell>
          <cell r="R1397">
            <v>6384000</v>
          </cell>
        </row>
        <row r="1398">
          <cell r="B1398" t="str">
            <v>599-0949</v>
          </cell>
          <cell r="C1398">
            <v>1</v>
          </cell>
          <cell r="D1398">
            <v>39575</v>
          </cell>
          <cell r="E1398" t="str">
            <v>E002</v>
          </cell>
          <cell r="F1398" t="str">
            <v>Lakhi</v>
          </cell>
          <cell r="G1398" t="str">
            <v>Laktronics Repairs Ltd</v>
          </cell>
          <cell r="H1398" t="str">
            <v>100 x PG Clamps</v>
          </cell>
          <cell r="I1398" t="str">
            <v>ZMK 2,450,000</v>
          </cell>
          <cell r="J1398" t="str">
            <v>ZMK</v>
          </cell>
          <cell r="K1398">
            <v>2450000</v>
          </cell>
          <cell r="L1398">
            <v>1.6750418760469012E-3</v>
          </cell>
          <cell r="M1398">
            <v>4103.8525963149077</v>
          </cell>
          <cell r="N1398">
            <v>0</v>
          </cell>
          <cell r="O1398">
            <v>0</v>
          </cell>
          <cell r="P1398">
            <v>0</v>
          </cell>
          <cell r="Q1398">
            <v>0</v>
          </cell>
          <cell r="R1398">
            <v>2450000</v>
          </cell>
        </row>
        <row r="1399">
          <cell r="B1399" t="str">
            <v>599-0950</v>
          </cell>
          <cell r="C1399">
            <v>1</v>
          </cell>
          <cell r="D1399">
            <v>39575</v>
          </cell>
          <cell r="E1399" t="str">
            <v>M043-0</v>
          </cell>
          <cell r="F1399" t="str">
            <v>Marthie Burger</v>
          </cell>
          <cell r="G1399" t="str">
            <v>East African Supply</v>
          </cell>
          <cell r="H1399" t="str">
            <v>1200mm Butterfly valve and flanges for ICW pond</v>
          </cell>
          <cell r="I1399" t="str">
            <v>ZAR 250,097.43</v>
          </cell>
          <cell r="J1399" t="str">
            <v>ZAR</v>
          </cell>
          <cell r="K1399">
            <v>250097.43</v>
          </cell>
          <cell r="L1399">
            <v>1</v>
          </cell>
          <cell r="M1399">
            <v>250097.43</v>
          </cell>
          <cell r="N1399">
            <v>250097.43</v>
          </cell>
          <cell r="O1399">
            <v>0</v>
          </cell>
          <cell r="P1399">
            <v>0</v>
          </cell>
          <cell r="Q1399">
            <v>0</v>
          </cell>
          <cell r="R1399">
            <v>0</v>
          </cell>
        </row>
        <row r="1400">
          <cell r="B1400" t="str">
            <v>599-0951</v>
          </cell>
          <cell r="C1400">
            <v>1</v>
          </cell>
          <cell r="D1400">
            <v>39575</v>
          </cell>
          <cell r="E1400" t="str">
            <v>M031</v>
          </cell>
          <cell r="F1400" t="str">
            <v>Belinda</v>
          </cell>
          <cell r="G1400" t="str">
            <v>Makubu Steelworks Ltd</v>
          </cell>
          <cell r="H1400" t="str">
            <v>6 x Sheets Shatterprufe glass for control cabins</v>
          </cell>
          <cell r="I1400" t="str">
            <v>ZMK 16,740,000</v>
          </cell>
          <cell r="J1400" t="str">
            <v>ZMK</v>
          </cell>
          <cell r="K1400">
            <v>16740000</v>
          </cell>
          <cell r="L1400">
            <v>1.6750418760469012E-3</v>
          </cell>
          <cell r="M1400">
            <v>28040.201005025127</v>
          </cell>
          <cell r="N1400">
            <v>0</v>
          </cell>
          <cell r="O1400">
            <v>0</v>
          </cell>
          <cell r="P1400">
            <v>0</v>
          </cell>
          <cell r="Q1400">
            <v>0</v>
          </cell>
          <cell r="R1400">
            <v>16740000</v>
          </cell>
        </row>
        <row r="1401">
          <cell r="B1401" t="str">
            <v>599-0952</v>
          </cell>
          <cell r="C1401">
            <v>1</v>
          </cell>
          <cell r="D1401">
            <v>39575</v>
          </cell>
          <cell r="E1401" t="str">
            <v>M001-03</v>
          </cell>
          <cell r="F1401" t="str">
            <v>Scot Gilmore</v>
          </cell>
          <cell r="G1401" t="str">
            <v>John Moncrieff limited</v>
          </cell>
          <cell r="H1401" t="str">
            <v>Transportation of level Gausge from UK to Mazabuka</v>
          </cell>
          <cell r="I1401" t="str">
            <v>GBP 595</v>
          </cell>
          <cell r="J1401" t="str">
            <v>GBP</v>
          </cell>
          <cell r="K1401">
            <v>595</v>
          </cell>
          <cell r="L1401">
            <v>14.32</v>
          </cell>
          <cell r="M1401">
            <v>8520.4</v>
          </cell>
          <cell r="N1401">
            <v>0</v>
          </cell>
          <cell r="O1401">
            <v>0</v>
          </cell>
          <cell r="P1401">
            <v>595</v>
          </cell>
          <cell r="Q1401">
            <v>0</v>
          </cell>
          <cell r="R1401">
            <v>0</v>
          </cell>
        </row>
        <row r="1402">
          <cell r="B1402" t="str">
            <v>599-0953</v>
          </cell>
          <cell r="C1402">
            <v>1</v>
          </cell>
          <cell r="D1402">
            <v>39575</v>
          </cell>
          <cell r="E1402" t="str">
            <v>C002</v>
          </cell>
          <cell r="F1402" t="str">
            <v>Tap Nyemba</v>
          </cell>
          <cell r="G1402" t="str">
            <v>Dura Soletanche Bachy</v>
          </cell>
          <cell r="H1402" t="str">
            <v xml:space="preserve">Piling work </v>
          </cell>
          <cell r="I1402" t="str">
            <v>USD 560,000</v>
          </cell>
          <cell r="J1402" t="str">
            <v>USD</v>
          </cell>
          <cell r="K1402">
            <v>560000</v>
          </cell>
          <cell r="L1402">
            <v>7.35</v>
          </cell>
          <cell r="M1402">
            <v>4116000</v>
          </cell>
          <cell r="N1402">
            <v>0</v>
          </cell>
          <cell r="O1402">
            <v>0</v>
          </cell>
          <cell r="P1402">
            <v>0</v>
          </cell>
          <cell r="Q1402">
            <v>560000</v>
          </cell>
          <cell r="R1402">
            <v>0</v>
          </cell>
        </row>
        <row r="1403">
          <cell r="B1403" t="str">
            <v>599-0954</v>
          </cell>
          <cell r="C1403">
            <v>1</v>
          </cell>
          <cell r="D1403">
            <v>39575</v>
          </cell>
          <cell r="E1403" t="str">
            <v>E012</v>
          </cell>
          <cell r="F1403" t="str">
            <v>Kuben</v>
          </cell>
          <cell r="G1403" t="str">
            <v>Panel Technique (Pty) Ltd</v>
          </cell>
          <cell r="H1403" t="str">
            <v>Ammeters, circuit breakers and thermal overloads</v>
          </cell>
          <cell r="I1403" t="str">
            <v>ZAR 28,578</v>
          </cell>
          <cell r="J1403" t="str">
            <v>ZAR</v>
          </cell>
          <cell r="K1403">
            <v>28578</v>
          </cell>
          <cell r="L1403">
            <v>1</v>
          </cell>
          <cell r="M1403">
            <v>28578</v>
          </cell>
          <cell r="N1403">
            <v>28578</v>
          </cell>
          <cell r="O1403">
            <v>0</v>
          </cell>
          <cell r="P1403">
            <v>0</v>
          </cell>
          <cell r="Q1403">
            <v>0</v>
          </cell>
          <cell r="R1403">
            <v>0</v>
          </cell>
        </row>
        <row r="1404">
          <cell r="B1404" t="str">
            <v>599-0955</v>
          </cell>
          <cell r="C1404">
            <v>1</v>
          </cell>
          <cell r="D1404">
            <v>39575</v>
          </cell>
          <cell r="E1404" t="str">
            <v>M023-3</v>
          </cell>
          <cell r="F1404" t="str">
            <v>Ackim Zuze</v>
          </cell>
          <cell r="G1404" t="str">
            <v>Danack Crane Services</v>
          </cell>
          <cell r="H1404" t="str">
            <v>Repairs to Fuse comp rental crane</v>
          </cell>
          <cell r="I1404" t="str">
            <v>ZMK 2,155,172.41</v>
          </cell>
          <cell r="J1404" t="str">
            <v>ZMK</v>
          </cell>
          <cell r="K1404">
            <v>2155172.41</v>
          </cell>
          <cell r="L1404">
            <v>1.6750418760469012E-3</v>
          </cell>
          <cell r="M1404">
            <v>3610.0040368509217</v>
          </cell>
          <cell r="N1404">
            <v>0</v>
          </cell>
          <cell r="O1404">
            <v>0</v>
          </cell>
          <cell r="P1404">
            <v>0</v>
          </cell>
          <cell r="Q1404">
            <v>0</v>
          </cell>
          <cell r="R1404">
            <v>2155172.41</v>
          </cell>
        </row>
        <row r="1405">
          <cell r="B1405" t="str">
            <v>599-0956</v>
          </cell>
          <cell r="C1405">
            <v>1</v>
          </cell>
          <cell r="D1405">
            <v>39577</v>
          </cell>
          <cell r="E1405" t="str">
            <v>A001-2</v>
          </cell>
          <cell r="F1405" t="str">
            <v>Peter Scheepers</v>
          </cell>
          <cell r="G1405" t="str">
            <v>T &amp; L Irrigation</v>
          </cell>
          <cell r="H1405" t="str">
            <v>Payments due on delivery of materials to site</v>
          </cell>
          <cell r="I1405" t="str">
            <v>USD 398,411</v>
          </cell>
          <cell r="J1405" t="str">
            <v>USD</v>
          </cell>
          <cell r="K1405">
            <v>398411</v>
          </cell>
          <cell r="L1405">
            <v>7.35</v>
          </cell>
          <cell r="M1405">
            <v>2928320.8499999996</v>
          </cell>
          <cell r="N1405">
            <v>0</v>
          </cell>
          <cell r="O1405">
            <v>0</v>
          </cell>
          <cell r="P1405">
            <v>0</v>
          </cell>
          <cell r="Q1405">
            <v>398411</v>
          </cell>
          <cell r="R1405">
            <v>0</v>
          </cell>
        </row>
        <row r="1406">
          <cell r="B1406" t="str">
            <v>599-0957</v>
          </cell>
          <cell r="C1406">
            <v>1</v>
          </cell>
          <cell r="D1406">
            <v>39577</v>
          </cell>
          <cell r="E1406" t="str">
            <v>A010-04</v>
          </cell>
          <cell r="F1406" t="str">
            <v>Remmy</v>
          </cell>
          <cell r="G1406" t="str">
            <v>Mbemu Agriculture</v>
          </cell>
          <cell r="H1406" t="str">
            <v>Various equipment required for crop establishment (hoes, knives etc)</v>
          </cell>
          <cell r="I1406" t="str">
            <v>ZMK 18,068,000</v>
          </cell>
          <cell r="J1406" t="str">
            <v>ZMK</v>
          </cell>
          <cell r="K1406">
            <v>18068000</v>
          </cell>
          <cell r="L1406">
            <v>1.6750418760469012E-3</v>
          </cell>
          <cell r="M1406">
            <v>30264.65661641541</v>
          </cell>
          <cell r="N1406">
            <v>0</v>
          </cell>
          <cell r="O1406">
            <v>0</v>
          </cell>
          <cell r="P1406">
            <v>0</v>
          </cell>
          <cell r="Q1406">
            <v>0</v>
          </cell>
          <cell r="R1406">
            <v>18068000</v>
          </cell>
        </row>
        <row r="1407">
          <cell r="B1407" t="str">
            <v>599-0958</v>
          </cell>
          <cell r="C1407">
            <v>1</v>
          </cell>
          <cell r="D1407">
            <v>39577</v>
          </cell>
          <cell r="E1407" t="str">
            <v>E012</v>
          </cell>
          <cell r="F1407" t="str">
            <v>Kavir</v>
          </cell>
          <cell r="G1407" t="str">
            <v>Metabell cc</v>
          </cell>
          <cell r="H1407" t="str">
            <v>Field and MCC Labels</v>
          </cell>
          <cell r="I1407" t="str">
            <v>ZAR 14,750</v>
          </cell>
          <cell r="J1407" t="str">
            <v>ZAR</v>
          </cell>
          <cell r="K1407">
            <v>14750</v>
          </cell>
          <cell r="L1407">
            <v>1</v>
          </cell>
          <cell r="M1407">
            <v>14750</v>
          </cell>
          <cell r="N1407">
            <v>14750</v>
          </cell>
          <cell r="O1407">
            <v>0</v>
          </cell>
          <cell r="P1407">
            <v>0</v>
          </cell>
          <cell r="Q1407">
            <v>0</v>
          </cell>
          <cell r="R1407">
            <v>0</v>
          </cell>
        </row>
        <row r="1408">
          <cell r="B1408" t="str">
            <v>599-0959</v>
          </cell>
          <cell r="C1408">
            <v>1</v>
          </cell>
          <cell r="D1408">
            <v>39577</v>
          </cell>
          <cell r="E1408" t="str">
            <v>M016-0</v>
          </cell>
          <cell r="F1408" t="str">
            <v>Andrew</v>
          </cell>
          <cell r="G1408" t="str">
            <v>E C Mining Ltd</v>
          </cell>
          <cell r="H1408" t="str">
            <v>2 x 30kW, 2 x 90kW, 2x 132kW motors for various pumps</v>
          </cell>
          <cell r="I1408" t="str">
            <v>ZMK 112,706,802.5</v>
          </cell>
          <cell r="J1408" t="str">
            <v>ZMK</v>
          </cell>
          <cell r="K1408">
            <v>112706802.5</v>
          </cell>
          <cell r="L1408">
            <v>1.6750418760469012E-3</v>
          </cell>
          <cell r="M1408">
            <v>188788.61390284757</v>
          </cell>
          <cell r="N1408">
            <v>0</v>
          </cell>
          <cell r="O1408">
            <v>0</v>
          </cell>
          <cell r="P1408">
            <v>0</v>
          </cell>
          <cell r="Q1408">
            <v>0</v>
          </cell>
          <cell r="R1408">
            <v>112706802.5</v>
          </cell>
        </row>
        <row r="1409">
          <cell r="B1409" t="str">
            <v>599-0960</v>
          </cell>
          <cell r="C1409">
            <v>1</v>
          </cell>
          <cell r="D1409">
            <v>39577</v>
          </cell>
          <cell r="E1409" t="str">
            <v>A010-14</v>
          </cell>
          <cell r="F1409" t="str">
            <v>Roger Venzo</v>
          </cell>
          <cell r="G1409" t="str">
            <v xml:space="preserve">R G F Power Projects cc </v>
          </cell>
          <cell r="H1409" t="str">
            <v>12 x 12M creosote poles</v>
          </cell>
          <cell r="I1409" t="str">
            <v>ZAR 31,452</v>
          </cell>
          <cell r="J1409" t="str">
            <v>ZAR</v>
          </cell>
          <cell r="K1409">
            <v>31452</v>
          </cell>
          <cell r="L1409">
            <v>1</v>
          </cell>
          <cell r="M1409">
            <v>31452</v>
          </cell>
          <cell r="N1409">
            <v>31452</v>
          </cell>
          <cell r="O1409">
            <v>0</v>
          </cell>
          <cell r="P1409">
            <v>0</v>
          </cell>
          <cell r="Q1409">
            <v>0</v>
          </cell>
          <cell r="R1409">
            <v>0</v>
          </cell>
        </row>
        <row r="1410">
          <cell r="B1410" t="str">
            <v>599-0961</v>
          </cell>
          <cell r="C1410">
            <v>1</v>
          </cell>
          <cell r="D1410">
            <v>39577</v>
          </cell>
          <cell r="E1410" t="str">
            <v>C001</v>
          </cell>
          <cell r="F1410" t="str">
            <v>Lakhi</v>
          </cell>
          <cell r="G1410" t="str">
            <v>Laktronics Repairs Ltd</v>
          </cell>
          <cell r="H1410" t="str">
            <v>Truck hire for 97 days for clearing of rubble and cane yard road works</v>
          </cell>
          <cell r="I1410" t="str">
            <v>ZMK 155,200,000</v>
          </cell>
          <cell r="J1410" t="str">
            <v>ZMK</v>
          </cell>
          <cell r="K1410">
            <v>155200000</v>
          </cell>
          <cell r="L1410">
            <v>1.6750418760469012E-3</v>
          </cell>
          <cell r="M1410">
            <v>259966.49916247907</v>
          </cell>
          <cell r="N1410">
            <v>0</v>
          </cell>
          <cell r="O1410">
            <v>0</v>
          </cell>
          <cell r="P1410">
            <v>0</v>
          </cell>
          <cell r="Q1410">
            <v>0</v>
          </cell>
          <cell r="R1410">
            <v>155200000</v>
          </cell>
          <cell r="S1410" t="str">
            <v>Caneyard</v>
          </cell>
        </row>
        <row r="1411">
          <cell r="B1411" t="str">
            <v>599-0962</v>
          </cell>
          <cell r="C1411">
            <v>1</v>
          </cell>
          <cell r="D1411">
            <v>39577</v>
          </cell>
          <cell r="E1411" t="str">
            <v>M032-1</v>
          </cell>
          <cell r="F1411" t="str">
            <v>Naloonda</v>
          </cell>
          <cell r="G1411" t="str">
            <v>Naloonda Joety &amp; Company</v>
          </cell>
          <cell r="H1411" t="str">
            <v>Labour hire for cleaning plant and feeder table, additional labour for start up</v>
          </cell>
          <cell r="I1411" t="str">
            <v>ZMK 68,722,875</v>
          </cell>
          <cell r="J1411" t="str">
            <v>ZMK</v>
          </cell>
          <cell r="K1411">
            <v>68722875</v>
          </cell>
          <cell r="L1411">
            <v>1.6750418760469012E-3</v>
          </cell>
          <cell r="M1411">
            <v>115113.69346733669</v>
          </cell>
          <cell r="N1411">
            <v>0</v>
          </cell>
          <cell r="O1411">
            <v>0</v>
          </cell>
          <cell r="P1411">
            <v>0</v>
          </cell>
          <cell r="Q1411">
            <v>0</v>
          </cell>
          <cell r="R1411">
            <v>68722875</v>
          </cell>
        </row>
        <row r="1412">
          <cell r="B1412" t="str">
            <v>599-0963</v>
          </cell>
          <cell r="C1412">
            <v>1</v>
          </cell>
          <cell r="D1412">
            <v>39577</v>
          </cell>
          <cell r="E1412" t="str">
            <v>M032-1</v>
          </cell>
          <cell r="F1412" t="str">
            <v>Philemon</v>
          </cell>
          <cell r="G1412" t="str">
            <v>Status Hi-Tech Z Ltd</v>
          </cell>
          <cell r="H1412" t="str">
            <v>Joining of fire main at powerhouse as cut by Project for T1 sub station</v>
          </cell>
          <cell r="I1412" t="str">
            <v>ZMK 7,885,250</v>
          </cell>
          <cell r="J1412" t="str">
            <v>ZMK</v>
          </cell>
          <cell r="K1412">
            <v>7885250</v>
          </cell>
          <cell r="L1412">
            <v>1.6750418760469012E-3</v>
          </cell>
          <cell r="M1412">
            <v>13208.123953098828</v>
          </cell>
          <cell r="N1412">
            <v>0</v>
          </cell>
          <cell r="O1412">
            <v>0</v>
          </cell>
          <cell r="P1412">
            <v>0</v>
          </cell>
          <cell r="Q1412">
            <v>0</v>
          </cell>
          <cell r="R1412">
            <v>7885250</v>
          </cell>
        </row>
        <row r="1413">
          <cell r="B1413" t="str">
            <v>599-0964</v>
          </cell>
          <cell r="C1413">
            <v>1</v>
          </cell>
          <cell r="D1413">
            <v>39577</v>
          </cell>
          <cell r="E1413" t="str">
            <v>C001</v>
          </cell>
          <cell r="F1413" t="str">
            <v>JACK PHIRI</v>
          </cell>
          <cell r="G1413" t="str">
            <v>Atonement Enterprises Ltd</v>
          </cell>
          <cell r="H1413" t="str">
            <v xml:space="preserve">Compressor Hire   </v>
          </cell>
          <cell r="I1413" t="str">
            <v>ZMK 143,448,900</v>
          </cell>
          <cell r="J1413" t="str">
            <v>ZMK</v>
          </cell>
          <cell r="K1413">
            <v>143448900</v>
          </cell>
          <cell r="L1413">
            <v>1.6750418760469012E-3</v>
          </cell>
          <cell r="M1413">
            <v>240282.91457286433</v>
          </cell>
          <cell r="N1413">
            <v>0</v>
          </cell>
          <cell r="O1413">
            <v>0</v>
          </cell>
          <cell r="P1413">
            <v>0</v>
          </cell>
          <cell r="Q1413">
            <v>0</v>
          </cell>
          <cell r="R1413">
            <v>143448900</v>
          </cell>
          <cell r="S1413" t="str">
            <v>Caneyard</v>
          </cell>
        </row>
        <row r="1414">
          <cell r="B1414" t="str">
            <v>599-0965</v>
          </cell>
          <cell r="C1414">
            <v>1</v>
          </cell>
          <cell r="D1414">
            <v>39577</v>
          </cell>
          <cell r="E1414" t="str">
            <v>M038</v>
          </cell>
          <cell r="F1414" t="str">
            <v>Kishore</v>
          </cell>
          <cell r="G1414" t="str">
            <v>Heku Engineering Ltd</v>
          </cell>
          <cell r="H1414" t="str">
            <v>Manufacture T2 Shredder spacers (to be reclaimed from Emineo M038)</v>
          </cell>
          <cell r="I1414" t="str">
            <v>ZMK 866,600</v>
          </cell>
          <cell r="J1414" t="str">
            <v>ZMK</v>
          </cell>
          <cell r="K1414">
            <v>866600</v>
          </cell>
          <cell r="L1414">
            <v>1.6750418760469012E-3</v>
          </cell>
          <cell r="M1414">
            <v>1451.5912897822445</v>
          </cell>
          <cell r="N1414">
            <v>0</v>
          </cell>
          <cell r="O1414">
            <v>0</v>
          </cell>
          <cell r="P1414">
            <v>0</v>
          </cell>
          <cell r="Q1414">
            <v>0</v>
          </cell>
          <cell r="R1414">
            <v>866600</v>
          </cell>
        </row>
        <row r="1415">
          <cell r="B1415" t="str">
            <v>599-0966</v>
          </cell>
          <cell r="C1415">
            <v>1</v>
          </cell>
          <cell r="D1415">
            <v>39577</v>
          </cell>
          <cell r="E1415" t="str">
            <v>M022-1</v>
          </cell>
          <cell r="F1415" t="str">
            <v>Kishore</v>
          </cell>
          <cell r="G1415" t="str">
            <v>Heku Engineering Ltd</v>
          </cell>
          <cell r="H1415" t="str">
            <v>Manufacture Manhole covers, sight glasse covers and other urgent items for start up</v>
          </cell>
          <cell r="I1415" t="str">
            <v>ZMK 11,360,000</v>
          </cell>
          <cell r="J1415" t="str">
            <v>ZMK</v>
          </cell>
          <cell r="K1415">
            <v>11360000</v>
          </cell>
          <cell r="L1415">
            <v>1.6750418760469012E-3</v>
          </cell>
          <cell r="M1415">
            <v>19028.475711892799</v>
          </cell>
          <cell r="N1415">
            <v>0</v>
          </cell>
          <cell r="O1415">
            <v>0</v>
          </cell>
          <cell r="P1415">
            <v>0</v>
          </cell>
          <cell r="Q1415">
            <v>0</v>
          </cell>
          <cell r="R1415">
            <v>11360000</v>
          </cell>
        </row>
        <row r="1416">
          <cell r="B1416" t="str">
            <v>599-0967</v>
          </cell>
          <cell r="C1416">
            <v>1</v>
          </cell>
          <cell r="D1416">
            <v>39577</v>
          </cell>
          <cell r="E1416" t="str">
            <v>M023-3</v>
          </cell>
          <cell r="F1416" t="str">
            <v>Ackim Zuze</v>
          </cell>
          <cell r="G1416" t="str">
            <v>Danack Crane Services</v>
          </cell>
          <cell r="H1416" t="str">
            <v>Repair safety override switch for 140T crane</v>
          </cell>
          <cell r="I1416" t="str">
            <v>ZMK 3,200,000</v>
          </cell>
          <cell r="J1416" t="str">
            <v>ZMK</v>
          </cell>
          <cell r="K1416">
            <v>3200000</v>
          </cell>
          <cell r="L1416">
            <v>1.6750418760469012E-3</v>
          </cell>
          <cell r="M1416">
            <v>5360.1340033500837</v>
          </cell>
          <cell r="N1416">
            <v>0</v>
          </cell>
          <cell r="O1416">
            <v>0</v>
          </cell>
          <cell r="P1416">
            <v>0</v>
          </cell>
          <cell r="Q1416">
            <v>0</v>
          </cell>
          <cell r="R1416">
            <v>3200000</v>
          </cell>
        </row>
        <row r="1417">
          <cell r="B1417" t="str">
            <v>599-0968</v>
          </cell>
          <cell r="C1417">
            <v>1</v>
          </cell>
          <cell r="D1417">
            <v>39577</v>
          </cell>
          <cell r="E1417" t="str">
            <v>E018</v>
          </cell>
          <cell r="F1417" t="str">
            <v>Hugo Schmidt</v>
          </cell>
          <cell r="G1417" t="str">
            <v>Siemens Limited</v>
          </cell>
          <cell r="H1417" t="str">
            <v>Travel time and cost of Engineer for inspection of damaged panel</v>
          </cell>
          <cell r="I1417" t="str">
            <v>ZAR 38,300</v>
          </cell>
          <cell r="J1417" t="str">
            <v>ZAR</v>
          </cell>
          <cell r="K1417">
            <v>38300</v>
          </cell>
          <cell r="L1417">
            <v>1</v>
          </cell>
          <cell r="M1417">
            <v>38300</v>
          </cell>
          <cell r="N1417">
            <v>38300</v>
          </cell>
          <cell r="O1417">
            <v>0</v>
          </cell>
          <cell r="P1417">
            <v>0</v>
          </cell>
          <cell r="Q1417">
            <v>0</v>
          </cell>
          <cell r="R1417">
            <v>0</v>
          </cell>
        </row>
        <row r="1418">
          <cell r="B1418" t="str">
            <v>599-0969</v>
          </cell>
          <cell r="C1418">
            <v>1</v>
          </cell>
          <cell r="D1418">
            <v>39580</v>
          </cell>
          <cell r="E1418" t="str">
            <v>M001-08</v>
          </cell>
          <cell r="F1418" t="str">
            <v>Marthie Burger</v>
          </cell>
          <cell r="G1418" t="str">
            <v>East African Supply</v>
          </cell>
          <cell r="H1418" t="str">
            <v>200NB Weld face flanges (600lb, sch.40), 200NB flat face flanges (600lb)</v>
          </cell>
          <cell r="I1418" t="str">
            <v>ZAR 6,090</v>
          </cell>
          <cell r="J1418" t="str">
            <v>ZAR</v>
          </cell>
          <cell r="K1418">
            <v>6090</v>
          </cell>
          <cell r="L1418">
            <v>1</v>
          </cell>
          <cell r="M1418">
            <v>6090</v>
          </cell>
          <cell r="N1418">
            <v>6090</v>
          </cell>
          <cell r="O1418">
            <v>0</v>
          </cell>
          <cell r="P1418">
            <v>0</v>
          </cell>
          <cell r="Q1418">
            <v>0</v>
          </cell>
          <cell r="R1418">
            <v>0</v>
          </cell>
          <cell r="T1418">
            <v>2</v>
          </cell>
        </row>
        <row r="1419">
          <cell r="B1419" t="str">
            <v>599-0970</v>
          </cell>
          <cell r="C1419">
            <v>1</v>
          </cell>
          <cell r="D1419">
            <v>39580</v>
          </cell>
          <cell r="E1419" t="str">
            <v>M032-1</v>
          </cell>
          <cell r="F1419" t="str">
            <v>Kishore</v>
          </cell>
          <cell r="G1419" t="str">
            <v>Heku Engineering Ltd</v>
          </cell>
          <cell r="H1419" t="str">
            <v>Sheering of mild steel plates for cane carrier seal plate</v>
          </cell>
          <cell r="I1419" t="str">
            <v>ZMK 1,600,000</v>
          </cell>
          <cell r="J1419" t="str">
            <v>ZMK</v>
          </cell>
          <cell r="K1419">
            <v>1600000</v>
          </cell>
          <cell r="L1419">
            <v>1.6750418760469012E-3</v>
          </cell>
          <cell r="M1419">
            <v>2680.0670016750419</v>
          </cell>
          <cell r="N1419">
            <v>0</v>
          </cell>
          <cell r="O1419">
            <v>0</v>
          </cell>
          <cell r="P1419">
            <v>0</v>
          </cell>
          <cell r="Q1419">
            <v>0</v>
          </cell>
          <cell r="R1419">
            <v>1600000</v>
          </cell>
        </row>
        <row r="1420">
          <cell r="B1420" t="str">
            <v>599-0971</v>
          </cell>
          <cell r="C1420">
            <v>1</v>
          </cell>
          <cell r="D1420">
            <v>39588</v>
          </cell>
          <cell r="E1420" t="str">
            <v>M001-08</v>
          </cell>
          <cell r="F1420" t="str">
            <v>Marthie Burger</v>
          </cell>
          <cell r="G1420" t="str">
            <v>East African Supply</v>
          </cell>
          <cell r="H1420" t="str">
            <v>200NB Weld face flanges (600lb, sch.40)</v>
          </cell>
          <cell r="I1420" t="str">
            <v>ZAR 3780</v>
          </cell>
          <cell r="J1420" t="str">
            <v>ZAR</v>
          </cell>
          <cell r="K1420">
            <v>3780</v>
          </cell>
          <cell r="L1420">
            <v>1</v>
          </cell>
          <cell r="M1420">
            <v>3780</v>
          </cell>
          <cell r="N1420">
            <v>3780</v>
          </cell>
          <cell r="O1420">
            <v>0</v>
          </cell>
          <cell r="P1420">
            <v>0</v>
          </cell>
          <cell r="Q1420">
            <v>0</v>
          </cell>
          <cell r="R1420">
            <v>0</v>
          </cell>
          <cell r="T1420">
            <v>2</v>
          </cell>
        </row>
        <row r="1421">
          <cell r="B1421" t="str">
            <v>599-0972</v>
          </cell>
          <cell r="C1421">
            <v>1</v>
          </cell>
          <cell r="D1421">
            <v>39588</v>
          </cell>
          <cell r="E1421" t="str">
            <v>M011</v>
          </cell>
          <cell r="F1421" t="str">
            <v>Warren</v>
          </cell>
          <cell r="G1421" t="str">
            <v>Hi-Tech Pressure Engineering (Pty) Ltd.</v>
          </cell>
          <cell r="H1421" t="str">
            <v>8 off 80x50x1200 hydraulic piston with truncheons for extended travel on Hi-Lo boom</v>
          </cell>
          <cell r="I1421" t="str">
            <v>ZAR 99,720.00</v>
          </cell>
          <cell r="J1421" t="str">
            <v>ZAR</v>
          </cell>
          <cell r="K1421">
            <v>99720</v>
          </cell>
          <cell r="L1421">
            <v>1</v>
          </cell>
          <cell r="M1421">
            <v>99720</v>
          </cell>
          <cell r="N1421">
            <v>99720</v>
          </cell>
          <cell r="O1421">
            <v>0</v>
          </cell>
          <cell r="P1421">
            <v>0</v>
          </cell>
          <cell r="Q1421">
            <v>0</v>
          </cell>
          <cell r="R1421">
            <v>0</v>
          </cell>
        </row>
        <row r="1422">
          <cell r="B1422" t="str">
            <v>599-0973</v>
          </cell>
          <cell r="C1422">
            <v>1</v>
          </cell>
          <cell r="D1422">
            <v>39588</v>
          </cell>
          <cell r="E1422" t="str">
            <v>M032-1</v>
          </cell>
          <cell r="F1422" t="str">
            <v>Kishore</v>
          </cell>
          <cell r="G1422" t="str">
            <v>Heku Engineering Ltd</v>
          </cell>
          <cell r="H1422" t="str">
            <v>Various items required for start up</v>
          </cell>
          <cell r="I1422" t="str">
            <v>ZMK 4,295,800</v>
          </cell>
          <cell r="J1422" t="str">
            <v>ZMK</v>
          </cell>
          <cell r="K1422">
            <v>4295800</v>
          </cell>
          <cell r="L1422">
            <v>1.6750418760469012E-3</v>
          </cell>
          <cell r="M1422">
            <v>7195.6448911222778</v>
          </cell>
          <cell r="N1422">
            <v>0</v>
          </cell>
          <cell r="O1422">
            <v>0</v>
          </cell>
          <cell r="P1422">
            <v>0</v>
          </cell>
          <cell r="Q1422">
            <v>0</v>
          </cell>
          <cell r="R1422">
            <v>4295800</v>
          </cell>
        </row>
        <row r="1423">
          <cell r="B1423" t="str">
            <v>599-0974</v>
          </cell>
          <cell r="C1423">
            <v>1</v>
          </cell>
          <cell r="D1423">
            <v>39588</v>
          </cell>
          <cell r="E1423" t="str">
            <v>M007</v>
          </cell>
          <cell r="F1423" t="str">
            <v>Shanee Pillay</v>
          </cell>
          <cell r="G1423" t="str">
            <v>IFM Electronic</v>
          </cell>
          <cell r="H1423" t="str">
            <v>2 IIA-3015-ANKG 30mm diameter sensors with angle brackets</v>
          </cell>
          <cell r="I1423" t="str">
            <v>ZAR 1,544.00</v>
          </cell>
          <cell r="J1423" t="str">
            <v>ZAR</v>
          </cell>
          <cell r="K1423">
            <v>1544</v>
          </cell>
          <cell r="L1423">
            <v>1</v>
          </cell>
          <cell r="M1423">
            <v>1544</v>
          </cell>
          <cell r="N1423">
            <v>1544</v>
          </cell>
          <cell r="O1423">
            <v>0</v>
          </cell>
          <cell r="P1423">
            <v>0</v>
          </cell>
          <cell r="Q1423">
            <v>0</v>
          </cell>
          <cell r="R1423">
            <v>0</v>
          </cell>
        </row>
        <row r="1424">
          <cell r="B1424" t="str">
            <v>599-0975</v>
          </cell>
          <cell r="C1424">
            <v>1</v>
          </cell>
          <cell r="D1424">
            <v>39588</v>
          </cell>
          <cell r="E1424" t="str">
            <v>M010-1</v>
          </cell>
          <cell r="F1424" t="str">
            <v>Mike Reynolds</v>
          </cell>
          <cell r="G1424" t="str">
            <v>African Privity Investments (Pty) Ltd</v>
          </cell>
          <cell r="H1424" t="str">
            <v>1 Mill hold down bolt 50mm longer than precious one supplied</v>
          </cell>
          <cell r="I1424" t="str">
            <v>ZAR 2,776.00</v>
          </cell>
          <cell r="J1424" t="str">
            <v>ZAR</v>
          </cell>
          <cell r="K1424">
            <v>2776</v>
          </cell>
          <cell r="L1424">
            <v>1</v>
          </cell>
          <cell r="M1424">
            <v>2776</v>
          </cell>
          <cell r="N1424">
            <v>2776</v>
          </cell>
          <cell r="O1424">
            <v>0</v>
          </cell>
          <cell r="P1424">
            <v>0</v>
          </cell>
          <cell r="Q1424">
            <v>0</v>
          </cell>
          <cell r="R1424">
            <v>0</v>
          </cell>
        </row>
        <row r="1425">
          <cell r="B1425" t="str">
            <v>599-0976</v>
          </cell>
          <cell r="C1425">
            <v>1</v>
          </cell>
          <cell r="D1425">
            <v>39588</v>
          </cell>
          <cell r="E1425" t="str">
            <v>E012</v>
          </cell>
          <cell r="F1425" t="str">
            <v>Chris Smith</v>
          </cell>
          <cell r="G1425" t="str">
            <v>Unitech Instrumentation Services</v>
          </cell>
          <cell r="H1425" t="str">
            <v>Conveyor switches, cable ties, pop rivets and various items required for E&amp;I</v>
          </cell>
          <cell r="I1425" t="str">
            <v>ZAR 11,148.00</v>
          </cell>
          <cell r="J1425" t="str">
            <v>ZAR</v>
          </cell>
          <cell r="K1425">
            <v>11148</v>
          </cell>
          <cell r="L1425">
            <v>1</v>
          </cell>
          <cell r="M1425">
            <v>11148</v>
          </cell>
          <cell r="N1425">
            <v>11148</v>
          </cell>
          <cell r="O1425">
            <v>0</v>
          </cell>
          <cell r="P1425">
            <v>0</v>
          </cell>
          <cell r="Q1425">
            <v>0</v>
          </cell>
          <cell r="R1425">
            <v>0</v>
          </cell>
        </row>
        <row r="1426">
          <cell r="B1426" t="str">
            <v>599-0977</v>
          </cell>
          <cell r="C1426">
            <v>1</v>
          </cell>
          <cell r="D1426">
            <v>39588</v>
          </cell>
          <cell r="E1426" t="str">
            <v>M031</v>
          </cell>
          <cell r="F1426" t="str">
            <v>Mohamed</v>
          </cell>
          <cell r="G1426" t="str">
            <v>Mulimo Agriculture Hardware Distributors</v>
          </cell>
          <cell r="H1426" t="str">
            <v>Plythene piping and fittings</v>
          </cell>
          <cell r="I1426" t="str">
            <v>ZMK 4,590,000</v>
          </cell>
          <cell r="J1426" t="str">
            <v>ZMK</v>
          </cell>
          <cell r="K1426">
            <v>4590000</v>
          </cell>
          <cell r="L1426">
            <v>1.6750418760469012E-3</v>
          </cell>
          <cell r="M1426">
            <v>7688.4422110552769</v>
          </cell>
          <cell r="N1426">
            <v>0</v>
          </cell>
          <cell r="O1426">
            <v>0</v>
          </cell>
          <cell r="P1426">
            <v>0</v>
          </cell>
          <cell r="Q1426">
            <v>0</v>
          </cell>
          <cell r="R1426">
            <v>4590000</v>
          </cell>
        </row>
        <row r="1427">
          <cell r="B1427" t="str">
            <v>599-0978</v>
          </cell>
          <cell r="C1427">
            <v>1</v>
          </cell>
          <cell r="D1427">
            <v>39588</v>
          </cell>
          <cell r="E1427" t="str">
            <v>E002</v>
          </cell>
          <cell r="F1427" t="str">
            <v>Uli</v>
          </cell>
          <cell r="G1427" t="str">
            <v>Heku Construction Ltd</v>
          </cell>
          <cell r="H1427" t="str">
            <v>Erection of fencing around pivot pumps station transformers</v>
          </cell>
          <cell r="I1427" t="str">
            <v>ZMK 5,478,795</v>
          </cell>
          <cell r="J1427" t="str">
            <v>ZMK</v>
          </cell>
          <cell r="K1427">
            <v>5478795</v>
          </cell>
          <cell r="L1427">
            <v>1.6750418760469012E-3</v>
          </cell>
          <cell r="M1427">
            <v>9177.2110552763825</v>
          </cell>
          <cell r="N1427">
            <v>0</v>
          </cell>
          <cell r="O1427">
            <v>0</v>
          </cell>
          <cell r="P1427">
            <v>0</v>
          </cell>
          <cell r="Q1427">
            <v>0</v>
          </cell>
          <cell r="R1427">
            <v>5478795</v>
          </cell>
        </row>
        <row r="1428">
          <cell r="B1428" t="str">
            <v>599-0979</v>
          </cell>
          <cell r="C1428">
            <v>1</v>
          </cell>
          <cell r="D1428">
            <v>39588</v>
          </cell>
          <cell r="E1428" t="str">
            <v>C001</v>
          </cell>
          <cell r="F1428" t="str">
            <v>Charlie Coxe</v>
          </cell>
          <cell r="G1428" t="str">
            <v>Jacaranda Plant &amp; Machinery Hire</v>
          </cell>
          <cell r="H1428" t="str">
            <v>Bulldozer hire in the cane yard area</v>
          </cell>
          <cell r="I1428" t="str">
            <v>ZMK 102,252,150.00</v>
          </cell>
          <cell r="J1428" t="str">
            <v>ZMK</v>
          </cell>
          <cell r="K1428">
            <v>102252150</v>
          </cell>
          <cell r="L1428">
            <v>1.6750418760469012E-3</v>
          </cell>
          <cell r="M1428">
            <v>171276.63316582915</v>
          </cell>
          <cell r="N1428">
            <v>0</v>
          </cell>
          <cell r="O1428">
            <v>0</v>
          </cell>
          <cell r="P1428">
            <v>0</v>
          </cell>
          <cell r="Q1428">
            <v>0</v>
          </cell>
          <cell r="R1428">
            <v>102252150</v>
          </cell>
          <cell r="S1428" t="str">
            <v>Caneyard</v>
          </cell>
        </row>
        <row r="1429">
          <cell r="B1429" t="str">
            <v>599-0980</v>
          </cell>
          <cell r="C1429">
            <v>1</v>
          </cell>
          <cell r="D1429">
            <v>39588</v>
          </cell>
          <cell r="E1429" t="str">
            <v>M031</v>
          </cell>
          <cell r="F1429" t="str">
            <v>Mohamed</v>
          </cell>
          <cell r="G1429" t="str">
            <v>BHAGOOS SUPERMARKET</v>
          </cell>
          <cell r="H1429" t="str">
            <v>Oxygen and Acetylene</v>
          </cell>
          <cell r="I1429" t="str">
            <v>ZMK 135,456,600.00</v>
          </cell>
          <cell r="J1429" t="str">
            <v>ZMK</v>
          </cell>
          <cell r="K1429">
            <v>135456600</v>
          </cell>
          <cell r="L1429">
            <v>1.6750418760469012E-3</v>
          </cell>
          <cell r="M1429">
            <v>226895.47738693468</v>
          </cell>
          <cell r="N1429">
            <v>0</v>
          </cell>
          <cell r="O1429">
            <v>0</v>
          </cell>
          <cell r="P1429">
            <v>0</v>
          </cell>
          <cell r="Q1429">
            <v>0</v>
          </cell>
          <cell r="R1429">
            <v>135456600</v>
          </cell>
          <cell r="S1429" t="str">
            <v>Gas Recovery</v>
          </cell>
        </row>
        <row r="1430">
          <cell r="B1430" t="str">
            <v>599-0981</v>
          </cell>
          <cell r="C1430">
            <v>1</v>
          </cell>
          <cell r="D1430">
            <v>39588</v>
          </cell>
          <cell r="E1430" t="str">
            <v>M031</v>
          </cell>
          <cell r="F1430" t="str">
            <v>Belinda</v>
          </cell>
          <cell r="G1430" t="str">
            <v>Makubu Steelworks Ltd</v>
          </cell>
          <cell r="H1430" t="str">
            <v>1.5mm gasket sheeting (asbestos free)</v>
          </cell>
          <cell r="I1430" t="str">
            <v>ZMK 13,950,000.00</v>
          </cell>
          <cell r="J1430" t="str">
            <v>ZMK</v>
          </cell>
          <cell r="K1430">
            <v>13950000</v>
          </cell>
          <cell r="L1430">
            <v>1.6750418760469012E-3</v>
          </cell>
          <cell r="M1430">
            <v>23366.834170854272</v>
          </cell>
          <cell r="N1430">
            <v>0</v>
          </cell>
          <cell r="O1430">
            <v>0</v>
          </cell>
          <cell r="P1430">
            <v>0</v>
          </cell>
          <cell r="Q1430">
            <v>0</v>
          </cell>
          <cell r="R1430">
            <v>13950000</v>
          </cell>
        </row>
        <row r="1431">
          <cell r="B1431" t="str">
            <v>599-0982</v>
          </cell>
          <cell r="C1431">
            <v>1</v>
          </cell>
          <cell r="D1431">
            <v>39588</v>
          </cell>
          <cell r="E1431" t="str">
            <v>M031</v>
          </cell>
          <cell r="F1431" t="str">
            <v>Mohamed</v>
          </cell>
          <cell r="G1431" t="str">
            <v>BHAGOOS SUPERMARKET</v>
          </cell>
          <cell r="H1431" t="str">
            <v>Various PVC materials for liming station</v>
          </cell>
          <cell r="I1431" t="str">
            <v>ZMK 5,909,600.00</v>
          </cell>
          <cell r="J1431" t="str">
            <v>ZMK</v>
          </cell>
          <cell r="K1431">
            <v>5909600</v>
          </cell>
          <cell r="L1431">
            <v>1.6750418760469012E-3</v>
          </cell>
          <cell r="M1431">
            <v>9898.8274706867669</v>
          </cell>
          <cell r="N1431">
            <v>0</v>
          </cell>
          <cell r="O1431">
            <v>0</v>
          </cell>
          <cell r="P1431">
            <v>0</v>
          </cell>
          <cell r="Q1431">
            <v>0</v>
          </cell>
          <cell r="R1431">
            <v>5909600</v>
          </cell>
        </row>
        <row r="1432">
          <cell r="B1432" t="str">
            <v>599-0983</v>
          </cell>
          <cell r="C1432">
            <v>1</v>
          </cell>
          <cell r="D1432">
            <v>39588</v>
          </cell>
          <cell r="E1432" t="str">
            <v>M007</v>
          </cell>
          <cell r="F1432" t="str">
            <v>Belinda</v>
          </cell>
          <cell r="G1432" t="str">
            <v>Makubu Steelworks Ltd</v>
          </cell>
          <cell r="H1432" t="str">
            <v>1 sheet of glass 600 x 1000 x 12mm thick</v>
          </cell>
          <cell r="I1432" t="str">
            <v>ZMK 695,000.00</v>
          </cell>
          <cell r="J1432" t="str">
            <v>ZMK</v>
          </cell>
          <cell r="K1432">
            <v>695000</v>
          </cell>
          <cell r="L1432">
            <v>1.6750418760469012E-3</v>
          </cell>
          <cell r="M1432">
            <v>1164.1541038525963</v>
          </cell>
          <cell r="N1432">
            <v>0</v>
          </cell>
          <cell r="O1432">
            <v>0</v>
          </cell>
          <cell r="P1432">
            <v>0</v>
          </cell>
          <cell r="Q1432">
            <v>0</v>
          </cell>
          <cell r="R1432">
            <v>695000</v>
          </cell>
        </row>
        <row r="1433">
          <cell r="B1433" t="str">
            <v>599-0984</v>
          </cell>
          <cell r="C1433">
            <v>1</v>
          </cell>
          <cell r="D1433">
            <v>39588</v>
          </cell>
          <cell r="E1433" t="str">
            <v>M007</v>
          </cell>
          <cell r="F1433" t="str">
            <v>Mohamed</v>
          </cell>
          <cell r="G1433" t="str">
            <v>BHAGOOS SUPERMARKET</v>
          </cell>
          <cell r="H1433" t="str">
            <v>Various items required for shredder turbine installation</v>
          </cell>
          <cell r="I1433" t="str">
            <v>ZMK 1,735,500.00</v>
          </cell>
          <cell r="J1433" t="str">
            <v>ZMK</v>
          </cell>
          <cell r="K1433">
            <v>1735500</v>
          </cell>
          <cell r="L1433">
            <v>1.6750418760469012E-3</v>
          </cell>
          <cell r="M1433">
            <v>2907.0351758793972</v>
          </cell>
          <cell r="N1433">
            <v>0</v>
          </cell>
          <cell r="O1433">
            <v>0</v>
          </cell>
          <cell r="P1433">
            <v>0</v>
          </cell>
          <cell r="Q1433">
            <v>0</v>
          </cell>
          <cell r="R1433">
            <v>1735500</v>
          </cell>
        </row>
        <row r="1434">
          <cell r="B1434" t="str">
            <v>599-0985</v>
          </cell>
          <cell r="C1434">
            <v>1</v>
          </cell>
          <cell r="D1434">
            <v>39588</v>
          </cell>
          <cell r="E1434" t="str">
            <v>C001</v>
          </cell>
          <cell r="F1434" t="str">
            <v>Joe Mwanza</v>
          </cell>
          <cell r="G1434" t="str">
            <v>Joraf Engineering Ltd</v>
          </cell>
          <cell r="H1434" t="str">
            <v>Compressor and welder hire for cane yard area</v>
          </cell>
          <cell r="I1434" t="str">
            <v>ZMK 59,262,500.00</v>
          </cell>
          <cell r="J1434" t="str">
            <v>ZMK</v>
          </cell>
          <cell r="K1434">
            <v>59262500</v>
          </cell>
          <cell r="L1434">
            <v>1.6750418760469012E-3</v>
          </cell>
          <cell r="M1434">
            <v>99267.169179229488</v>
          </cell>
          <cell r="N1434">
            <v>0</v>
          </cell>
          <cell r="O1434">
            <v>0</v>
          </cell>
          <cell r="P1434">
            <v>0</v>
          </cell>
          <cell r="Q1434">
            <v>0</v>
          </cell>
          <cell r="R1434">
            <v>59262500</v>
          </cell>
          <cell r="S1434" t="str">
            <v>Caneyard</v>
          </cell>
        </row>
        <row r="1435">
          <cell r="B1435" t="str">
            <v>599-0986</v>
          </cell>
          <cell r="C1435">
            <v>1</v>
          </cell>
          <cell r="D1435">
            <v>39588</v>
          </cell>
          <cell r="E1435" t="str">
            <v>E002</v>
          </cell>
          <cell r="F1435" t="str">
            <v>Chris Smith</v>
          </cell>
          <cell r="G1435" t="str">
            <v>Unitech Instrumentation Services</v>
          </cell>
          <cell r="H1435" t="str">
            <v>Testing equipment for TS E&amp;I</v>
          </cell>
          <cell r="I1435" t="str">
            <v>ZAR 13,064.00</v>
          </cell>
          <cell r="J1435" t="str">
            <v>ZAR</v>
          </cell>
          <cell r="K1435">
            <v>13064</v>
          </cell>
          <cell r="L1435">
            <v>1</v>
          </cell>
          <cell r="M1435">
            <v>13064</v>
          </cell>
          <cell r="N1435">
            <v>13064</v>
          </cell>
          <cell r="O1435">
            <v>0</v>
          </cell>
          <cell r="P1435">
            <v>0</v>
          </cell>
          <cell r="Q1435">
            <v>0</v>
          </cell>
          <cell r="R1435">
            <v>0</v>
          </cell>
        </row>
        <row r="1436">
          <cell r="B1436" t="str">
            <v>599-0987</v>
          </cell>
          <cell r="C1436">
            <v>1</v>
          </cell>
          <cell r="D1436">
            <v>39588</v>
          </cell>
          <cell r="E1436" t="str">
            <v>E012</v>
          </cell>
          <cell r="F1436" t="str">
            <v>Chris Smith</v>
          </cell>
          <cell r="G1436" t="str">
            <v>Unitech Instrumentation Services</v>
          </cell>
          <cell r="H1436" t="str">
            <v>DHL Fees and Labels, COC certification for electrician</v>
          </cell>
          <cell r="I1436" t="str">
            <v>ZAR 84,032.00</v>
          </cell>
          <cell r="J1436" t="str">
            <v>ZAR</v>
          </cell>
          <cell r="K1436">
            <v>84032</v>
          </cell>
          <cell r="L1436">
            <v>1</v>
          </cell>
          <cell r="M1436">
            <v>84032</v>
          </cell>
          <cell r="N1436">
            <v>84032</v>
          </cell>
          <cell r="O1436">
            <v>0</v>
          </cell>
          <cell r="P1436">
            <v>0</v>
          </cell>
          <cell r="Q1436">
            <v>0</v>
          </cell>
          <cell r="R1436">
            <v>0</v>
          </cell>
        </row>
        <row r="1437">
          <cell r="B1437" t="str">
            <v>599-0988</v>
          </cell>
          <cell r="C1437">
            <v>1</v>
          </cell>
          <cell r="D1437">
            <v>39588</v>
          </cell>
          <cell r="E1437" t="str">
            <v>M007</v>
          </cell>
          <cell r="F1437" t="str">
            <v>Mohamed</v>
          </cell>
          <cell r="G1437" t="str">
            <v>BHAGOOS SUPERMARKET</v>
          </cell>
          <cell r="H1437" t="str">
            <v>15 Rawl Bolts (M12 x 90mm), 30L sugar ice blue paint</v>
          </cell>
          <cell r="I1437" t="str">
            <v>ZMK 993,000.00</v>
          </cell>
          <cell r="J1437" t="str">
            <v>ZMK</v>
          </cell>
          <cell r="K1437">
            <v>993000</v>
          </cell>
          <cell r="L1437">
            <v>1.6750418760469012E-3</v>
          </cell>
          <cell r="M1437">
            <v>1663.3165829145728</v>
          </cell>
          <cell r="N1437">
            <v>0</v>
          </cell>
          <cell r="O1437">
            <v>0</v>
          </cell>
          <cell r="P1437">
            <v>0</v>
          </cell>
          <cell r="Q1437">
            <v>0</v>
          </cell>
          <cell r="R1437">
            <v>993000</v>
          </cell>
          <cell r="S1437" t="str">
            <v>Paint</v>
          </cell>
        </row>
        <row r="1438">
          <cell r="B1438" t="str">
            <v>599-0989</v>
          </cell>
          <cell r="C1438">
            <v>1</v>
          </cell>
          <cell r="D1438">
            <v>39588</v>
          </cell>
          <cell r="E1438" t="str">
            <v>M031</v>
          </cell>
          <cell r="F1438" t="str">
            <v>Mohamed</v>
          </cell>
          <cell r="G1438" t="str">
            <v>Mulimo Agriculture Hardware Distributors</v>
          </cell>
          <cell r="H1438" t="str">
            <v>308l stainless steel welding rods (2.5mm &amp; 3.15mm)</v>
          </cell>
          <cell r="I1438" t="str">
            <v>ZMK 47,800,000.00</v>
          </cell>
          <cell r="J1438" t="str">
            <v>ZMK</v>
          </cell>
          <cell r="K1438">
            <v>47800000</v>
          </cell>
          <cell r="L1438">
            <v>1.6750418760469012E-3</v>
          </cell>
          <cell r="M1438">
            <v>80067.001675041873</v>
          </cell>
          <cell r="N1438">
            <v>0</v>
          </cell>
          <cell r="O1438">
            <v>0</v>
          </cell>
          <cell r="P1438">
            <v>0</v>
          </cell>
          <cell r="Q1438">
            <v>0</v>
          </cell>
          <cell r="R1438">
            <v>47800000</v>
          </cell>
          <cell r="S1438" t="str">
            <v>Welding Recovery</v>
          </cell>
        </row>
        <row r="1439">
          <cell r="B1439" t="str">
            <v>599-0990</v>
          </cell>
          <cell r="C1439">
            <v>1</v>
          </cell>
          <cell r="D1439">
            <v>39588</v>
          </cell>
          <cell r="E1439" t="str">
            <v>M031</v>
          </cell>
          <cell r="F1439" t="str">
            <v>Webster Moyo</v>
          </cell>
          <cell r="G1439" t="str">
            <v>Dana Services Ltd</v>
          </cell>
          <cell r="H1439" t="str">
            <v>Castrol Hyspin 68 oil for shredder lubrication system</v>
          </cell>
          <cell r="I1439" t="str">
            <v>ZMK 7,005,077.49</v>
          </cell>
          <cell r="J1439" t="str">
            <v>ZMK</v>
          </cell>
          <cell r="K1439">
            <v>7005077.4900000002</v>
          </cell>
          <cell r="L1439">
            <v>1.6750418760469012E-3</v>
          </cell>
          <cell r="M1439">
            <v>11733.798140703519</v>
          </cell>
          <cell r="N1439">
            <v>0</v>
          </cell>
          <cell r="O1439">
            <v>0</v>
          </cell>
          <cell r="P1439">
            <v>0</v>
          </cell>
          <cell r="Q1439">
            <v>0</v>
          </cell>
          <cell r="R1439">
            <v>7005077.4900000002</v>
          </cell>
        </row>
        <row r="1440">
          <cell r="B1440" t="str">
            <v>599-0991</v>
          </cell>
          <cell r="C1440">
            <v>1</v>
          </cell>
          <cell r="D1440">
            <v>39588</v>
          </cell>
          <cell r="E1440" t="str">
            <v>M056</v>
          </cell>
          <cell r="F1440" t="str">
            <v>Belinda</v>
          </cell>
          <cell r="G1440" t="str">
            <v>Makubu Steelworks Ltd</v>
          </cell>
          <cell r="H1440" t="str">
            <v>Black mild steel pipes 25NB X 6m Long</v>
          </cell>
          <cell r="I1440" t="str">
            <v>ZMK 2,000,000.00</v>
          </cell>
          <cell r="J1440" t="str">
            <v>ZMK</v>
          </cell>
          <cell r="K1440">
            <v>2000000</v>
          </cell>
          <cell r="L1440">
            <v>1.6750418760469012E-3</v>
          </cell>
          <cell r="M1440">
            <v>3350.0837520938026</v>
          </cell>
          <cell r="N1440">
            <v>0</v>
          </cell>
          <cell r="O1440">
            <v>0</v>
          </cell>
          <cell r="P1440">
            <v>0</v>
          </cell>
          <cell r="Q1440">
            <v>0</v>
          </cell>
          <cell r="R1440">
            <v>2000000</v>
          </cell>
        </row>
        <row r="1441">
          <cell r="B1441" t="str">
            <v>599-0992</v>
          </cell>
          <cell r="C1441">
            <v>1</v>
          </cell>
          <cell r="D1441">
            <v>39588</v>
          </cell>
          <cell r="E1441" t="str">
            <v>I003</v>
          </cell>
          <cell r="F1441" t="str">
            <v>John Field</v>
          </cell>
          <cell r="G1441" t="str">
            <v>Turbine Generator Services (Pty) Ltd</v>
          </cell>
          <cell r="H1441" t="str">
            <v>1 x MPU Splitter unit</v>
          </cell>
          <cell r="I1441" t="str">
            <v>ZAR 3,672.00</v>
          </cell>
          <cell r="J1441" t="str">
            <v>ZAR</v>
          </cell>
          <cell r="K1441">
            <v>3672</v>
          </cell>
          <cell r="L1441">
            <v>1</v>
          </cell>
          <cell r="M1441">
            <v>3672</v>
          </cell>
          <cell r="N1441">
            <v>3672</v>
          </cell>
          <cell r="O1441">
            <v>0</v>
          </cell>
          <cell r="P1441">
            <v>0</v>
          </cell>
          <cell r="Q1441">
            <v>0</v>
          </cell>
          <cell r="R1441">
            <v>0</v>
          </cell>
        </row>
        <row r="1442">
          <cell r="B1442" t="str">
            <v>599-0993</v>
          </cell>
          <cell r="C1442">
            <v>1</v>
          </cell>
          <cell r="D1442">
            <v>39588</v>
          </cell>
          <cell r="E1442" t="str">
            <v>M056</v>
          </cell>
          <cell r="F1442" t="str">
            <v>Belinda</v>
          </cell>
          <cell r="G1442" t="str">
            <v>Makubu Steelworks Ltd</v>
          </cell>
          <cell r="H1442" t="str">
            <v>2'' elbows (galvanized)</v>
          </cell>
          <cell r="I1442" t="str">
            <v>ZMK 1,125,000.00</v>
          </cell>
          <cell r="J1442" t="str">
            <v>ZMK</v>
          </cell>
          <cell r="K1442">
            <v>1125000</v>
          </cell>
          <cell r="L1442">
            <v>1.6750418760469012E-3</v>
          </cell>
          <cell r="M1442">
            <v>1884.4221105527638</v>
          </cell>
          <cell r="N1442">
            <v>0</v>
          </cell>
          <cell r="O1442">
            <v>0</v>
          </cell>
          <cell r="P1442">
            <v>0</v>
          </cell>
          <cell r="Q1442">
            <v>0</v>
          </cell>
          <cell r="R1442">
            <v>1125000</v>
          </cell>
        </row>
        <row r="1443">
          <cell r="B1443" t="str">
            <v>599-0994</v>
          </cell>
          <cell r="C1443">
            <v>1</v>
          </cell>
          <cell r="D1443">
            <v>39588</v>
          </cell>
          <cell r="E1443" t="str">
            <v>M031</v>
          </cell>
          <cell r="F1443" t="str">
            <v>Mohamed</v>
          </cell>
          <cell r="G1443" t="str">
            <v>BHAGOOS SUPERMARKET</v>
          </cell>
          <cell r="H1443" t="str">
            <v>120L interthane tropical blue, hardener and epoxy thinners</v>
          </cell>
          <cell r="I1443" t="str">
            <v>ZMK 23,293,750.00</v>
          </cell>
          <cell r="J1443" t="str">
            <v>ZMK</v>
          </cell>
          <cell r="K1443">
            <v>23293750</v>
          </cell>
          <cell r="L1443">
            <v>1.6750418760469012E-3</v>
          </cell>
          <cell r="M1443">
            <v>39018.006700167505</v>
          </cell>
          <cell r="N1443">
            <v>0</v>
          </cell>
          <cell r="O1443">
            <v>0</v>
          </cell>
          <cell r="P1443">
            <v>0</v>
          </cell>
          <cell r="Q1443">
            <v>0</v>
          </cell>
          <cell r="R1443">
            <v>23293750</v>
          </cell>
          <cell r="S1443" t="str">
            <v>Paint</v>
          </cell>
        </row>
        <row r="1444">
          <cell r="B1444" t="str">
            <v>599-0995</v>
          </cell>
          <cell r="C1444">
            <v>1</v>
          </cell>
          <cell r="D1444">
            <v>39588</v>
          </cell>
          <cell r="E1444" t="str">
            <v>E012</v>
          </cell>
          <cell r="F1444" t="str">
            <v>Chris Smith</v>
          </cell>
          <cell r="G1444" t="str">
            <v>Unitech Instrumentation Services</v>
          </cell>
          <cell r="H1444" t="str">
            <v>Additional deliveries of E&amp;I equipment</v>
          </cell>
          <cell r="I1444" t="str">
            <v>ZAR 114,087.80</v>
          </cell>
          <cell r="J1444" t="str">
            <v>ZAR</v>
          </cell>
          <cell r="K1444">
            <v>114087.8</v>
          </cell>
          <cell r="L1444">
            <v>1</v>
          </cell>
          <cell r="M1444">
            <v>114087.8</v>
          </cell>
          <cell r="N1444">
            <v>114087.8</v>
          </cell>
          <cell r="O1444">
            <v>0</v>
          </cell>
          <cell r="P1444">
            <v>0</v>
          </cell>
          <cell r="Q1444">
            <v>0</v>
          </cell>
          <cell r="R1444">
            <v>0</v>
          </cell>
        </row>
        <row r="1445">
          <cell r="B1445" t="str">
            <v>599-0996</v>
          </cell>
          <cell r="C1445">
            <v>1</v>
          </cell>
          <cell r="D1445">
            <v>39588</v>
          </cell>
          <cell r="E1445" t="str">
            <v>I004</v>
          </cell>
          <cell r="F1445" t="str">
            <v>Chris Smith</v>
          </cell>
          <cell r="G1445" t="str">
            <v>Unitech Instrumentation Services</v>
          </cell>
          <cell r="H1445" t="str">
            <v>Extension of time on contract due to project delays and lack of site access</v>
          </cell>
          <cell r="I1445" t="str">
            <v>ZAR 1,383,660.00</v>
          </cell>
          <cell r="J1445" t="str">
            <v>ZAR</v>
          </cell>
          <cell r="K1445">
            <v>1383660</v>
          </cell>
          <cell r="L1445">
            <v>1</v>
          </cell>
          <cell r="M1445">
            <v>1383660</v>
          </cell>
          <cell r="N1445">
            <v>1383660</v>
          </cell>
          <cell r="O1445">
            <v>0</v>
          </cell>
          <cell r="P1445">
            <v>0</v>
          </cell>
          <cell r="Q1445">
            <v>0</v>
          </cell>
          <cell r="R1445">
            <v>0</v>
          </cell>
        </row>
        <row r="1446">
          <cell r="B1446" t="str">
            <v>599-0997</v>
          </cell>
          <cell r="C1446">
            <v>1</v>
          </cell>
          <cell r="D1446">
            <v>39589</v>
          </cell>
          <cell r="E1446" t="str">
            <v>P005</v>
          </cell>
          <cell r="F1446" t="str">
            <v>Rachel Zulu</v>
          </cell>
          <cell r="G1446" t="str">
            <v>Nemchem International</v>
          </cell>
          <cell r="H1446" t="str">
            <v>Liquid hand soap</v>
          </cell>
          <cell r="I1446" t="str">
            <v>ZMK 343,000.00</v>
          </cell>
          <cell r="J1446" t="str">
            <v>ZMK</v>
          </cell>
          <cell r="K1446">
            <v>343000</v>
          </cell>
          <cell r="L1446">
            <v>1.6750418760469012E-3</v>
          </cell>
          <cell r="M1446">
            <v>574.53936348408706</v>
          </cell>
          <cell r="N1446">
            <v>0</v>
          </cell>
          <cell r="O1446">
            <v>0</v>
          </cell>
          <cell r="P1446">
            <v>0</v>
          </cell>
          <cell r="Q1446">
            <v>0</v>
          </cell>
          <cell r="R1446">
            <v>343000</v>
          </cell>
        </row>
        <row r="1447">
          <cell r="B1447" t="str">
            <v>599-0998</v>
          </cell>
          <cell r="C1447">
            <v>1</v>
          </cell>
          <cell r="D1447">
            <v>39589</v>
          </cell>
          <cell r="E1447" t="str">
            <v>P005</v>
          </cell>
          <cell r="F1447" t="str">
            <v>Rachel Zulu</v>
          </cell>
          <cell r="G1447" t="str">
            <v>Nemchem International</v>
          </cell>
          <cell r="H1447" t="str">
            <v>Stainless steel soap dispenser</v>
          </cell>
          <cell r="I1447" t="str">
            <v>ZMK 275,000.00</v>
          </cell>
          <cell r="J1447" t="str">
            <v>ZMK</v>
          </cell>
          <cell r="K1447">
            <v>275000</v>
          </cell>
          <cell r="L1447">
            <v>1.6750418760469012E-3</v>
          </cell>
          <cell r="M1447">
            <v>460.63651591289783</v>
          </cell>
          <cell r="N1447">
            <v>0</v>
          </cell>
          <cell r="O1447">
            <v>0</v>
          </cell>
          <cell r="P1447">
            <v>0</v>
          </cell>
          <cell r="Q1447">
            <v>0</v>
          </cell>
          <cell r="R1447">
            <v>275000</v>
          </cell>
        </row>
        <row r="1448">
          <cell r="B1448" t="str">
            <v>599-0999</v>
          </cell>
          <cell r="C1448">
            <v>1</v>
          </cell>
          <cell r="D1448">
            <v>39589</v>
          </cell>
          <cell r="E1448" t="str">
            <v>P005</v>
          </cell>
          <cell r="F1448" t="str">
            <v>Rachel Zulu</v>
          </cell>
          <cell r="G1448" t="str">
            <v>GEMISTAR TRAVEL &amp; TOURS</v>
          </cell>
          <cell r="H1448" t="str">
            <v>Airticket for Ros Rowney</v>
          </cell>
          <cell r="I1448" t="str">
            <v>ZMK 3,622,255.00</v>
          </cell>
          <cell r="J1448" t="str">
            <v>ZMK</v>
          </cell>
          <cell r="K1448">
            <v>3622255</v>
          </cell>
          <cell r="L1448">
            <v>1.6750418760469012E-3</v>
          </cell>
          <cell r="M1448">
            <v>6067.4288107202683</v>
          </cell>
          <cell r="N1448">
            <v>0</v>
          </cell>
          <cell r="O1448">
            <v>0</v>
          </cell>
          <cell r="P1448">
            <v>0</v>
          </cell>
          <cell r="Q1448">
            <v>0</v>
          </cell>
          <cell r="R1448">
            <v>3622255</v>
          </cell>
        </row>
        <row r="1449">
          <cell r="B1449" t="str">
            <v>599-1000</v>
          </cell>
          <cell r="C1449">
            <v>1</v>
          </cell>
          <cell r="D1449">
            <v>39589</v>
          </cell>
          <cell r="E1449" t="str">
            <v>P005</v>
          </cell>
          <cell r="F1449" t="str">
            <v>Naomi</v>
          </cell>
          <cell r="G1449" t="str">
            <v>Arcster Enterprises</v>
          </cell>
          <cell r="H1449" t="str">
            <v>500m Orange safety barrier webbing</v>
          </cell>
          <cell r="I1449" t="str">
            <v>ZMK 10,000,000.00</v>
          </cell>
          <cell r="J1449" t="str">
            <v>ZMK</v>
          </cell>
          <cell r="K1449">
            <v>10000000</v>
          </cell>
          <cell r="L1449">
            <v>1.6750418760469012E-3</v>
          </cell>
          <cell r="M1449">
            <v>16750.418760469012</v>
          </cell>
          <cell r="N1449">
            <v>0</v>
          </cell>
          <cell r="O1449">
            <v>0</v>
          </cell>
          <cell r="P1449">
            <v>0</v>
          </cell>
          <cell r="Q1449">
            <v>0</v>
          </cell>
          <cell r="R1449">
            <v>10000000</v>
          </cell>
        </row>
        <row r="1450">
          <cell r="B1450" t="str">
            <v>599-1001</v>
          </cell>
          <cell r="C1450">
            <v>1</v>
          </cell>
          <cell r="D1450">
            <v>39589</v>
          </cell>
          <cell r="E1450" t="str">
            <v>P005</v>
          </cell>
          <cell r="F1450" t="str">
            <v>Daisy</v>
          </cell>
          <cell r="G1450" t="str">
            <v>D &amp; F Signs</v>
          </cell>
          <cell r="H1450" t="str">
            <v>Safety signs for expansion project</v>
          </cell>
          <cell r="I1450" t="str">
            <v>ZMK 1,982,758.62</v>
          </cell>
          <cell r="J1450" t="str">
            <v>ZMK</v>
          </cell>
          <cell r="K1450">
            <v>1982758.62</v>
          </cell>
          <cell r="L1450">
            <v>1.6750418760469012E-3</v>
          </cell>
          <cell r="M1450">
            <v>3321.2037185929648</v>
          </cell>
          <cell r="N1450">
            <v>0</v>
          </cell>
          <cell r="O1450">
            <v>0</v>
          </cell>
          <cell r="P1450">
            <v>0</v>
          </cell>
          <cell r="Q1450">
            <v>0</v>
          </cell>
          <cell r="R1450">
            <v>1982758.62</v>
          </cell>
        </row>
        <row r="1451">
          <cell r="B1451" t="str">
            <v>599-1002</v>
          </cell>
          <cell r="C1451">
            <v>1</v>
          </cell>
          <cell r="D1451">
            <v>39589</v>
          </cell>
          <cell r="E1451" t="str">
            <v>A010-10</v>
          </cell>
          <cell r="F1451" t="str">
            <v>Rob Goodall</v>
          </cell>
          <cell r="G1451" t="str">
            <v>T I Trailers Pty Ltd</v>
          </cell>
          <cell r="H1451" t="str">
            <v>Spares for Double bundle trailers</v>
          </cell>
          <cell r="I1451" t="str">
            <v>ZAR 12,632.00</v>
          </cell>
          <cell r="J1451" t="str">
            <v>ZAR</v>
          </cell>
          <cell r="K1451">
            <v>12632</v>
          </cell>
          <cell r="L1451">
            <v>1</v>
          </cell>
          <cell r="M1451">
            <v>12632</v>
          </cell>
          <cell r="N1451">
            <v>12632</v>
          </cell>
          <cell r="O1451">
            <v>0</v>
          </cell>
          <cell r="P1451">
            <v>0</v>
          </cell>
          <cell r="Q1451">
            <v>0</v>
          </cell>
          <cell r="R1451">
            <v>0</v>
          </cell>
        </row>
        <row r="1452">
          <cell r="B1452" t="str">
            <v>599-1003</v>
          </cell>
          <cell r="C1452">
            <v>1</v>
          </cell>
          <cell r="D1452">
            <v>39589</v>
          </cell>
          <cell r="E1452" t="str">
            <v>M056</v>
          </cell>
          <cell r="F1452" t="str">
            <v>Marthie Burger</v>
          </cell>
          <cell r="G1452" t="str">
            <v>East African Supply</v>
          </cell>
          <cell r="H1452" t="str">
            <v>50NB Butterfly valves</v>
          </cell>
          <cell r="I1452" t="str">
            <v>ZAR 34,807.50</v>
          </cell>
          <cell r="J1452" t="str">
            <v>ZAR</v>
          </cell>
          <cell r="K1452">
            <v>34807.5</v>
          </cell>
          <cell r="L1452">
            <v>1</v>
          </cell>
          <cell r="M1452">
            <v>34807.5</v>
          </cell>
          <cell r="N1452">
            <v>34807.5</v>
          </cell>
          <cell r="O1452">
            <v>0</v>
          </cell>
          <cell r="P1452">
            <v>0</v>
          </cell>
          <cell r="Q1452">
            <v>0</v>
          </cell>
          <cell r="R1452">
            <v>0</v>
          </cell>
        </row>
        <row r="1453">
          <cell r="B1453" t="str">
            <v>599-1004</v>
          </cell>
          <cell r="C1453">
            <v>1</v>
          </cell>
          <cell r="D1453">
            <v>39589</v>
          </cell>
          <cell r="E1453" t="str">
            <v>M056</v>
          </cell>
          <cell r="F1453" t="str">
            <v>Marthie Burger</v>
          </cell>
          <cell r="G1453" t="str">
            <v>East African Supply</v>
          </cell>
          <cell r="H1453" t="str">
            <v>Non return valves (150NB, and 200NB)</v>
          </cell>
          <cell r="I1453" t="str">
            <v>ZAR 4,496.83</v>
          </cell>
          <cell r="J1453" t="str">
            <v>ZAR</v>
          </cell>
          <cell r="K1453">
            <v>4496.83</v>
          </cell>
          <cell r="L1453">
            <v>1</v>
          </cell>
          <cell r="M1453">
            <v>4496.83</v>
          </cell>
          <cell r="N1453">
            <v>4496.83</v>
          </cell>
          <cell r="O1453">
            <v>0</v>
          </cell>
          <cell r="P1453">
            <v>0</v>
          </cell>
          <cell r="Q1453">
            <v>0</v>
          </cell>
          <cell r="R1453">
            <v>0</v>
          </cell>
        </row>
        <row r="1454">
          <cell r="B1454" t="str">
            <v>599-1005</v>
          </cell>
          <cell r="C1454">
            <v>1</v>
          </cell>
          <cell r="D1454">
            <v>39589</v>
          </cell>
          <cell r="E1454" t="str">
            <v>M031</v>
          </cell>
          <cell r="F1454" t="str">
            <v>Rob Hindson</v>
          </cell>
          <cell r="G1454" t="str">
            <v>Bearing Man Zambia Ltd</v>
          </cell>
          <cell r="H1454" t="str">
            <v>M30 x 100mm Bolts and washers</v>
          </cell>
          <cell r="I1454" t="str">
            <v>ZMK 976,200.00</v>
          </cell>
          <cell r="J1454" t="str">
            <v>ZMK</v>
          </cell>
          <cell r="K1454">
            <v>976200</v>
          </cell>
          <cell r="L1454">
            <v>1.6750418760469012E-3</v>
          </cell>
          <cell r="M1454">
            <v>1635.175879396985</v>
          </cell>
          <cell r="N1454">
            <v>0</v>
          </cell>
          <cell r="O1454">
            <v>0</v>
          </cell>
          <cell r="P1454">
            <v>0</v>
          </cell>
          <cell r="Q1454">
            <v>0</v>
          </cell>
          <cell r="R1454">
            <v>976200</v>
          </cell>
        </row>
        <row r="1455">
          <cell r="B1455" t="str">
            <v>599-1006</v>
          </cell>
          <cell r="C1455">
            <v>1</v>
          </cell>
          <cell r="D1455">
            <v>39589</v>
          </cell>
          <cell r="E1455" t="str">
            <v>M031</v>
          </cell>
          <cell r="F1455" t="str">
            <v>Mohamed</v>
          </cell>
          <cell r="G1455" t="str">
            <v>Mulimo Agriculture Hardware Distributors</v>
          </cell>
          <cell r="H1455" t="str">
            <v>8 off 50mm x 40mm PVC socket reducers</v>
          </cell>
          <cell r="I1455" t="str">
            <v>ZMK 95,200.00</v>
          </cell>
          <cell r="J1455" t="str">
            <v>ZMK</v>
          </cell>
          <cell r="K1455">
            <v>95200</v>
          </cell>
          <cell r="L1455">
            <v>1.6750418760469012E-3</v>
          </cell>
          <cell r="M1455">
            <v>159.46398659966499</v>
          </cell>
          <cell r="N1455">
            <v>0</v>
          </cell>
          <cell r="O1455">
            <v>0</v>
          </cell>
          <cell r="P1455">
            <v>0</v>
          </cell>
          <cell r="Q1455">
            <v>0</v>
          </cell>
          <cell r="R1455">
            <v>95200</v>
          </cell>
        </row>
        <row r="1456">
          <cell r="B1456" t="str">
            <v>599-1007</v>
          </cell>
          <cell r="C1456">
            <v>1</v>
          </cell>
          <cell r="D1456">
            <v>39589</v>
          </cell>
          <cell r="E1456" t="str">
            <v>E002</v>
          </cell>
          <cell r="F1456" t="str">
            <v>Chris Smith</v>
          </cell>
          <cell r="G1456" t="str">
            <v>Unitech Instrumentation Services</v>
          </cell>
          <cell r="H1456" t="str">
            <v>Profibus cabling for new A centrifugals</v>
          </cell>
          <cell r="I1456" t="str">
            <v>ZAR 10,347.00</v>
          </cell>
          <cell r="J1456" t="str">
            <v>ZAR</v>
          </cell>
          <cell r="K1456">
            <v>10347</v>
          </cell>
          <cell r="L1456">
            <v>1</v>
          </cell>
          <cell r="M1456">
            <v>10347</v>
          </cell>
          <cell r="N1456">
            <v>10347</v>
          </cell>
          <cell r="O1456">
            <v>0</v>
          </cell>
          <cell r="P1456">
            <v>0</v>
          </cell>
          <cell r="Q1456">
            <v>0</v>
          </cell>
          <cell r="R1456">
            <v>0</v>
          </cell>
        </row>
        <row r="1457">
          <cell r="B1457" t="str">
            <v>599-1008</v>
          </cell>
          <cell r="C1457">
            <v>1</v>
          </cell>
          <cell r="D1457">
            <v>39589</v>
          </cell>
          <cell r="E1457" t="str">
            <v>E002</v>
          </cell>
          <cell r="F1457" t="str">
            <v>Roger Venzo</v>
          </cell>
          <cell r="G1457" t="str">
            <v xml:space="preserve">R G F Power Projects cc </v>
          </cell>
          <cell r="H1457" t="str">
            <v>Extra 33kV cabling for ZESCO 88kV underground crossing</v>
          </cell>
          <cell r="I1457" t="str">
            <v>ZAR 102,905.00</v>
          </cell>
          <cell r="J1457" t="str">
            <v>ZAR</v>
          </cell>
          <cell r="K1457">
            <v>102905</v>
          </cell>
          <cell r="L1457">
            <v>1</v>
          </cell>
          <cell r="M1457">
            <v>102905</v>
          </cell>
          <cell r="N1457">
            <v>102905</v>
          </cell>
          <cell r="O1457">
            <v>0</v>
          </cell>
          <cell r="P1457">
            <v>0</v>
          </cell>
          <cell r="Q1457">
            <v>0</v>
          </cell>
          <cell r="R1457">
            <v>0</v>
          </cell>
        </row>
        <row r="1458">
          <cell r="B1458" t="str">
            <v>599-1009</v>
          </cell>
          <cell r="D1458">
            <v>39590</v>
          </cell>
          <cell r="E1458" t="str">
            <v>P005</v>
          </cell>
          <cell r="F1458" t="str">
            <v>Rachel Zulu</v>
          </cell>
          <cell r="G1458" t="str">
            <v>GEMISTAR TRAVEL &amp; TOURS</v>
          </cell>
          <cell r="H1458" t="str">
            <v>Air ticket for Roger Thompson (one way)</v>
          </cell>
          <cell r="I1458" t="str">
            <v>ZMK 1,021,675.00</v>
          </cell>
          <cell r="J1458" t="str">
            <v>ZMK</v>
          </cell>
          <cell r="K1458">
            <v>1021675</v>
          </cell>
          <cell r="L1458">
            <v>1.6750418760469012E-3</v>
          </cell>
          <cell r="M1458">
            <v>1711.3484087102179</v>
          </cell>
          <cell r="N1458">
            <v>0</v>
          </cell>
          <cell r="O1458">
            <v>0</v>
          </cell>
          <cell r="P1458">
            <v>0</v>
          </cell>
          <cell r="Q1458">
            <v>0</v>
          </cell>
          <cell r="R1458">
            <v>1021675</v>
          </cell>
        </row>
        <row r="1459">
          <cell r="B1459" t="str">
            <v>599-1010</v>
          </cell>
          <cell r="D1459">
            <v>39590</v>
          </cell>
          <cell r="E1459" t="str">
            <v>P005</v>
          </cell>
          <cell r="F1459" t="str">
            <v>Rachel Zulu</v>
          </cell>
          <cell r="G1459" t="str">
            <v>GEMISTAR TRAVEL &amp; TOURS</v>
          </cell>
          <cell r="H1459" t="str">
            <v>Air ticket for Roger Thompson (return)</v>
          </cell>
          <cell r="I1459" t="str">
            <v>ZMK 2224115</v>
          </cell>
          <cell r="J1459" t="str">
            <v>ZMK</v>
          </cell>
          <cell r="K1459">
            <v>2224115</v>
          </cell>
          <cell r="L1459">
            <v>1.6750418760469012E-3</v>
          </cell>
          <cell r="M1459">
            <v>3725.4857621440538</v>
          </cell>
          <cell r="N1459">
            <v>0</v>
          </cell>
          <cell r="O1459">
            <v>0</v>
          </cell>
          <cell r="P1459">
            <v>0</v>
          </cell>
          <cell r="Q1459">
            <v>0</v>
          </cell>
          <cell r="R1459">
            <v>2224115</v>
          </cell>
        </row>
        <row r="1460">
          <cell r="B1460" t="str">
            <v>599-1011</v>
          </cell>
          <cell r="D1460">
            <v>39591</v>
          </cell>
          <cell r="E1460" t="str">
            <v>M056</v>
          </cell>
          <cell r="F1460" t="str">
            <v>Marthie Burger</v>
          </cell>
          <cell r="G1460" t="str">
            <v>East African Supply</v>
          </cell>
          <cell r="H1460" t="str">
            <v>90 degree elbows 25NB, 90 degree elbows 100NB, Pipes 25BN, pipes 100 NB</v>
          </cell>
          <cell r="I1460" t="str">
            <v>ZAR 20,648.26</v>
          </cell>
          <cell r="J1460" t="str">
            <v>ZAR</v>
          </cell>
          <cell r="K1460">
            <v>20648.259999999998</v>
          </cell>
          <cell r="L1460">
            <v>1</v>
          </cell>
          <cell r="M1460">
            <v>20648.259999999998</v>
          </cell>
          <cell r="N1460">
            <v>20648.259999999998</v>
          </cell>
          <cell r="O1460">
            <v>0</v>
          </cell>
          <cell r="P1460">
            <v>0</v>
          </cell>
          <cell r="Q1460">
            <v>0</v>
          </cell>
          <cell r="R1460">
            <v>0</v>
          </cell>
        </row>
        <row r="1461">
          <cell r="B1461" t="str">
            <v>599-1012</v>
          </cell>
          <cell r="D1461">
            <v>39591</v>
          </cell>
          <cell r="E1461" t="str">
            <v>M052</v>
          </cell>
          <cell r="F1461" t="str">
            <v>Doug Cantlay</v>
          </cell>
          <cell r="G1461" t="str">
            <v>Kapinga Enterprises</v>
          </cell>
          <cell r="H1461" t="str">
            <v>April Equipment hire for cane yard expansion</v>
          </cell>
          <cell r="I1461" t="str">
            <v>USD 79,945.00</v>
          </cell>
          <cell r="J1461" t="str">
            <v>USD</v>
          </cell>
          <cell r="K1461">
            <v>79945</v>
          </cell>
          <cell r="L1461">
            <v>7.35</v>
          </cell>
          <cell r="M1461">
            <v>587595.75</v>
          </cell>
          <cell r="N1461">
            <v>0</v>
          </cell>
          <cell r="O1461">
            <v>0</v>
          </cell>
          <cell r="P1461">
            <v>0</v>
          </cell>
          <cell r="Q1461">
            <v>79945</v>
          </cell>
          <cell r="R1461">
            <v>0</v>
          </cell>
          <cell r="S1461" t="str">
            <v>llo</v>
          </cell>
        </row>
        <row r="1462">
          <cell r="B1462" t="str">
            <v>599-1013</v>
          </cell>
          <cell r="D1462">
            <v>39591</v>
          </cell>
          <cell r="E1462" t="str">
            <v>M031</v>
          </cell>
          <cell r="F1462" t="str">
            <v>Mohamed</v>
          </cell>
          <cell r="G1462" t="str">
            <v>Mulimo Agriculture Hardware Distributors</v>
          </cell>
          <cell r="H1462" t="str">
            <v>Female Adaptors 2"</v>
          </cell>
          <cell r="I1462" t="str">
            <v>ZMK 250,000.00</v>
          </cell>
          <cell r="J1462" t="str">
            <v>ZMK</v>
          </cell>
          <cell r="K1462">
            <v>250000</v>
          </cell>
          <cell r="L1462">
            <v>1.6750418760469012E-3</v>
          </cell>
          <cell r="M1462">
            <v>418.76046901172532</v>
          </cell>
          <cell r="N1462">
            <v>0</v>
          </cell>
          <cell r="O1462">
            <v>0</v>
          </cell>
          <cell r="P1462">
            <v>0</v>
          </cell>
          <cell r="Q1462">
            <v>0</v>
          </cell>
          <cell r="R1462">
            <v>250000</v>
          </cell>
        </row>
        <row r="1463">
          <cell r="B1463" t="str">
            <v>599-1014</v>
          </cell>
          <cell r="C1463">
            <v>1</v>
          </cell>
          <cell r="D1463">
            <v>39591</v>
          </cell>
          <cell r="E1463" t="str">
            <v>M031</v>
          </cell>
          <cell r="F1463" t="str">
            <v>Mohamed</v>
          </cell>
          <cell r="G1463" t="str">
            <v>BHAGOOS SUPERMARKET</v>
          </cell>
          <cell r="H1463" t="str">
            <v>Argon Gas including cylinders</v>
          </cell>
          <cell r="I1463" t="str">
            <v>ZMK 17,773,200.00</v>
          </cell>
          <cell r="J1463" t="str">
            <v>ZMK</v>
          </cell>
          <cell r="K1463">
            <v>17773200</v>
          </cell>
          <cell r="L1463">
            <v>1.6750418760469012E-3</v>
          </cell>
          <cell r="M1463">
            <v>29770.854271356784</v>
          </cell>
          <cell r="N1463">
            <v>0</v>
          </cell>
          <cell r="O1463">
            <v>0</v>
          </cell>
          <cell r="P1463">
            <v>0</v>
          </cell>
          <cell r="Q1463">
            <v>0</v>
          </cell>
          <cell r="R1463">
            <v>17773200</v>
          </cell>
          <cell r="S1463" t="str">
            <v>Gas Recovery</v>
          </cell>
        </row>
        <row r="1464">
          <cell r="B1464" t="str">
            <v>599-1015</v>
          </cell>
          <cell r="D1464">
            <v>39591</v>
          </cell>
          <cell r="E1464" t="str">
            <v>E012</v>
          </cell>
          <cell r="F1464" t="str">
            <v>Rahim Khan</v>
          </cell>
          <cell r="G1464" t="str">
            <v>Zest Electric Motors (Pty) Ltd</v>
          </cell>
          <cell r="H1464" t="str">
            <v>Frame size 280 force cooling fans for T1.T2 C1 main cane carrier, 110kW motor 525V</v>
          </cell>
          <cell r="I1464" t="str">
            <v>ZAR 17,900.00</v>
          </cell>
          <cell r="J1464" t="str">
            <v>ZAR</v>
          </cell>
          <cell r="K1464">
            <v>17900</v>
          </cell>
          <cell r="L1464">
            <v>1</v>
          </cell>
          <cell r="M1464">
            <v>17900</v>
          </cell>
          <cell r="N1464">
            <v>17900</v>
          </cell>
          <cell r="O1464">
            <v>0</v>
          </cell>
          <cell r="P1464">
            <v>0</v>
          </cell>
          <cell r="Q1464">
            <v>0</v>
          </cell>
          <cell r="R1464">
            <v>0</v>
          </cell>
        </row>
        <row r="1465">
          <cell r="B1465" t="str">
            <v>599-1016</v>
          </cell>
          <cell r="D1465">
            <v>39594</v>
          </cell>
          <cell r="E1465" t="str">
            <v>M031</v>
          </cell>
          <cell r="F1465" t="str">
            <v>Marthie Burger</v>
          </cell>
          <cell r="G1465" t="str">
            <v>East African Supply</v>
          </cell>
          <cell r="H1465" t="str">
            <v>M42 bolts, nuts and washers</v>
          </cell>
          <cell r="I1465" t="str">
            <v>ZAR 1,763.17</v>
          </cell>
          <cell r="J1465" t="str">
            <v>ZAR</v>
          </cell>
          <cell r="K1465">
            <v>1763.17</v>
          </cell>
          <cell r="L1465">
            <v>1</v>
          </cell>
          <cell r="M1465">
            <v>1763.17</v>
          </cell>
          <cell r="N1465">
            <v>1763.17</v>
          </cell>
          <cell r="O1465">
            <v>0</v>
          </cell>
          <cell r="P1465">
            <v>0</v>
          </cell>
          <cell r="Q1465">
            <v>0</v>
          </cell>
          <cell r="R1465">
            <v>0</v>
          </cell>
        </row>
        <row r="1466">
          <cell r="B1466" t="str">
            <v>599-1017</v>
          </cell>
          <cell r="D1466">
            <v>39594</v>
          </cell>
          <cell r="E1466" t="str">
            <v>E012</v>
          </cell>
          <cell r="F1466" t="str">
            <v>Warren</v>
          </cell>
          <cell r="G1466" t="str">
            <v>Hi-Tech Pressure Engineering (Pty) Ltd.</v>
          </cell>
          <cell r="H1466" t="str">
            <v>New load cells indicators for trip units on T1 &amp; T2 Hi-Lo unloaders</v>
          </cell>
          <cell r="I1466" t="str">
            <v>ZAR 51,710.00</v>
          </cell>
          <cell r="J1466" t="str">
            <v>ZAR</v>
          </cell>
          <cell r="K1466">
            <v>51710</v>
          </cell>
          <cell r="L1466">
            <v>1</v>
          </cell>
          <cell r="M1466">
            <v>51710</v>
          </cell>
          <cell r="N1466">
            <v>51710</v>
          </cell>
          <cell r="O1466">
            <v>0</v>
          </cell>
          <cell r="P1466">
            <v>0</v>
          </cell>
          <cell r="Q1466">
            <v>0</v>
          </cell>
          <cell r="R1466">
            <v>0</v>
          </cell>
        </row>
        <row r="1467">
          <cell r="B1467" t="str">
            <v>599-1018</v>
          </cell>
          <cell r="D1467">
            <v>39594</v>
          </cell>
          <cell r="E1467" t="str">
            <v>M008</v>
          </cell>
          <cell r="F1467" t="str">
            <v>Mike Potter</v>
          </cell>
          <cell r="G1467" t="str">
            <v>FP Engineering</v>
          </cell>
          <cell r="H1467" t="str">
            <v>Sole Plate for T2 Mill ` gearbox as per drawing NK04FM51005-A</v>
          </cell>
          <cell r="I1467" t="str">
            <v>ZAR 58,920.00</v>
          </cell>
          <cell r="J1467" t="str">
            <v>ZAR</v>
          </cell>
          <cell r="K1467">
            <v>58920</v>
          </cell>
          <cell r="L1467">
            <v>1</v>
          </cell>
          <cell r="M1467">
            <v>58920</v>
          </cell>
          <cell r="N1467">
            <v>58920</v>
          </cell>
          <cell r="O1467">
            <v>0</v>
          </cell>
          <cell r="P1467">
            <v>0</v>
          </cell>
          <cell r="Q1467">
            <v>0</v>
          </cell>
          <cell r="R1467">
            <v>0</v>
          </cell>
        </row>
        <row r="1468">
          <cell r="B1468" t="str">
            <v>599-1019</v>
          </cell>
          <cell r="D1468">
            <v>39596</v>
          </cell>
          <cell r="E1468" t="str">
            <v>A010-10</v>
          </cell>
          <cell r="F1468" t="str">
            <v>Rachel Zulu</v>
          </cell>
          <cell r="G1468" t="str">
            <v>Action Auto Ltd</v>
          </cell>
          <cell r="H1468" t="str">
            <v>Full Service for Isuzu ABL 1826, PV50</v>
          </cell>
          <cell r="I1468" t="str">
            <v>ZMK 2,500,000.00</v>
          </cell>
          <cell r="J1468" t="str">
            <v>ZMK</v>
          </cell>
          <cell r="K1468">
            <v>2500000</v>
          </cell>
          <cell r="L1468">
            <v>1.6750418760469012E-3</v>
          </cell>
          <cell r="M1468">
            <v>4187.6046901172531</v>
          </cell>
          <cell r="N1468">
            <v>0</v>
          </cell>
          <cell r="O1468">
            <v>0</v>
          </cell>
          <cell r="P1468">
            <v>0</v>
          </cell>
          <cell r="Q1468">
            <v>0</v>
          </cell>
          <cell r="R1468">
            <v>2500000</v>
          </cell>
        </row>
        <row r="1469">
          <cell r="B1469" t="str">
            <v>599-1020</v>
          </cell>
          <cell r="D1469">
            <v>39596</v>
          </cell>
          <cell r="E1469" t="str">
            <v>M038</v>
          </cell>
          <cell r="F1469" t="str">
            <v>Marthie Burger</v>
          </cell>
          <cell r="G1469" t="str">
            <v>East African Supply</v>
          </cell>
          <cell r="H1469" t="str">
            <v>Mild steel elbows 90 degree 4"</v>
          </cell>
          <cell r="I1469" t="str">
            <v>ZAR 3,034.50</v>
          </cell>
          <cell r="J1469" t="str">
            <v>ZAR</v>
          </cell>
          <cell r="K1469">
            <v>3034.5</v>
          </cell>
          <cell r="L1469">
            <v>1</v>
          </cell>
          <cell r="M1469">
            <v>3034.5</v>
          </cell>
          <cell r="N1469">
            <v>3034.5</v>
          </cell>
          <cell r="O1469">
            <v>0</v>
          </cell>
          <cell r="P1469">
            <v>0</v>
          </cell>
          <cell r="Q1469">
            <v>0</v>
          </cell>
          <cell r="R1469">
            <v>0</v>
          </cell>
        </row>
        <row r="1470">
          <cell r="B1470" t="str">
            <v>599-1021</v>
          </cell>
          <cell r="D1470">
            <v>39596</v>
          </cell>
          <cell r="E1470" t="str">
            <v>E012</v>
          </cell>
          <cell r="F1470" t="str">
            <v>Chris Smith</v>
          </cell>
          <cell r="G1470" t="str">
            <v>Unitech Instrumentation Services</v>
          </cell>
          <cell r="H1470" t="str">
            <v>Assorted Legrande and Haley Cable markers and engraved labels</v>
          </cell>
          <cell r="I1470" t="str">
            <v>ZAR 15,792.00</v>
          </cell>
          <cell r="J1470" t="str">
            <v>ZAR</v>
          </cell>
          <cell r="K1470">
            <v>15792</v>
          </cell>
          <cell r="L1470">
            <v>1</v>
          </cell>
          <cell r="M1470">
            <v>15792</v>
          </cell>
          <cell r="N1470">
            <v>15792</v>
          </cell>
          <cell r="O1470">
            <v>0</v>
          </cell>
          <cell r="P1470">
            <v>0</v>
          </cell>
          <cell r="Q1470">
            <v>0</v>
          </cell>
          <cell r="R1470">
            <v>0</v>
          </cell>
        </row>
        <row r="1471">
          <cell r="B1471" t="str">
            <v>599-1022</v>
          </cell>
          <cell r="D1471">
            <v>39596</v>
          </cell>
          <cell r="E1471" t="str">
            <v>M056</v>
          </cell>
          <cell r="F1471" t="str">
            <v>Kishore</v>
          </cell>
          <cell r="G1471" t="str">
            <v>Heku Engineering Ltd</v>
          </cell>
          <cell r="H1471" t="str">
            <v>Raised face flanges 250NB and 200NB</v>
          </cell>
          <cell r="I1471" t="str">
            <v>ZMK 9,032,000.00</v>
          </cell>
          <cell r="J1471" t="str">
            <v>ZMK</v>
          </cell>
          <cell r="K1471">
            <v>9032000</v>
          </cell>
          <cell r="L1471">
            <v>1.6750418760469012E-3</v>
          </cell>
          <cell r="M1471">
            <v>15128.978224455612</v>
          </cell>
          <cell r="N1471">
            <v>0</v>
          </cell>
          <cell r="O1471">
            <v>0</v>
          </cell>
          <cell r="P1471">
            <v>0</v>
          </cell>
          <cell r="Q1471">
            <v>0</v>
          </cell>
          <cell r="R1471">
            <v>9032000</v>
          </cell>
        </row>
        <row r="1472">
          <cell r="B1472" t="str">
            <v>599-1023</v>
          </cell>
          <cell r="D1472">
            <v>39596</v>
          </cell>
          <cell r="E1472" t="str">
            <v>P005</v>
          </cell>
          <cell r="F1472" t="str">
            <v>Belinda</v>
          </cell>
          <cell r="G1472" t="str">
            <v>Makubu Steelworks Ltd</v>
          </cell>
          <cell r="H1472" t="str">
            <v>Red and White danger tape</v>
          </cell>
          <cell r="I1472" t="str">
            <v>ZMK 450,000</v>
          </cell>
          <cell r="J1472" t="str">
            <v>ZMK</v>
          </cell>
          <cell r="K1472">
            <v>450000</v>
          </cell>
          <cell r="L1472">
            <v>1.6750418760469012E-3</v>
          </cell>
          <cell r="M1472">
            <v>753.7688442211055</v>
          </cell>
          <cell r="N1472">
            <v>0</v>
          </cell>
          <cell r="O1472">
            <v>0</v>
          </cell>
          <cell r="P1472">
            <v>0</v>
          </cell>
          <cell r="Q1472">
            <v>0</v>
          </cell>
          <cell r="R1472">
            <v>450000</v>
          </cell>
        </row>
        <row r="1473">
          <cell r="B1473" t="str">
            <v>599-1024</v>
          </cell>
          <cell r="D1473">
            <v>39596</v>
          </cell>
          <cell r="E1473" t="str">
            <v>EXP1</v>
          </cell>
          <cell r="F1473" t="str">
            <v>Fred Ngoma</v>
          </cell>
          <cell r="G1473" t="str">
            <v>BP Zambia</v>
          </cell>
          <cell r="H1473" t="str">
            <v>Diesel for Teichmann Plant Hire</v>
          </cell>
          <cell r="I1473" t="str">
            <v>ZMK 937,507,500.00</v>
          </cell>
          <cell r="J1473" t="str">
            <v>ZMK</v>
          </cell>
          <cell r="K1473">
            <v>937507500</v>
          </cell>
          <cell r="L1473">
            <v>1.6750418760469012E-3</v>
          </cell>
          <cell r="M1473">
            <v>1570364.3216080402</v>
          </cell>
          <cell r="N1473">
            <v>0</v>
          </cell>
          <cell r="O1473">
            <v>0</v>
          </cell>
          <cell r="P1473">
            <v>0</v>
          </cell>
          <cell r="Q1473">
            <v>0</v>
          </cell>
          <cell r="R1473">
            <v>937507500</v>
          </cell>
        </row>
        <row r="1474">
          <cell r="B1474" t="str">
            <v>599-1025</v>
          </cell>
          <cell r="D1474">
            <v>39596</v>
          </cell>
          <cell r="E1474" t="str">
            <v>M001-08</v>
          </cell>
          <cell r="F1474" t="str">
            <v>Belinda</v>
          </cell>
          <cell r="G1474" t="str">
            <v>Makubu Steelworks Ltd</v>
          </cell>
          <cell r="H1474" t="str">
            <v xml:space="preserve">M20 x 40mm bolts and nuts gr8.8 </v>
          </cell>
          <cell r="I1474" t="str">
            <v>ZMK 1,265,000.00</v>
          </cell>
          <cell r="J1474" t="str">
            <v>ZMK</v>
          </cell>
          <cell r="K1474">
            <v>1265000</v>
          </cell>
          <cell r="L1474">
            <v>1.6750418760469012E-3</v>
          </cell>
          <cell r="M1474">
            <v>2118.9279731993302</v>
          </cell>
          <cell r="N1474">
            <v>0</v>
          </cell>
          <cell r="O1474">
            <v>0</v>
          </cell>
          <cell r="P1474">
            <v>0</v>
          </cell>
          <cell r="Q1474">
            <v>0</v>
          </cell>
          <cell r="R1474">
            <v>1265000</v>
          </cell>
          <cell r="T1474">
            <v>2</v>
          </cell>
        </row>
        <row r="1475">
          <cell r="B1475" t="str">
            <v>599-1026</v>
          </cell>
          <cell r="D1475">
            <v>39601</v>
          </cell>
          <cell r="E1475" t="str">
            <v>A012</v>
          </cell>
          <cell r="F1475" t="str">
            <v>Rachel Zulu</v>
          </cell>
          <cell r="G1475" t="str">
            <v>Southern Insurance</v>
          </cell>
          <cell r="H1475" t="str">
            <v>Vehicle Insurance, cancelled will now be paid on rapid</v>
          </cell>
          <cell r="I1475" t="str">
            <v>ZMK 0</v>
          </cell>
          <cell r="J1475" t="str">
            <v>ZMK</v>
          </cell>
          <cell r="K1475">
            <v>0</v>
          </cell>
          <cell r="L1475">
            <v>1.6750418760469012E-3</v>
          </cell>
          <cell r="M1475">
            <v>0</v>
          </cell>
          <cell r="N1475">
            <v>0</v>
          </cell>
          <cell r="O1475">
            <v>0</v>
          </cell>
          <cell r="P1475">
            <v>0</v>
          </cell>
          <cell r="Q1475">
            <v>0</v>
          </cell>
          <cell r="R1475">
            <v>0</v>
          </cell>
        </row>
        <row r="1476">
          <cell r="B1476" t="str">
            <v>599-1027</v>
          </cell>
          <cell r="D1476">
            <v>39601</v>
          </cell>
          <cell r="E1476" t="str">
            <v>A012</v>
          </cell>
          <cell r="F1476" t="str">
            <v>Rachel Zulu</v>
          </cell>
          <cell r="G1476" t="str">
            <v>Action Auto Ltd</v>
          </cell>
          <cell r="H1476" t="str">
            <v>Service for Isuzu ABL 1826 (PV50)</v>
          </cell>
          <cell r="I1476" t="str">
            <v>ZMK 782,239</v>
          </cell>
          <cell r="J1476" t="str">
            <v>ZMK</v>
          </cell>
          <cell r="K1476">
            <v>782239</v>
          </cell>
          <cell r="L1476">
            <v>1.6750418760469012E-3</v>
          </cell>
          <cell r="M1476">
            <v>1310.2830820770519</v>
          </cell>
          <cell r="N1476">
            <v>0</v>
          </cell>
          <cell r="O1476">
            <v>0</v>
          </cell>
          <cell r="P1476">
            <v>0</v>
          </cell>
          <cell r="Q1476">
            <v>0</v>
          </cell>
          <cell r="R1476">
            <v>782239</v>
          </cell>
        </row>
        <row r="1477">
          <cell r="B1477" t="str">
            <v>599-1028</v>
          </cell>
          <cell r="D1477">
            <v>39603</v>
          </cell>
          <cell r="E1477" t="str">
            <v>E012</v>
          </cell>
          <cell r="G1477" t="str">
            <v>Unitech Instrumentation Services</v>
          </cell>
          <cell r="H1477" t="str">
            <v>Cable straps including adjustable glands and shrouds</v>
          </cell>
          <cell r="I1477" t="str">
            <v>ZAR 9,750.00</v>
          </cell>
          <cell r="J1477" t="str">
            <v>ZAR</v>
          </cell>
          <cell r="K1477">
            <v>9750</v>
          </cell>
          <cell r="L1477">
            <v>1</v>
          </cell>
          <cell r="M1477">
            <v>9750</v>
          </cell>
          <cell r="N1477">
            <v>9750</v>
          </cell>
          <cell r="O1477">
            <v>0</v>
          </cell>
          <cell r="P1477">
            <v>0</v>
          </cell>
          <cell r="Q1477">
            <v>0</v>
          </cell>
          <cell r="R1477">
            <v>0</v>
          </cell>
          <cell r="T1477" t="str">
            <v>No</v>
          </cell>
        </row>
        <row r="1478">
          <cell r="B1478" t="str">
            <v>599-1029</v>
          </cell>
          <cell r="D1478">
            <v>39504</v>
          </cell>
          <cell r="E1478" t="str">
            <v>M008</v>
          </cell>
          <cell r="G1478" t="str">
            <v>Duys Component Manufacturers (Pty) Ltd</v>
          </cell>
          <cell r="H1478" t="str">
            <v>Holding down bolts for T2 Mill 1 gearbox sole plate</v>
          </cell>
          <cell r="I1478" t="str">
            <v>ZAR 60,307.00</v>
          </cell>
          <cell r="J1478" t="str">
            <v>ZAR</v>
          </cell>
          <cell r="K1478">
            <v>60307</v>
          </cell>
          <cell r="L1478">
            <v>1</v>
          </cell>
          <cell r="M1478">
            <v>60307</v>
          </cell>
          <cell r="N1478">
            <v>60307</v>
          </cell>
          <cell r="O1478">
            <v>0</v>
          </cell>
          <cell r="P1478">
            <v>0</v>
          </cell>
          <cell r="Q1478">
            <v>0</v>
          </cell>
          <cell r="R1478">
            <v>0</v>
          </cell>
          <cell r="T1478" t="str">
            <v>Yes</v>
          </cell>
        </row>
        <row r="1479">
          <cell r="B1479" t="str">
            <v>599-1030</v>
          </cell>
          <cell r="D1479">
            <v>39603</v>
          </cell>
          <cell r="E1479" t="str">
            <v>M032-1</v>
          </cell>
          <cell r="F1479" t="str">
            <v>Kishore</v>
          </cell>
          <cell r="G1479" t="str">
            <v>Heku Engineering Ltd</v>
          </cell>
          <cell r="H1479" t="str">
            <v>Manufacture of Intercarrier securing rings as per dwg NK04FM51022 Rev 1</v>
          </cell>
          <cell r="I1479" t="str">
            <v>ZMK 3,056,000.00</v>
          </cell>
          <cell r="J1479" t="str">
            <v>ZMK</v>
          </cell>
          <cell r="K1479">
            <v>3056000</v>
          </cell>
          <cell r="L1479">
            <v>1.6750418760469012E-3</v>
          </cell>
          <cell r="M1479">
            <v>5118.9279731993302</v>
          </cell>
          <cell r="N1479">
            <v>0</v>
          </cell>
          <cell r="O1479">
            <v>0</v>
          </cell>
          <cell r="P1479">
            <v>0</v>
          </cell>
          <cell r="Q1479">
            <v>0</v>
          </cell>
          <cell r="R1479">
            <v>3056000</v>
          </cell>
        </row>
        <row r="1480">
          <cell r="B1480" t="str">
            <v>599-1031</v>
          </cell>
          <cell r="D1480">
            <v>39604</v>
          </cell>
          <cell r="E1480" t="str">
            <v>P005</v>
          </cell>
          <cell r="F1480" t="str">
            <v>Rachel Zulu</v>
          </cell>
          <cell r="G1480" t="str">
            <v>Toyota Zambia Ltd</v>
          </cell>
          <cell r="H1480" t="str">
            <v>Service for Toyota Hi-Ace ABK 2756 (PV15)</v>
          </cell>
          <cell r="I1480" t="str">
            <v>ZMK 2,500,000.00</v>
          </cell>
          <cell r="J1480" t="str">
            <v>ZMK</v>
          </cell>
          <cell r="K1480">
            <v>2500000</v>
          </cell>
          <cell r="L1480">
            <v>1.6750418760469012E-3</v>
          </cell>
          <cell r="M1480">
            <v>4187.6046901172531</v>
          </cell>
          <cell r="N1480">
            <v>0</v>
          </cell>
          <cell r="O1480">
            <v>0</v>
          </cell>
          <cell r="P1480">
            <v>0</v>
          </cell>
          <cell r="Q1480">
            <v>0</v>
          </cell>
          <cell r="R1480">
            <v>2500000</v>
          </cell>
        </row>
        <row r="1481">
          <cell r="B1481" t="str">
            <v>599-1032</v>
          </cell>
          <cell r="D1481">
            <v>39605</v>
          </cell>
          <cell r="E1481" t="str">
            <v>P005</v>
          </cell>
          <cell r="F1481" t="str">
            <v>Rachel Zulu</v>
          </cell>
          <cell r="G1481" t="str">
            <v>All Haul Enterprises</v>
          </cell>
          <cell r="H1481" t="str">
            <v>Hire of buses for transport of contractors from Kaleya to Factory</v>
          </cell>
          <cell r="I1481" t="str">
            <v>ZMK 152,650,000</v>
          </cell>
          <cell r="J1481" t="str">
            <v>ZMK</v>
          </cell>
          <cell r="K1481">
            <v>152650000</v>
          </cell>
          <cell r="L1481">
            <v>1.6750418760469012E-3</v>
          </cell>
          <cell r="M1481">
            <v>255695.14237855948</v>
          </cell>
          <cell r="N1481">
            <v>0</v>
          </cell>
          <cell r="O1481">
            <v>0</v>
          </cell>
          <cell r="P1481">
            <v>0</v>
          </cell>
          <cell r="Q1481">
            <v>0</v>
          </cell>
          <cell r="R1481">
            <v>152650000</v>
          </cell>
        </row>
        <row r="1482">
          <cell r="B1482" t="str">
            <v>599-1033</v>
          </cell>
          <cell r="D1482">
            <v>39605</v>
          </cell>
          <cell r="E1482" t="str">
            <v>P005</v>
          </cell>
          <cell r="F1482" t="str">
            <v>Rachel Zulu</v>
          </cell>
          <cell r="G1482" t="str">
            <v>Maxtronics System and supplies</v>
          </cell>
          <cell r="H1482" t="str">
            <v>Full service for UWP Toyota Hilux ABJ 9553</v>
          </cell>
          <cell r="I1482" t="str">
            <v>ZMK 2,462,000</v>
          </cell>
          <cell r="J1482" t="str">
            <v>ZMK</v>
          </cell>
          <cell r="K1482">
            <v>2462000</v>
          </cell>
          <cell r="L1482">
            <v>1.6750418760469012E-3</v>
          </cell>
          <cell r="M1482">
            <v>4123.953098827471</v>
          </cell>
          <cell r="N1482">
            <v>0</v>
          </cell>
          <cell r="O1482">
            <v>0</v>
          </cell>
          <cell r="P1482">
            <v>0</v>
          </cell>
          <cell r="Q1482">
            <v>0</v>
          </cell>
          <cell r="R1482">
            <v>2462000</v>
          </cell>
        </row>
        <row r="1483">
          <cell r="B1483" t="str">
            <v>599-1034</v>
          </cell>
          <cell r="D1483">
            <v>39605</v>
          </cell>
          <cell r="E1483" t="str">
            <v>P005</v>
          </cell>
          <cell r="F1483" t="str">
            <v>Rachel Zulu</v>
          </cell>
          <cell r="G1483" t="str">
            <v>Maxtronics System and supplies</v>
          </cell>
          <cell r="H1483" t="str">
            <v>Full service for UWP Toyota Hilux ABJ 9552</v>
          </cell>
          <cell r="I1483" t="str">
            <v>ZMK 2,612,000</v>
          </cell>
          <cell r="J1483" t="str">
            <v>ZMK</v>
          </cell>
          <cell r="K1483">
            <v>2612000</v>
          </cell>
          <cell r="L1483">
            <v>1.6750418760469012E-3</v>
          </cell>
          <cell r="M1483">
            <v>4375.2093802345062</v>
          </cell>
          <cell r="N1483">
            <v>0</v>
          </cell>
          <cell r="O1483">
            <v>0</v>
          </cell>
          <cell r="P1483">
            <v>0</v>
          </cell>
          <cell r="Q1483">
            <v>0</v>
          </cell>
          <cell r="R1483">
            <v>2612000</v>
          </cell>
        </row>
        <row r="1484">
          <cell r="B1484" t="str">
            <v>599-1035</v>
          </cell>
          <cell r="D1484">
            <v>39605</v>
          </cell>
          <cell r="E1484" t="str">
            <v>P005</v>
          </cell>
          <cell r="F1484" t="str">
            <v>Rachel Zulu</v>
          </cell>
          <cell r="G1484" t="str">
            <v>Maxtronics System and supplies</v>
          </cell>
          <cell r="H1484" t="str">
            <v>Full service for Toyota Prado ABK 5068 (PV21)</v>
          </cell>
          <cell r="I1484" t="str">
            <v>ZMK 2,652,000</v>
          </cell>
          <cell r="J1484" t="str">
            <v>ZMK</v>
          </cell>
          <cell r="K1484">
            <v>2652000</v>
          </cell>
          <cell r="L1484">
            <v>1.6750418760469012E-3</v>
          </cell>
          <cell r="M1484">
            <v>4442.2110552763816</v>
          </cell>
          <cell r="N1484">
            <v>0</v>
          </cell>
          <cell r="O1484">
            <v>0</v>
          </cell>
          <cell r="P1484">
            <v>0</v>
          </cell>
          <cell r="Q1484">
            <v>0</v>
          </cell>
          <cell r="R1484">
            <v>2652000</v>
          </cell>
        </row>
        <row r="1485">
          <cell r="B1485" t="str">
            <v>599-1036</v>
          </cell>
          <cell r="D1485">
            <v>39605</v>
          </cell>
          <cell r="E1485" t="str">
            <v>P005</v>
          </cell>
          <cell r="F1485" t="str">
            <v>Rachel Zulu</v>
          </cell>
          <cell r="G1485" t="str">
            <v>Maxtronics System and supplies</v>
          </cell>
          <cell r="H1485" t="str">
            <v>Installation of DSTV systems including accessories</v>
          </cell>
          <cell r="I1485" t="str">
            <v>ZMK 12,766,500</v>
          </cell>
          <cell r="J1485" t="str">
            <v>ZMK</v>
          </cell>
          <cell r="K1485">
            <v>12766500</v>
          </cell>
          <cell r="L1485">
            <v>1.6750418760469012E-3</v>
          </cell>
          <cell r="M1485">
            <v>21384.422110552765</v>
          </cell>
          <cell r="N1485">
            <v>0</v>
          </cell>
          <cell r="O1485">
            <v>0</v>
          </cell>
          <cell r="P1485">
            <v>0</v>
          </cell>
          <cell r="Q1485">
            <v>0</v>
          </cell>
          <cell r="R1485">
            <v>12766500</v>
          </cell>
        </row>
        <row r="1486">
          <cell r="B1486" t="str">
            <v>599-1037</v>
          </cell>
          <cell r="D1486">
            <v>39605</v>
          </cell>
          <cell r="E1486" t="str">
            <v>P005</v>
          </cell>
          <cell r="F1486" t="str">
            <v>Rachel Zulu</v>
          </cell>
          <cell r="G1486" t="str">
            <v>Toyota Zambia Ltd</v>
          </cell>
          <cell r="H1486" t="str">
            <v>Full Service for Toyota Prado ABK 4303 (PV 17)</v>
          </cell>
          <cell r="I1486" t="str">
            <v>ZMK 1,500,000</v>
          </cell>
          <cell r="J1486" t="str">
            <v>ZMK</v>
          </cell>
          <cell r="K1486">
            <v>1500000</v>
          </cell>
          <cell r="L1486">
            <v>1.6750418760469012E-3</v>
          </cell>
          <cell r="M1486">
            <v>2512.5628140703516</v>
          </cell>
          <cell r="N1486">
            <v>0</v>
          </cell>
          <cell r="O1486">
            <v>0</v>
          </cell>
          <cell r="P1486">
            <v>0</v>
          </cell>
          <cell r="Q1486">
            <v>0</v>
          </cell>
          <cell r="R1486">
            <v>1500000</v>
          </cell>
        </row>
        <row r="1487">
          <cell r="B1487" t="str">
            <v>599-1038</v>
          </cell>
          <cell r="D1487">
            <v>39606</v>
          </cell>
          <cell r="E1487" t="str">
            <v>P005</v>
          </cell>
          <cell r="F1487" t="str">
            <v>Kasenge</v>
          </cell>
          <cell r="G1487" t="str">
            <v>Smartnet Networks Limited</v>
          </cell>
          <cell r="H1487" t="str">
            <v>Installation of voice and network wiring for expansion containers</v>
          </cell>
          <cell r="I1487" t="str">
            <v>ZMK 190,904,995</v>
          </cell>
          <cell r="J1487" t="str">
            <v>ZMK</v>
          </cell>
          <cell r="K1487">
            <v>190904995</v>
          </cell>
          <cell r="L1487">
            <v>1.6750418760469012E-3</v>
          </cell>
          <cell r="M1487">
            <v>319773.86097152426</v>
          </cell>
          <cell r="N1487">
            <v>0</v>
          </cell>
          <cell r="O1487">
            <v>0</v>
          </cell>
          <cell r="P1487">
            <v>0</v>
          </cell>
          <cell r="Q1487">
            <v>0</v>
          </cell>
          <cell r="R1487">
            <v>190904995</v>
          </cell>
          <cell r="T1487" t="str">
            <v>No</v>
          </cell>
        </row>
        <row r="1488">
          <cell r="B1488" t="str">
            <v>599-1039</v>
          </cell>
          <cell r="D1488">
            <v>39606</v>
          </cell>
          <cell r="E1488" t="str">
            <v>M031</v>
          </cell>
          <cell r="F1488" t="str">
            <v>Simon Lumley</v>
          </cell>
          <cell r="G1488" t="str">
            <v>Lusaka Bearing Centre Ltd</v>
          </cell>
          <cell r="H1488" t="str">
            <v>M10 x 75mm Rawl bolts for Sugar Conveyors</v>
          </cell>
          <cell r="I1488" t="str">
            <v>ZMK 72413.8</v>
          </cell>
          <cell r="J1488" t="str">
            <v>ZMK</v>
          </cell>
          <cell r="K1488">
            <v>72413.8</v>
          </cell>
          <cell r="L1488">
            <v>1.6750418760469012E-3</v>
          </cell>
          <cell r="M1488">
            <v>121.2961474036851</v>
          </cell>
          <cell r="N1488">
            <v>0</v>
          </cell>
          <cell r="O1488">
            <v>0</v>
          </cell>
          <cell r="P1488">
            <v>0</v>
          </cell>
          <cell r="Q1488">
            <v>0</v>
          </cell>
          <cell r="R1488">
            <v>72413.8</v>
          </cell>
          <cell r="T1488" t="str">
            <v>No</v>
          </cell>
        </row>
        <row r="1489">
          <cell r="B1489" t="str">
            <v>599-1040</v>
          </cell>
          <cell r="D1489">
            <v>39606</v>
          </cell>
          <cell r="E1489" t="str">
            <v>M008</v>
          </cell>
          <cell r="F1489" t="str">
            <v>PIETER DUYS</v>
          </cell>
          <cell r="G1489" t="str">
            <v>Duys Component Manufacturers (Pty) Ltd</v>
          </cell>
          <cell r="H1489" t="str">
            <v>Holding down bolt plates and washers for T2 Mill 1 sole plate</v>
          </cell>
          <cell r="I1489" t="str">
            <v>ZAR 6,420.00</v>
          </cell>
          <cell r="J1489" t="str">
            <v>ZAR</v>
          </cell>
          <cell r="K1489">
            <v>6420</v>
          </cell>
          <cell r="L1489">
            <v>1</v>
          </cell>
          <cell r="M1489">
            <v>6420</v>
          </cell>
          <cell r="N1489">
            <v>6420</v>
          </cell>
          <cell r="O1489">
            <v>0</v>
          </cell>
          <cell r="P1489">
            <v>0</v>
          </cell>
          <cell r="Q1489">
            <v>0</v>
          </cell>
          <cell r="R1489">
            <v>0</v>
          </cell>
          <cell r="T1489" t="str">
            <v>No</v>
          </cell>
        </row>
        <row r="1490">
          <cell r="B1490" t="str">
            <v>599-1041</v>
          </cell>
          <cell r="D1490">
            <v>39606</v>
          </cell>
          <cell r="E1490" t="str">
            <v>M056</v>
          </cell>
          <cell r="F1490" t="str">
            <v>David Nama</v>
          </cell>
          <cell r="G1490" t="str">
            <v>Dana Services Ltd</v>
          </cell>
          <cell r="H1490" t="str">
            <v>1'' Ball valves 3 piece, s/s body with PTFE seats</v>
          </cell>
          <cell r="I1490" t="str">
            <v>ZMK 2,565,000</v>
          </cell>
          <cell r="J1490" t="str">
            <v>ZMK</v>
          </cell>
          <cell r="K1490">
            <v>2565000</v>
          </cell>
          <cell r="L1490">
            <v>1.6750418760469012E-3</v>
          </cell>
          <cell r="M1490">
            <v>4296.4824120603016</v>
          </cell>
          <cell r="N1490">
            <v>0</v>
          </cell>
          <cell r="O1490">
            <v>0</v>
          </cell>
          <cell r="P1490">
            <v>0</v>
          </cell>
          <cell r="Q1490">
            <v>0</v>
          </cell>
          <cell r="R1490">
            <v>2565000</v>
          </cell>
          <cell r="T1490" t="str">
            <v>No</v>
          </cell>
        </row>
        <row r="1491">
          <cell r="B1491" t="str">
            <v>599-1042</v>
          </cell>
          <cell r="D1491">
            <v>39606</v>
          </cell>
          <cell r="E1491" t="str">
            <v>M027</v>
          </cell>
          <cell r="F1491" t="str">
            <v>Nancy</v>
          </cell>
          <cell r="G1491" t="str">
            <v>Status Hi-Tech Z Ltd</v>
          </cell>
          <cell r="H1491" t="str">
            <v>30 Dry Powder  Fire extinguishers, 30 CO2 fire extinguishers</v>
          </cell>
          <cell r="I1491" t="str">
            <v>ZMK 28,500,000</v>
          </cell>
          <cell r="J1491" t="str">
            <v>ZMK</v>
          </cell>
          <cell r="K1491">
            <v>28500000</v>
          </cell>
          <cell r="L1491">
            <v>1.6750418760469012E-3</v>
          </cell>
          <cell r="M1491">
            <v>47738.693467336685</v>
          </cell>
          <cell r="N1491">
            <v>0</v>
          </cell>
          <cell r="O1491">
            <v>0</v>
          </cell>
          <cell r="P1491">
            <v>0</v>
          </cell>
          <cell r="Q1491">
            <v>0</v>
          </cell>
          <cell r="R1491">
            <v>28500000</v>
          </cell>
          <cell r="T1491" t="str">
            <v>No</v>
          </cell>
        </row>
        <row r="1492">
          <cell r="B1492" t="str">
            <v>599-1043</v>
          </cell>
          <cell r="D1492">
            <v>39606</v>
          </cell>
          <cell r="E1492" t="str">
            <v>M031</v>
          </cell>
          <cell r="F1492" t="str">
            <v>Belinda</v>
          </cell>
          <cell r="G1492" t="str">
            <v>Makubu Steelworks Ltd</v>
          </cell>
          <cell r="H1492" t="str">
            <v>M6 x 25 Gr 8.8 bolts and nuts</v>
          </cell>
          <cell r="I1492" t="str">
            <v>ZMK 579,700</v>
          </cell>
          <cell r="J1492" t="str">
            <v>ZMK</v>
          </cell>
          <cell r="K1492">
            <v>579700</v>
          </cell>
          <cell r="L1492">
            <v>1.6750418760469012E-3</v>
          </cell>
          <cell r="M1492">
            <v>971.02177554438867</v>
          </cell>
          <cell r="N1492">
            <v>0</v>
          </cell>
          <cell r="O1492">
            <v>0</v>
          </cell>
          <cell r="P1492">
            <v>0</v>
          </cell>
          <cell r="Q1492">
            <v>0</v>
          </cell>
          <cell r="R1492">
            <v>579700</v>
          </cell>
          <cell r="T1492" t="str">
            <v>No</v>
          </cell>
        </row>
        <row r="1493">
          <cell r="B1493" t="str">
            <v>599-1044</v>
          </cell>
          <cell r="D1493">
            <v>39606</v>
          </cell>
          <cell r="E1493" t="str">
            <v>M035</v>
          </cell>
          <cell r="G1493" t="str">
            <v>Makubu Steelworks Ltd</v>
          </cell>
          <cell r="H1493" t="str">
            <v>Galvanised Elbows</v>
          </cell>
          <cell r="I1493" t="str">
            <v>ZMK 210000</v>
          </cell>
          <cell r="J1493" t="str">
            <v>ZMK</v>
          </cell>
          <cell r="K1493">
            <v>210000</v>
          </cell>
          <cell r="L1493">
            <v>1.6750418760469012E-3</v>
          </cell>
          <cell r="M1493">
            <v>351.75879396984925</v>
          </cell>
          <cell r="N1493">
            <v>0</v>
          </cell>
          <cell r="O1493">
            <v>0</v>
          </cell>
          <cell r="P1493">
            <v>0</v>
          </cell>
          <cell r="Q1493">
            <v>0</v>
          </cell>
          <cell r="R1493">
            <v>210000</v>
          </cell>
          <cell r="T1493" t="str">
            <v>No</v>
          </cell>
        </row>
        <row r="1494">
          <cell r="B1494" t="str">
            <v>599-1044</v>
          </cell>
          <cell r="D1494">
            <v>39606</v>
          </cell>
          <cell r="E1494" t="str">
            <v>M056</v>
          </cell>
          <cell r="G1494" t="str">
            <v>Makubu Steelworks Ltd</v>
          </cell>
          <cell r="H1494" t="str">
            <v>Galvanised unions and sockets</v>
          </cell>
          <cell r="I1494" t="str">
            <v>ZMK 186000</v>
          </cell>
          <cell r="J1494" t="str">
            <v>ZMK</v>
          </cell>
          <cell r="K1494">
            <v>186000</v>
          </cell>
          <cell r="L1494">
            <v>1.6750418760469012E-3</v>
          </cell>
          <cell r="M1494">
            <v>311.5577889447236</v>
          </cell>
          <cell r="N1494">
            <v>0</v>
          </cell>
          <cell r="O1494">
            <v>0</v>
          </cell>
          <cell r="P1494">
            <v>0</v>
          </cell>
          <cell r="Q1494">
            <v>0</v>
          </cell>
          <cell r="R1494">
            <v>186000</v>
          </cell>
          <cell r="T1494" t="str">
            <v>No</v>
          </cell>
        </row>
        <row r="1495">
          <cell r="B1495" t="str">
            <v>599-1045</v>
          </cell>
          <cell r="D1495">
            <v>39606</v>
          </cell>
          <cell r="E1495" t="str">
            <v>M056</v>
          </cell>
          <cell r="F1495" t="str">
            <v>Mohamed</v>
          </cell>
          <cell r="G1495" t="str">
            <v>BHAGOOS SUPERMARKET</v>
          </cell>
          <cell r="H1495" t="str">
            <v>Various elbows, bends and sockets for factory work</v>
          </cell>
          <cell r="I1495" t="str">
            <v>ZMK 1,063,000</v>
          </cell>
          <cell r="J1495" t="str">
            <v>ZMK</v>
          </cell>
          <cell r="K1495">
            <v>1063000</v>
          </cell>
          <cell r="L1495">
            <v>1.6750418760469012E-3</v>
          </cell>
          <cell r="M1495">
            <v>1780.5695142378561</v>
          </cell>
          <cell r="N1495">
            <v>0</v>
          </cell>
          <cell r="O1495">
            <v>0</v>
          </cell>
          <cell r="P1495">
            <v>0</v>
          </cell>
          <cell r="Q1495">
            <v>0</v>
          </cell>
          <cell r="R1495">
            <v>1063000</v>
          </cell>
          <cell r="T1495" t="str">
            <v>No</v>
          </cell>
        </row>
        <row r="1496">
          <cell r="B1496" t="str">
            <v>599-1046</v>
          </cell>
          <cell r="D1496">
            <v>39606</v>
          </cell>
          <cell r="E1496" t="str">
            <v>M031</v>
          </cell>
          <cell r="F1496" t="str">
            <v>Belinda</v>
          </cell>
          <cell r="G1496" t="str">
            <v>Makubu Steelworks Ltd</v>
          </cell>
          <cell r="H1496" t="str">
            <v>M12 x 40 Hi tensile bolts and nuts</v>
          </cell>
          <cell r="I1496" t="str">
            <v>ZMK 277,800</v>
          </cell>
          <cell r="J1496" t="str">
            <v>ZMK</v>
          </cell>
          <cell r="K1496">
            <v>277800</v>
          </cell>
          <cell r="L1496">
            <v>1.6750418760469012E-3</v>
          </cell>
          <cell r="M1496">
            <v>465.32663316582915</v>
          </cell>
          <cell r="N1496">
            <v>0</v>
          </cell>
          <cell r="O1496">
            <v>0</v>
          </cell>
          <cell r="P1496">
            <v>0</v>
          </cell>
          <cell r="Q1496">
            <v>0</v>
          </cell>
          <cell r="R1496">
            <v>277800</v>
          </cell>
          <cell r="T1496" t="str">
            <v>No</v>
          </cell>
        </row>
        <row r="1497">
          <cell r="B1497" t="str">
            <v>599-1047</v>
          </cell>
          <cell r="D1497">
            <v>39606</v>
          </cell>
          <cell r="E1497" t="str">
            <v>M031</v>
          </cell>
          <cell r="F1497" t="str">
            <v>Dipin</v>
          </cell>
          <cell r="G1497" t="str">
            <v>Discount Steel Zambia</v>
          </cell>
          <cell r="H1497" t="str">
            <v>25NB Light galvanized pipes for handrailings</v>
          </cell>
          <cell r="I1497" t="str">
            <v>ZMK 6,501,600</v>
          </cell>
          <cell r="J1497" t="str">
            <v>ZMK</v>
          </cell>
          <cell r="K1497">
            <v>6501600</v>
          </cell>
          <cell r="L1497">
            <v>1.6750418760469012E-3</v>
          </cell>
          <cell r="M1497">
            <v>10890.452261306533</v>
          </cell>
          <cell r="N1497">
            <v>0</v>
          </cell>
          <cell r="O1497">
            <v>0</v>
          </cell>
          <cell r="P1497">
            <v>0</v>
          </cell>
          <cell r="Q1497">
            <v>0</v>
          </cell>
          <cell r="R1497">
            <v>6501600</v>
          </cell>
          <cell r="T1497" t="str">
            <v>No</v>
          </cell>
        </row>
        <row r="1498">
          <cell r="B1498" t="str">
            <v>599-1048</v>
          </cell>
          <cell r="D1498">
            <v>39606</v>
          </cell>
          <cell r="E1498" t="str">
            <v>C005</v>
          </cell>
          <cell r="F1498" t="str">
            <v>Malaya</v>
          </cell>
          <cell r="G1498" t="str">
            <v>Chiz Trucking</v>
          </cell>
          <cell r="H1498" t="str">
            <v>Transport of cement from Chilanga to Nakambala</v>
          </cell>
          <cell r="I1498" t="str">
            <v>ZMK 31,701,600</v>
          </cell>
          <cell r="J1498" t="str">
            <v>ZMK</v>
          </cell>
          <cell r="K1498">
            <v>31701600</v>
          </cell>
          <cell r="L1498">
            <v>1.6750418760469012E-3</v>
          </cell>
          <cell r="M1498">
            <v>53101.507537688442</v>
          </cell>
          <cell r="N1498">
            <v>0</v>
          </cell>
          <cell r="O1498">
            <v>0</v>
          </cell>
          <cell r="P1498">
            <v>0</v>
          </cell>
          <cell r="Q1498">
            <v>0</v>
          </cell>
          <cell r="R1498">
            <v>31701600</v>
          </cell>
          <cell r="T1498" t="str">
            <v>No</v>
          </cell>
        </row>
        <row r="1499">
          <cell r="B1499" t="str">
            <v>599-1049</v>
          </cell>
          <cell r="D1499">
            <v>39606</v>
          </cell>
          <cell r="E1499" t="str">
            <v>C001</v>
          </cell>
          <cell r="F1499" t="str">
            <v>Belinda</v>
          </cell>
          <cell r="G1499" t="str">
            <v>Makubu Steelworks Ltd</v>
          </cell>
          <cell r="H1499" t="str">
            <v>Various threaded rods for holding bolts in factory civil works</v>
          </cell>
          <cell r="I1499" t="str">
            <v>ZMK 1,574,124.56</v>
          </cell>
          <cell r="J1499" t="str">
            <v>ZMK</v>
          </cell>
          <cell r="K1499">
            <v>1574124.56</v>
          </cell>
          <cell r="L1499">
            <v>1.6750418760469012E-3</v>
          </cell>
          <cell r="M1499">
            <v>2636.724556113903</v>
          </cell>
          <cell r="N1499">
            <v>0</v>
          </cell>
          <cell r="O1499">
            <v>0</v>
          </cell>
          <cell r="P1499">
            <v>0</v>
          </cell>
          <cell r="Q1499">
            <v>0</v>
          </cell>
          <cell r="R1499">
            <v>1574124.56</v>
          </cell>
          <cell r="S1499" t="str">
            <v>HD Bolts</v>
          </cell>
        </row>
        <row r="1500">
          <cell r="B1500" t="str">
            <v>599-1050</v>
          </cell>
          <cell r="D1500">
            <v>39606</v>
          </cell>
          <cell r="E1500" t="str">
            <v>M031</v>
          </cell>
          <cell r="F1500" t="str">
            <v>Yusuf</v>
          </cell>
          <cell r="G1500" t="str">
            <v>Mulimo Agriculture Hardware Distributors</v>
          </cell>
          <cell r="H1500" t="str">
            <v>Stainless steel welding rods 2.5 &amp; 3.15mm</v>
          </cell>
          <cell r="I1500" t="str">
            <v>ZMK 53,680,000</v>
          </cell>
          <cell r="J1500" t="str">
            <v>ZMK</v>
          </cell>
          <cell r="K1500">
            <v>53680000</v>
          </cell>
          <cell r="L1500">
            <v>1.6750418760469012E-3</v>
          </cell>
          <cell r="M1500">
            <v>89916.247906197663</v>
          </cell>
          <cell r="N1500">
            <v>0</v>
          </cell>
          <cell r="O1500">
            <v>0</v>
          </cell>
          <cell r="P1500">
            <v>0</v>
          </cell>
          <cell r="Q1500">
            <v>0</v>
          </cell>
          <cell r="R1500">
            <v>53680000</v>
          </cell>
          <cell r="S1500" t="str">
            <v>Welding Recovery</v>
          </cell>
        </row>
        <row r="1501">
          <cell r="B1501" t="str">
            <v>599-1051</v>
          </cell>
          <cell r="D1501">
            <v>39606</v>
          </cell>
          <cell r="E1501" t="str">
            <v>M032-1</v>
          </cell>
          <cell r="F1501" t="str">
            <v>Kishore</v>
          </cell>
          <cell r="G1501" t="str">
            <v>Heku Engineering Ltd</v>
          </cell>
          <cell r="H1501" t="str">
            <v>Cane Carrier Guards</v>
          </cell>
          <cell r="I1501" t="str">
            <v>ZMK 2,580,000</v>
          </cell>
          <cell r="J1501" t="str">
            <v>ZMK</v>
          </cell>
          <cell r="K1501">
            <v>2580000</v>
          </cell>
          <cell r="L1501">
            <v>1.6750418760469012E-3</v>
          </cell>
          <cell r="M1501">
            <v>4321.6080402010048</v>
          </cell>
          <cell r="N1501">
            <v>0</v>
          </cell>
          <cell r="O1501">
            <v>0</v>
          </cell>
          <cell r="P1501">
            <v>0</v>
          </cell>
          <cell r="Q1501">
            <v>0</v>
          </cell>
          <cell r="R1501">
            <v>2580000</v>
          </cell>
        </row>
        <row r="1502">
          <cell r="B1502" t="str">
            <v>599-1052</v>
          </cell>
          <cell r="D1502">
            <v>39606</v>
          </cell>
          <cell r="E1502" t="str">
            <v>M001-08</v>
          </cell>
          <cell r="F1502" t="str">
            <v>Belinda</v>
          </cell>
          <cell r="G1502" t="str">
            <v>Makubu Steelworks Ltd</v>
          </cell>
          <cell r="H1502" t="str">
            <v>M16 x 90mm Rawl Bolts</v>
          </cell>
          <cell r="I1502" t="str">
            <v>ZMK 1,000,000.00</v>
          </cell>
          <cell r="J1502" t="str">
            <v>ZMK</v>
          </cell>
          <cell r="K1502">
            <v>1000000</v>
          </cell>
          <cell r="L1502">
            <v>1.6750418760469012E-3</v>
          </cell>
          <cell r="M1502">
            <v>1675.0418760469013</v>
          </cell>
          <cell r="N1502">
            <v>0</v>
          </cell>
          <cell r="O1502">
            <v>0</v>
          </cell>
          <cell r="P1502">
            <v>0</v>
          </cell>
          <cell r="Q1502">
            <v>0</v>
          </cell>
          <cell r="R1502">
            <v>1000000</v>
          </cell>
        </row>
        <row r="1503">
          <cell r="B1503" t="str">
            <v>599-1053</v>
          </cell>
          <cell r="C1503" t="str">
            <v>CVCO 039</v>
          </cell>
          <cell r="D1503">
            <v>39607</v>
          </cell>
          <cell r="E1503" t="str">
            <v>M002</v>
          </cell>
          <cell r="G1503" t="str">
            <v>Alstom John Thompson</v>
          </cell>
          <cell r="H1503" t="str">
            <v xml:space="preserve"> Boiler 5 Additional Instrumentation (CVCO 39)</v>
          </cell>
          <cell r="I1503" t="str">
            <v>ZAR 11394</v>
          </cell>
          <cell r="J1503" t="str">
            <v>ZAR</v>
          </cell>
          <cell r="K1503">
            <v>11394</v>
          </cell>
          <cell r="L1503">
            <v>1</v>
          </cell>
          <cell r="M1503">
            <v>11394</v>
          </cell>
          <cell r="N1503">
            <v>11394</v>
          </cell>
          <cell r="O1503">
            <v>0</v>
          </cell>
          <cell r="P1503">
            <v>0</v>
          </cell>
          <cell r="Q1503">
            <v>0</v>
          </cell>
          <cell r="R1503">
            <v>0</v>
          </cell>
          <cell r="T1503" t="str">
            <v>Yes</v>
          </cell>
        </row>
        <row r="1504">
          <cell r="B1504" t="str">
            <v>599-1053</v>
          </cell>
          <cell r="C1504" t="str">
            <v>CVCO 048</v>
          </cell>
          <cell r="D1504">
            <v>39607</v>
          </cell>
          <cell r="E1504" t="str">
            <v>M002</v>
          </cell>
          <cell r="G1504" t="str">
            <v>Alstom John Thompson</v>
          </cell>
          <cell r="H1504" t="str">
            <v>Temporary installation of Boiler 5 new Feed Water pump under actual existing mill deaerator by AJT (CVCO 48)</v>
          </cell>
          <cell r="I1504" t="str">
            <v>ZAR 390222</v>
          </cell>
          <cell r="J1504" t="str">
            <v>ZAR</v>
          </cell>
          <cell r="K1504">
            <v>390222</v>
          </cell>
          <cell r="L1504">
            <v>1</v>
          </cell>
          <cell r="M1504">
            <v>390222</v>
          </cell>
          <cell r="N1504">
            <v>390222</v>
          </cell>
          <cell r="O1504">
            <v>0</v>
          </cell>
          <cell r="P1504">
            <v>0</v>
          </cell>
          <cell r="Q1504">
            <v>0</v>
          </cell>
          <cell r="R1504">
            <v>0</v>
          </cell>
          <cell r="T1504" t="str">
            <v>Yes</v>
          </cell>
        </row>
        <row r="1505">
          <cell r="B1505" t="str">
            <v>599-1053</v>
          </cell>
          <cell r="C1505" t="str">
            <v>CVCO 050</v>
          </cell>
          <cell r="D1505">
            <v>39607</v>
          </cell>
          <cell r="E1505" t="str">
            <v>M002</v>
          </cell>
          <cell r="G1505" t="str">
            <v>Alstom John Thompson</v>
          </cell>
          <cell r="H1505" t="str">
            <v>P&amp;G Costs for Extention of time claimed by AJT due to completion of hot commissioning moved from 1st April 2008 to 14th April 2008 (CVCO 50)</v>
          </cell>
          <cell r="I1505" t="str">
            <v>ZAR 210496.66</v>
          </cell>
          <cell r="J1505" t="str">
            <v>ZAR</v>
          </cell>
          <cell r="K1505">
            <v>210496.66</v>
          </cell>
          <cell r="L1505">
            <v>1</v>
          </cell>
          <cell r="M1505">
            <v>210496.66</v>
          </cell>
          <cell r="N1505">
            <v>210496.66</v>
          </cell>
          <cell r="O1505">
            <v>0</v>
          </cell>
          <cell r="P1505">
            <v>0</v>
          </cell>
          <cell r="Q1505">
            <v>0</v>
          </cell>
          <cell r="R1505">
            <v>0</v>
          </cell>
          <cell r="T1505" t="str">
            <v>Yes</v>
          </cell>
        </row>
        <row r="1506">
          <cell r="B1506" t="str">
            <v>599-1054</v>
          </cell>
          <cell r="D1506">
            <v>39605</v>
          </cell>
          <cell r="E1506" t="str">
            <v>M041</v>
          </cell>
          <cell r="G1506" t="str">
            <v>PD Engineering Services</v>
          </cell>
          <cell r="H1506" t="str">
            <v>Belt conveyors 36.5m long and 29.5m long  x 600mm food grade belt and 35degree throughing idlers</v>
          </cell>
          <cell r="I1506" t="str">
            <v>ZAR 534680</v>
          </cell>
          <cell r="J1506" t="str">
            <v>ZAR</v>
          </cell>
          <cell r="K1506">
            <v>534680</v>
          </cell>
          <cell r="L1506">
            <v>1</v>
          </cell>
          <cell r="M1506">
            <v>534680</v>
          </cell>
          <cell r="N1506">
            <v>534680</v>
          </cell>
          <cell r="O1506">
            <v>0</v>
          </cell>
          <cell r="P1506">
            <v>0</v>
          </cell>
          <cell r="Q1506">
            <v>0</v>
          </cell>
          <cell r="R1506">
            <v>0</v>
          </cell>
          <cell r="T1506" t="str">
            <v>Yes</v>
          </cell>
        </row>
        <row r="1507">
          <cell r="B1507" t="str">
            <v>599-1055</v>
          </cell>
          <cell r="D1507">
            <v>39606</v>
          </cell>
          <cell r="E1507" t="str">
            <v>M012-0</v>
          </cell>
          <cell r="G1507" t="str">
            <v>BHAGOOS SUPERMARKET</v>
          </cell>
          <cell r="H1507" t="str">
            <v>Items for evaporators and vaccuum pumps</v>
          </cell>
          <cell r="I1507" t="str">
            <v>ZMK 416500</v>
          </cell>
          <cell r="J1507" t="str">
            <v>ZMK</v>
          </cell>
          <cell r="K1507">
            <v>416500</v>
          </cell>
          <cell r="L1507">
            <v>1.6750418760469012E-3</v>
          </cell>
          <cell r="M1507">
            <v>697.65494137353437</v>
          </cell>
          <cell r="N1507">
            <v>0</v>
          </cell>
          <cell r="O1507">
            <v>0</v>
          </cell>
          <cell r="P1507">
            <v>0</v>
          </cell>
          <cell r="Q1507">
            <v>0</v>
          </cell>
          <cell r="R1507">
            <v>416500</v>
          </cell>
        </row>
        <row r="1508">
          <cell r="B1508" t="str">
            <v>599-1055</v>
          </cell>
          <cell r="D1508">
            <v>39606</v>
          </cell>
          <cell r="E1508" t="str">
            <v>M016-0</v>
          </cell>
          <cell r="G1508" t="str">
            <v>BHAGOOS SUPERMARKET</v>
          </cell>
          <cell r="H1508" t="str">
            <v>Items for evaporators and vaccuum pumps</v>
          </cell>
          <cell r="I1508" t="str">
            <v>ZMK 182600</v>
          </cell>
          <cell r="J1508" t="str">
            <v>ZMK</v>
          </cell>
          <cell r="K1508">
            <v>182600</v>
          </cell>
          <cell r="L1508">
            <v>1.6750418760469012E-3</v>
          </cell>
          <cell r="M1508">
            <v>305.86264656616413</v>
          </cell>
          <cell r="N1508">
            <v>0</v>
          </cell>
          <cell r="O1508">
            <v>0</v>
          </cell>
          <cell r="P1508">
            <v>0</v>
          </cell>
          <cell r="Q1508">
            <v>0</v>
          </cell>
          <cell r="R1508">
            <v>182600</v>
          </cell>
        </row>
        <row r="1509">
          <cell r="B1509" t="str">
            <v>599-1056</v>
          </cell>
          <cell r="D1509">
            <v>39606</v>
          </cell>
          <cell r="E1509" t="str">
            <v>M031</v>
          </cell>
          <cell r="G1509" t="str">
            <v>Mulimo Agriculture Hardware Distributors</v>
          </cell>
          <cell r="H1509" t="str">
            <v xml:space="preserve">4'' butt hinges, Gutter bolts, unions and elbows </v>
          </cell>
          <cell r="I1509" t="str">
            <v>ZMk 96000</v>
          </cell>
          <cell r="J1509" t="str">
            <v>ZMk</v>
          </cell>
          <cell r="K1509">
            <v>96000</v>
          </cell>
          <cell r="L1509">
            <v>1.6750418760469012E-3</v>
          </cell>
          <cell r="M1509">
            <v>160.80402010050253</v>
          </cell>
          <cell r="N1509">
            <v>0</v>
          </cell>
          <cell r="O1509">
            <v>0</v>
          </cell>
          <cell r="P1509">
            <v>0</v>
          </cell>
          <cell r="Q1509">
            <v>0</v>
          </cell>
          <cell r="R1509">
            <v>96000</v>
          </cell>
          <cell r="T1509" t="str">
            <v>No</v>
          </cell>
        </row>
        <row r="1510">
          <cell r="B1510" t="str">
            <v>599-1056</v>
          </cell>
          <cell r="D1510">
            <v>39606</v>
          </cell>
          <cell r="E1510" t="str">
            <v>M056</v>
          </cell>
          <cell r="G1510" t="str">
            <v>Mulimo Agriculture Hardware Distributors</v>
          </cell>
          <cell r="H1510" t="str">
            <v xml:space="preserve">4'' butt hinges, Gutter bolts, unions and elbows </v>
          </cell>
          <cell r="I1510" t="str">
            <v>ZMK 1992000</v>
          </cell>
          <cell r="J1510" t="str">
            <v>ZMK</v>
          </cell>
          <cell r="K1510">
            <v>1992000</v>
          </cell>
          <cell r="L1510">
            <v>1.6750418760469012E-3</v>
          </cell>
          <cell r="M1510">
            <v>3336.6834170854272</v>
          </cell>
          <cell r="N1510">
            <v>0</v>
          </cell>
          <cell r="O1510">
            <v>0</v>
          </cell>
          <cell r="P1510">
            <v>0</v>
          </cell>
          <cell r="Q1510">
            <v>0</v>
          </cell>
          <cell r="R1510">
            <v>1992000</v>
          </cell>
          <cell r="T1510" t="str">
            <v>No</v>
          </cell>
        </row>
        <row r="1511">
          <cell r="B1511" t="str">
            <v>599-1057</v>
          </cell>
          <cell r="D1511">
            <v>39606</v>
          </cell>
          <cell r="E1511" t="str">
            <v>M056</v>
          </cell>
          <cell r="G1511" t="str">
            <v>Mulimo Agriculture Hardware Distributors</v>
          </cell>
          <cell r="H1511" t="str">
            <v>Various items for steam traps</v>
          </cell>
          <cell r="I1511" t="str">
            <v>ZMK 376000</v>
          </cell>
          <cell r="J1511" t="str">
            <v>ZMK</v>
          </cell>
          <cell r="K1511">
            <v>376000</v>
          </cell>
          <cell r="L1511">
            <v>1.6750418760469012E-3</v>
          </cell>
          <cell r="M1511">
            <v>629.81574539363487</v>
          </cell>
          <cell r="N1511">
            <v>0</v>
          </cell>
          <cell r="O1511">
            <v>0</v>
          </cell>
          <cell r="P1511">
            <v>0</v>
          </cell>
          <cell r="Q1511">
            <v>0</v>
          </cell>
          <cell r="R1511">
            <v>376000</v>
          </cell>
          <cell r="T1511" t="str">
            <v>No</v>
          </cell>
        </row>
        <row r="1512">
          <cell r="B1512" t="str">
            <v>599-1058</v>
          </cell>
          <cell r="D1512">
            <v>39606</v>
          </cell>
          <cell r="E1512" t="str">
            <v>C001</v>
          </cell>
          <cell r="G1512" t="str">
            <v>Makubu Steelworks Ltd</v>
          </cell>
          <cell r="H1512" t="str">
            <v>Wheelbarrows for caneyard</v>
          </cell>
          <cell r="I1512" t="str">
            <v>ZMK 775862.1</v>
          </cell>
          <cell r="J1512" t="str">
            <v>ZMK</v>
          </cell>
          <cell r="K1512">
            <v>775862.1</v>
          </cell>
          <cell r="L1512">
            <v>1.6750418760469012E-3</v>
          </cell>
          <cell r="M1512">
            <v>1299.6015075376883</v>
          </cell>
          <cell r="N1512">
            <v>0</v>
          </cell>
          <cell r="O1512">
            <v>0</v>
          </cell>
          <cell r="P1512">
            <v>0</v>
          </cell>
          <cell r="Q1512">
            <v>0</v>
          </cell>
          <cell r="R1512">
            <v>775862.1</v>
          </cell>
          <cell r="S1512" t="str">
            <v>Caneyard</v>
          </cell>
          <cell r="T1512" t="str">
            <v>No</v>
          </cell>
        </row>
        <row r="1513">
          <cell r="B1513" t="str">
            <v>599-1059</v>
          </cell>
          <cell r="D1513">
            <v>39608</v>
          </cell>
          <cell r="E1513" t="str">
            <v>M023-3</v>
          </cell>
          <cell r="G1513" t="str">
            <v>Marlboro Crane Hire (Pty) Ltd</v>
          </cell>
          <cell r="H1513" t="str">
            <v>Repair to 140t Crane Computer</v>
          </cell>
          <cell r="I1513" t="str">
            <v>ZAR 80510</v>
          </cell>
          <cell r="J1513" t="str">
            <v>ZAR</v>
          </cell>
          <cell r="K1513">
            <v>80510</v>
          </cell>
          <cell r="L1513">
            <v>1</v>
          </cell>
          <cell r="M1513">
            <v>80510</v>
          </cell>
          <cell r="N1513">
            <v>80510</v>
          </cell>
          <cell r="O1513">
            <v>0</v>
          </cell>
          <cell r="P1513">
            <v>0</v>
          </cell>
          <cell r="Q1513">
            <v>0</v>
          </cell>
          <cell r="R1513">
            <v>0</v>
          </cell>
          <cell r="T1513" t="str">
            <v>Yes</v>
          </cell>
        </row>
        <row r="1514">
          <cell r="B1514" t="str">
            <v>599-1060</v>
          </cell>
          <cell r="D1514">
            <v>39608</v>
          </cell>
          <cell r="E1514" t="str">
            <v>M027</v>
          </cell>
          <cell r="G1514" t="str">
            <v>Lurod Engineering cc</v>
          </cell>
          <cell r="H1514" t="str">
            <v>Relocation of fire main around diffuser area</v>
          </cell>
          <cell r="I1514" t="str">
            <v>ZAR 28800</v>
          </cell>
          <cell r="J1514" t="str">
            <v>ZAR</v>
          </cell>
          <cell r="K1514">
            <v>28800</v>
          </cell>
          <cell r="L1514">
            <v>1</v>
          </cell>
          <cell r="M1514">
            <v>28800</v>
          </cell>
          <cell r="N1514">
            <v>28800</v>
          </cell>
          <cell r="O1514">
            <v>0</v>
          </cell>
          <cell r="P1514">
            <v>0</v>
          </cell>
          <cell r="Q1514">
            <v>0</v>
          </cell>
          <cell r="R1514">
            <v>0</v>
          </cell>
          <cell r="T1514" t="str">
            <v>No</v>
          </cell>
        </row>
        <row r="1515">
          <cell r="B1515" t="str">
            <v>599-1061</v>
          </cell>
          <cell r="D1515">
            <v>39605</v>
          </cell>
          <cell r="E1515" t="str">
            <v>E012</v>
          </cell>
          <cell r="G1515" t="str">
            <v>Pyro-Cote cc</v>
          </cell>
          <cell r="H1515" t="str">
            <v>Inspection visit for application of fire retardant products to E&amp;I equipment</v>
          </cell>
          <cell r="I1515" t="str">
            <v>ZAR 13850</v>
          </cell>
          <cell r="J1515" t="str">
            <v>ZAR</v>
          </cell>
          <cell r="K1515">
            <v>13850</v>
          </cell>
          <cell r="L1515">
            <v>1</v>
          </cell>
          <cell r="M1515">
            <v>13850</v>
          </cell>
          <cell r="N1515">
            <v>13850</v>
          </cell>
          <cell r="O1515">
            <v>0</v>
          </cell>
          <cell r="P1515">
            <v>0</v>
          </cell>
          <cell r="Q1515">
            <v>0</v>
          </cell>
          <cell r="R1515">
            <v>0</v>
          </cell>
        </row>
        <row r="1516">
          <cell r="B1516" t="str">
            <v>599-1062</v>
          </cell>
          <cell r="D1516">
            <v>39608</v>
          </cell>
          <cell r="E1516" t="str">
            <v>P005</v>
          </cell>
          <cell r="F1516" t="str">
            <v>Rachel Zulu</v>
          </cell>
          <cell r="G1516" t="str">
            <v>Ciltax</v>
          </cell>
          <cell r="H1516" t="str">
            <v>Import and export facilitation</v>
          </cell>
          <cell r="I1516" t="str">
            <v>ZMK 10,311,120</v>
          </cell>
          <cell r="J1516" t="str">
            <v>ZMK</v>
          </cell>
          <cell r="K1516">
            <v>10311120</v>
          </cell>
          <cell r="L1516">
            <v>1.6750418760469012E-3</v>
          </cell>
          <cell r="M1516">
            <v>17271.557788944723</v>
          </cell>
          <cell r="N1516">
            <v>0</v>
          </cell>
          <cell r="O1516">
            <v>0</v>
          </cell>
          <cell r="P1516">
            <v>0</v>
          </cell>
          <cell r="Q1516">
            <v>0</v>
          </cell>
          <cell r="R1516">
            <v>10311120</v>
          </cell>
        </row>
        <row r="1517">
          <cell r="B1517" t="str">
            <v>599-1063</v>
          </cell>
          <cell r="D1517">
            <v>39608</v>
          </cell>
          <cell r="E1517" t="str">
            <v>P005</v>
          </cell>
          <cell r="F1517" t="str">
            <v>Rachel Zulu</v>
          </cell>
          <cell r="G1517" t="str">
            <v>Bantum Office Machines Ltd</v>
          </cell>
          <cell r="H1517" t="str">
            <v>Toners 1508</v>
          </cell>
          <cell r="I1517" t="str">
            <v>ZMK 1,800,000</v>
          </cell>
          <cell r="J1517" t="str">
            <v>ZMK</v>
          </cell>
          <cell r="K1517">
            <v>1800000</v>
          </cell>
          <cell r="L1517">
            <v>1.6750418760469012E-3</v>
          </cell>
          <cell r="M1517">
            <v>3015.075376884422</v>
          </cell>
          <cell r="N1517">
            <v>0</v>
          </cell>
          <cell r="O1517">
            <v>0</v>
          </cell>
          <cell r="P1517">
            <v>0</v>
          </cell>
          <cell r="Q1517">
            <v>0</v>
          </cell>
          <cell r="R1517">
            <v>1800000</v>
          </cell>
        </row>
        <row r="1518">
          <cell r="B1518" t="str">
            <v>599-1064</v>
          </cell>
          <cell r="D1518">
            <v>39608</v>
          </cell>
          <cell r="E1518" t="str">
            <v>P005</v>
          </cell>
          <cell r="F1518" t="str">
            <v>Rachel Zulu</v>
          </cell>
          <cell r="G1518" t="str">
            <v>Maxtronics System and supplies</v>
          </cell>
          <cell r="H1518" t="str">
            <v>Service of Toyota Hi-Lux ABJ 9552</v>
          </cell>
          <cell r="I1518" t="str">
            <v>ZMK 950,000.00</v>
          </cell>
          <cell r="J1518" t="str">
            <v>ZMK</v>
          </cell>
          <cell r="K1518">
            <v>950000</v>
          </cell>
          <cell r="L1518">
            <v>1.6750418760469012E-3</v>
          </cell>
          <cell r="M1518">
            <v>1591.2897822445561</v>
          </cell>
          <cell r="N1518">
            <v>0</v>
          </cell>
          <cell r="O1518">
            <v>0</v>
          </cell>
          <cell r="P1518">
            <v>0</v>
          </cell>
          <cell r="Q1518">
            <v>0</v>
          </cell>
          <cell r="R1518">
            <v>950000</v>
          </cell>
        </row>
        <row r="1519">
          <cell r="B1519" t="str">
            <v>599-1065</v>
          </cell>
          <cell r="D1519">
            <v>39608</v>
          </cell>
          <cell r="E1519" t="str">
            <v>P005</v>
          </cell>
          <cell r="F1519" t="str">
            <v>Rachel Zulu</v>
          </cell>
          <cell r="G1519" t="str">
            <v>KadiGrafix Enterprise</v>
          </cell>
          <cell r="H1519" t="str">
            <v>Printing of business cards on white gloss paper</v>
          </cell>
          <cell r="I1519" t="str">
            <v>ZMK 140,000</v>
          </cell>
          <cell r="J1519" t="str">
            <v>ZMK</v>
          </cell>
          <cell r="K1519">
            <v>140000</v>
          </cell>
          <cell r="L1519">
            <v>1.6750418760469012E-3</v>
          </cell>
          <cell r="M1519">
            <v>234.50586264656616</v>
          </cell>
          <cell r="N1519">
            <v>0</v>
          </cell>
          <cell r="O1519">
            <v>0</v>
          </cell>
          <cell r="P1519">
            <v>0</v>
          </cell>
          <cell r="Q1519">
            <v>0</v>
          </cell>
          <cell r="R1519">
            <v>140000</v>
          </cell>
          <cell r="T1519" t="str">
            <v>No</v>
          </cell>
        </row>
        <row r="1520">
          <cell r="B1520" t="str">
            <v>599-1066</v>
          </cell>
          <cell r="D1520">
            <v>39608</v>
          </cell>
          <cell r="E1520" t="str">
            <v>P005</v>
          </cell>
          <cell r="F1520" t="str">
            <v>Rachel Zulu</v>
          </cell>
          <cell r="G1520" t="str">
            <v>GEMISTAR TRAVEL &amp; TOURS</v>
          </cell>
          <cell r="H1520" t="str">
            <v>Air ticket for Stuart Watson (LUN-DUR-LUN)</v>
          </cell>
          <cell r="I1520" t="str">
            <v>ZMK 4,065,185</v>
          </cell>
          <cell r="J1520" t="str">
            <v>ZMK</v>
          </cell>
          <cell r="K1520">
            <v>4065185</v>
          </cell>
          <cell r="L1520">
            <v>1.6750418760469012E-3</v>
          </cell>
          <cell r="M1520">
            <v>6809.3551088777222</v>
          </cell>
          <cell r="N1520">
            <v>0</v>
          </cell>
          <cell r="O1520">
            <v>0</v>
          </cell>
          <cell r="P1520">
            <v>0</v>
          </cell>
          <cell r="Q1520">
            <v>0</v>
          </cell>
          <cell r="R1520">
            <v>4065185</v>
          </cell>
          <cell r="T1520" t="str">
            <v>No</v>
          </cell>
        </row>
        <row r="1521">
          <cell r="B1521" t="str">
            <v>599-1067</v>
          </cell>
          <cell r="D1521">
            <v>39608</v>
          </cell>
          <cell r="E1521" t="str">
            <v>M052</v>
          </cell>
          <cell r="F1521" t="str">
            <v>Alfred Akasiwa</v>
          </cell>
          <cell r="G1521" t="str">
            <v>Laktronics Repairs Ltd</v>
          </cell>
          <cell r="H1521" t="str">
            <v>Overhead Line construction material</v>
          </cell>
          <cell r="I1521" t="str">
            <v>ZMK 1,431,000</v>
          </cell>
          <cell r="J1521" t="str">
            <v>ZMK</v>
          </cell>
          <cell r="K1521">
            <v>1431000</v>
          </cell>
          <cell r="L1521">
            <v>1.6750418760469012E-3</v>
          </cell>
          <cell r="M1521">
            <v>2396.9849246231156</v>
          </cell>
          <cell r="N1521">
            <v>0</v>
          </cell>
          <cell r="O1521">
            <v>0</v>
          </cell>
          <cell r="P1521">
            <v>0</v>
          </cell>
          <cell r="Q1521">
            <v>0</v>
          </cell>
          <cell r="R1521">
            <v>1431000</v>
          </cell>
        </row>
        <row r="1522">
          <cell r="B1522" t="str">
            <v>599-1068</v>
          </cell>
          <cell r="D1522">
            <v>39608</v>
          </cell>
          <cell r="E1522" t="str">
            <v>P005</v>
          </cell>
          <cell r="F1522" t="str">
            <v>Alfred Akasiwa</v>
          </cell>
          <cell r="G1522" t="str">
            <v>Sidusi Enterprises</v>
          </cell>
          <cell r="H1522" t="str">
            <v>Equipment Hire - additional days</v>
          </cell>
          <cell r="I1522" t="str">
            <v>ZMK 2,400,000</v>
          </cell>
          <cell r="J1522" t="str">
            <v>ZMK</v>
          </cell>
          <cell r="K1522">
            <v>2400000</v>
          </cell>
          <cell r="L1522">
            <v>1.6750418760469012E-3</v>
          </cell>
          <cell r="M1522">
            <v>4020.1005025125628</v>
          </cell>
          <cell r="N1522">
            <v>0</v>
          </cell>
          <cell r="O1522">
            <v>0</v>
          </cell>
          <cell r="P1522">
            <v>0</v>
          </cell>
          <cell r="Q1522">
            <v>0</v>
          </cell>
          <cell r="R1522">
            <v>2400000</v>
          </cell>
        </row>
        <row r="1523">
          <cell r="B1523" t="str">
            <v>599-1069</v>
          </cell>
          <cell r="D1523">
            <v>39608</v>
          </cell>
          <cell r="E1523" t="str">
            <v>M052</v>
          </cell>
          <cell r="F1523" t="str">
            <v>Alfred Akasiwa</v>
          </cell>
          <cell r="G1523" t="str">
            <v>Situlu Electrical Company</v>
          </cell>
          <cell r="H1523" t="str">
            <v>Construction of 3 phase 4 wire 400V overhead line</v>
          </cell>
          <cell r="I1523" t="str">
            <v>ZMK 7,888,000</v>
          </cell>
          <cell r="J1523" t="str">
            <v>ZMK</v>
          </cell>
          <cell r="K1523">
            <v>7888000</v>
          </cell>
          <cell r="L1523">
            <v>1.6750418760469012E-3</v>
          </cell>
          <cell r="M1523">
            <v>13212.730318257956</v>
          </cell>
          <cell r="N1523">
            <v>0</v>
          </cell>
          <cell r="O1523">
            <v>0</v>
          </cell>
          <cell r="P1523">
            <v>0</v>
          </cell>
          <cell r="Q1523">
            <v>0</v>
          </cell>
          <cell r="R1523">
            <v>7888000</v>
          </cell>
        </row>
        <row r="1524">
          <cell r="B1524" t="str">
            <v>599-1070</v>
          </cell>
          <cell r="D1524">
            <v>39608</v>
          </cell>
          <cell r="E1524" t="str">
            <v>M052</v>
          </cell>
          <cell r="F1524" t="str">
            <v>Alfred Akasiwa</v>
          </cell>
          <cell r="G1524" t="str">
            <v>Situlu Electrical Company</v>
          </cell>
          <cell r="H1524" t="str">
            <v>Install security lights around perimeter of fence - labour</v>
          </cell>
          <cell r="I1524" t="str">
            <v>ZMK 5,790,000</v>
          </cell>
          <cell r="J1524" t="str">
            <v>ZMK</v>
          </cell>
          <cell r="K1524">
            <v>5790000</v>
          </cell>
          <cell r="L1524">
            <v>1.6750418760469012E-3</v>
          </cell>
          <cell r="M1524">
            <v>9698.4924623115585</v>
          </cell>
          <cell r="N1524">
            <v>0</v>
          </cell>
          <cell r="O1524">
            <v>0</v>
          </cell>
          <cell r="P1524">
            <v>0</v>
          </cell>
          <cell r="Q1524">
            <v>0</v>
          </cell>
          <cell r="R1524">
            <v>5790000</v>
          </cell>
        </row>
        <row r="1525">
          <cell r="B1525" t="str">
            <v>599-1071</v>
          </cell>
          <cell r="D1525">
            <v>39608</v>
          </cell>
          <cell r="E1525" t="str">
            <v>M052</v>
          </cell>
          <cell r="F1525" t="str">
            <v>Alfred Akasiwa</v>
          </cell>
          <cell r="G1525" t="str">
            <v>Sabra Enterprises</v>
          </cell>
          <cell r="H1525" t="str">
            <v>6 inch concrete building blocks</v>
          </cell>
          <cell r="I1525" t="str">
            <v>ZMK 1,366,800</v>
          </cell>
          <cell r="J1525" t="str">
            <v>ZMK</v>
          </cell>
          <cell r="K1525">
            <v>1366800</v>
          </cell>
          <cell r="L1525">
            <v>1.6750418760469012E-3</v>
          </cell>
          <cell r="M1525">
            <v>2289.4472361809044</v>
          </cell>
          <cell r="N1525">
            <v>0</v>
          </cell>
          <cell r="O1525">
            <v>0</v>
          </cell>
          <cell r="P1525">
            <v>0</v>
          </cell>
          <cell r="Q1525">
            <v>0</v>
          </cell>
          <cell r="R1525">
            <v>1366800</v>
          </cell>
        </row>
        <row r="1526">
          <cell r="B1526" t="str">
            <v>599-1072</v>
          </cell>
          <cell r="D1526">
            <v>39608</v>
          </cell>
          <cell r="E1526" t="str">
            <v>E017</v>
          </cell>
          <cell r="F1526" t="str">
            <v>Alfred Akasiwa</v>
          </cell>
          <cell r="G1526" t="str">
            <v>Powertech Electrical</v>
          </cell>
          <cell r="H1526" t="str">
            <v>Install temp construction supply 3 phase 400V to weighbridge site</v>
          </cell>
          <cell r="I1526" t="str">
            <v>ZMK 472,000</v>
          </cell>
          <cell r="J1526" t="str">
            <v>ZMK</v>
          </cell>
          <cell r="K1526">
            <v>472000</v>
          </cell>
          <cell r="L1526">
            <v>1.6750418760469012E-3</v>
          </cell>
          <cell r="M1526">
            <v>790.61976549413737</v>
          </cell>
          <cell r="N1526">
            <v>0</v>
          </cell>
          <cell r="O1526">
            <v>0</v>
          </cell>
          <cell r="P1526">
            <v>0</v>
          </cell>
          <cell r="Q1526">
            <v>0</v>
          </cell>
          <cell r="R1526">
            <v>472000</v>
          </cell>
        </row>
        <row r="1527">
          <cell r="B1527" t="str">
            <v>599-1073</v>
          </cell>
          <cell r="D1527">
            <v>39608</v>
          </cell>
          <cell r="E1527" t="str">
            <v>M052</v>
          </cell>
          <cell r="F1527" t="str">
            <v>Alfred Akasiwa</v>
          </cell>
          <cell r="G1527" t="str">
            <v>Situlu Electrical Company</v>
          </cell>
          <cell r="H1527" t="str">
            <v>Repair of electricity supply cable to toilet units</v>
          </cell>
          <cell r="I1527" t="str">
            <v>ZMK 2,950,000</v>
          </cell>
          <cell r="J1527" t="str">
            <v>ZMK</v>
          </cell>
          <cell r="K1527">
            <v>2950000</v>
          </cell>
          <cell r="L1527">
            <v>1.6750418760469012E-3</v>
          </cell>
          <cell r="M1527">
            <v>4941.3735343383587</v>
          </cell>
          <cell r="N1527">
            <v>0</v>
          </cell>
          <cell r="O1527">
            <v>0</v>
          </cell>
          <cell r="P1527">
            <v>0</v>
          </cell>
          <cell r="Q1527">
            <v>0</v>
          </cell>
          <cell r="R1527">
            <v>2950000</v>
          </cell>
        </row>
        <row r="1528">
          <cell r="B1528" t="str">
            <v>599-1074</v>
          </cell>
          <cell r="D1528">
            <v>39608</v>
          </cell>
          <cell r="E1528" t="str">
            <v>P005</v>
          </cell>
          <cell r="F1528" t="str">
            <v>Alfred Akasiwa</v>
          </cell>
          <cell r="G1528" t="str">
            <v>Chaka Kent Ltd</v>
          </cell>
          <cell r="H1528" t="str">
            <v>Fabricate steel canopy for Laundry machine</v>
          </cell>
          <cell r="I1528" t="str">
            <v>ZMK 1,350,000</v>
          </cell>
          <cell r="J1528" t="str">
            <v>ZMK</v>
          </cell>
          <cell r="K1528">
            <v>1350000</v>
          </cell>
          <cell r="L1528">
            <v>1.6750418760469012E-3</v>
          </cell>
          <cell r="M1528">
            <v>2261.3065326633168</v>
          </cell>
          <cell r="N1528">
            <v>0</v>
          </cell>
          <cell r="O1528">
            <v>0</v>
          </cell>
          <cell r="P1528">
            <v>0</v>
          </cell>
          <cell r="Q1528">
            <v>0</v>
          </cell>
          <cell r="R1528">
            <v>1350000</v>
          </cell>
        </row>
        <row r="1529">
          <cell r="B1529" t="str">
            <v>599-1075</v>
          </cell>
          <cell r="D1529">
            <v>39608</v>
          </cell>
          <cell r="E1529" t="str">
            <v>M052</v>
          </cell>
          <cell r="F1529" t="str">
            <v>Alfred Akasiwa</v>
          </cell>
          <cell r="G1529" t="str">
            <v>Laktronics Repairs Ltd</v>
          </cell>
          <cell r="H1529" t="str">
            <v>Welding bay and hydraulic jack materials</v>
          </cell>
          <cell r="I1529" t="str">
            <v>ZMK 4,400,000</v>
          </cell>
          <cell r="J1529" t="str">
            <v>ZMK</v>
          </cell>
          <cell r="K1529">
            <v>4400000</v>
          </cell>
          <cell r="L1529">
            <v>1.6750418760469012E-3</v>
          </cell>
          <cell r="M1529">
            <v>7370.1842546063654</v>
          </cell>
          <cell r="N1529">
            <v>0</v>
          </cell>
          <cell r="O1529">
            <v>0</v>
          </cell>
          <cell r="P1529">
            <v>0</v>
          </cell>
          <cell r="Q1529">
            <v>0</v>
          </cell>
          <cell r="R1529">
            <v>4400000</v>
          </cell>
        </row>
        <row r="1530">
          <cell r="B1530" t="str">
            <v>599-1076</v>
          </cell>
          <cell r="D1530">
            <v>39608</v>
          </cell>
          <cell r="E1530" t="str">
            <v>P005</v>
          </cell>
          <cell r="F1530" t="str">
            <v>Rachel Zulu</v>
          </cell>
          <cell r="G1530" t="str">
            <v>Toyota Zambia Ltd</v>
          </cell>
          <cell r="H1530" t="str">
            <v>Service for Toyota Hi-Ace ABL 2292 (PV25)</v>
          </cell>
          <cell r="I1530" t="str">
            <v>ZMK 2,500,000.00</v>
          </cell>
          <cell r="J1530" t="str">
            <v>ZMK</v>
          </cell>
          <cell r="K1530">
            <v>2500000</v>
          </cell>
          <cell r="L1530">
            <v>1.6750418760469012E-3</v>
          </cell>
          <cell r="M1530">
            <v>4187.6046901172531</v>
          </cell>
          <cell r="N1530">
            <v>0</v>
          </cell>
          <cell r="O1530">
            <v>0</v>
          </cell>
          <cell r="P1530">
            <v>0</v>
          </cell>
          <cell r="Q1530">
            <v>0</v>
          </cell>
          <cell r="R1530">
            <v>2500000</v>
          </cell>
        </row>
        <row r="1531">
          <cell r="B1531" t="str">
            <v>599-1077</v>
          </cell>
          <cell r="D1531">
            <v>39608</v>
          </cell>
          <cell r="E1531" t="str">
            <v>A010-03</v>
          </cell>
          <cell r="G1531" t="str">
            <v>Mbemu Agriculture</v>
          </cell>
          <cell r="H1531" t="str">
            <v>Equipment for crop workers</v>
          </cell>
          <cell r="I1531" t="str">
            <v>ZMK 553000</v>
          </cell>
          <cell r="J1531" t="str">
            <v>ZMK</v>
          </cell>
          <cell r="K1531">
            <v>553000</v>
          </cell>
          <cell r="L1531">
            <v>1.6750418760469012E-3</v>
          </cell>
          <cell r="M1531">
            <v>926.29815745393637</v>
          </cell>
          <cell r="N1531">
            <v>0</v>
          </cell>
          <cell r="O1531">
            <v>0</v>
          </cell>
          <cell r="P1531">
            <v>0</v>
          </cell>
          <cell r="Q1531">
            <v>0</v>
          </cell>
          <cell r="R1531">
            <v>553000</v>
          </cell>
          <cell r="T1531" t="str">
            <v>No</v>
          </cell>
        </row>
        <row r="1532">
          <cell r="B1532" t="str">
            <v>599-1078</v>
          </cell>
          <cell r="D1532">
            <v>39610</v>
          </cell>
          <cell r="E1532" t="str">
            <v xml:space="preserve">P005 </v>
          </cell>
          <cell r="F1532" t="str">
            <v>Alfred Akasiwa</v>
          </cell>
          <cell r="G1532" t="str">
            <v>Situlu Electrical Company</v>
          </cell>
          <cell r="H1532" t="str">
            <v>Construction of electricity supply line to ISGEC camp site</v>
          </cell>
          <cell r="I1532" t="str">
            <v>ZMK 6,770,000</v>
          </cell>
          <cell r="J1532" t="str">
            <v>ZMK</v>
          </cell>
          <cell r="K1532">
            <v>6770000</v>
          </cell>
          <cell r="L1532">
            <v>1.6750418760469012E-3</v>
          </cell>
          <cell r="M1532">
            <v>11340.03350083752</v>
          </cell>
          <cell r="N1532">
            <v>0</v>
          </cell>
          <cell r="O1532">
            <v>0</v>
          </cell>
          <cell r="P1532">
            <v>0</v>
          </cell>
          <cell r="Q1532">
            <v>0</v>
          </cell>
          <cell r="R1532">
            <v>6770000</v>
          </cell>
        </row>
        <row r="1533">
          <cell r="B1533" t="str">
            <v>599-1079</v>
          </cell>
          <cell r="D1533">
            <v>39613</v>
          </cell>
          <cell r="E1533" t="str">
            <v>EXP1</v>
          </cell>
          <cell r="G1533" t="str">
            <v>BP Zambia</v>
          </cell>
          <cell r="H1533" t="str">
            <v>Diesel for Teichmann Plant Hire</v>
          </cell>
          <cell r="I1533" t="str">
            <v>ZMK 579048750</v>
          </cell>
          <cell r="J1533" t="str">
            <v>ZMK</v>
          </cell>
          <cell r="K1533">
            <v>579048750</v>
          </cell>
          <cell r="L1533">
            <v>1.6750418760469012E-3</v>
          </cell>
          <cell r="M1533">
            <v>969930.90452261304</v>
          </cell>
          <cell r="N1533">
            <v>0</v>
          </cell>
          <cell r="O1533">
            <v>0</v>
          </cell>
          <cell r="P1533">
            <v>0</v>
          </cell>
          <cell r="Q1533">
            <v>0</v>
          </cell>
          <cell r="R1533">
            <v>579048750</v>
          </cell>
          <cell r="S1533" t="str">
            <v>Teichman Recovery</v>
          </cell>
        </row>
        <row r="1534">
          <cell r="B1534" t="str">
            <v>599-1080</v>
          </cell>
          <cell r="D1534">
            <v>39613</v>
          </cell>
          <cell r="E1534" t="str">
            <v>M039-0</v>
          </cell>
          <cell r="G1534" t="str">
            <v>Discount Steel</v>
          </cell>
          <cell r="H1534" t="str">
            <v>154 x 76 x 18kg Channel (50 lengths of 6m)</v>
          </cell>
          <cell r="I1534" t="str">
            <v>ZMK 33694500</v>
          </cell>
          <cell r="J1534" t="str">
            <v>ZMK</v>
          </cell>
          <cell r="K1534">
            <v>33694500</v>
          </cell>
          <cell r="L1534">
            <v>1.6750418760469012E-3</v>
          </cell>
          <cell r="M1534">
            <v>56439.69849246231</v>
          </cell>
          <cell r="N1534">
            <v>0</v>
          </cell>
          <cell r="O1534">
            <v>0</v>
          </cell>
          <cell r="P1534">
            <v>0</v>
          </cell>
          <cell r="Q1534">
            <v>0</v>
          </cell>
          <cell r="R1534">
            <v>33694500</v>
          </cell>
          <cell r="T1534" t="str">
            <v>Havent signed off</v>
          </cell>
        </row>
        <row r="1535">
          <cell r="B1535" t="str">
            <v>599-1081</v>
          </cell>
          <cell r="D1535">
            <v>39613</v>
          </cell>
          <cell r="E1535" t="str">
            <v>A010-14</v>
          </cell>
          <cell r="G1535" t="str">
            <v>D&amp;F signs</v>
          </cell>
          <cell r="H1535" t="str">
            <v>Canal warning signs</v>
          </cell>
          <cell r="I1535" t="str">
            <v>ZMK 10200000</v>
          </cell>
          <cell r="J1535" t="str">
            <v>ZMK</v>
          </cell>
          <cell r="K1535">
            <v>10200000</v>
          </cell>
          <cell r="L1535">
            <v>1.6750418760469012E-3</v>
          </cell>
          <cell r="M1535">
            <v>17085.427135678394</v>
          </cell>
          <cell r="N1535">
            <v>0</v>
          </cell>
          <cell r="O1535">
            <v>0</v>
          </cell>
          <cell r="P1535">
            <v>0</v>
          </cell>
          <cell r="Q1535">
            <v>0</v>
          </cell>
          <cell r="R1535">
            <v>10200000</v>
          </cell>
        </row>
        <row r="1536">
          <cell r="B1536" t="str">
            <v>599-1082</v>
          </cell>
          <cell r="D1536">
            <v>39613</v>
          </cell>
          <cell r="E1536" t="str">
            <v>M047</v>
          </cell>
          <cell r="G1536" t="str">
            <v>Makubu Steelworks Ltd</v>
          </cell>
          <cell r="H1536" t="str">
            <v>40 stainelss steel bolts and washers for flocculant station</v>
          </cell>
          <cell r="I1536" t="str">
            <v>ZMK 872000</v>
          </cell>
          <cell r="J1536" t="str">
            <v>ZMK</v>
          </cell>
          <cell r="K1536">
            <v>872000</v>
          </cell>
          <cell r="L1536">
            <v>1.6750418760469012E-3</v>
          </cell>
          <cell r="M1536">
            <v>1460.6365159128979</v>
          </cell>
          <cell r="N1536">
            <v>0</v>
          </cell>
          <cell r="O1536">
            <v>0</v>
          </cell>
          <cell r="P1536">
            <v>0</v>
          </cell>
          <cell r="Q1536">
            <v>0</v>
          </cell>
          <cell r="R1536">
            <v>872000</v>
          </cell>
        </row>
        <row r="1537">
          <cell r="B1537" t="str">
            <v>599-1083</v>
          </cell>
          <cell r="D1537">
            <v>39613</v>
          </cell>
          <cell r="E1537" t="str">
            <v>P005</v>
          </cell>
          <cell r="G1537" t="str">
            <v>Makubu Steelworks Ltd</v>
          </cell>
          <cell r="H1537" t="str">
            <v>Rebel Saftey boots</v>
          </cell>
          <cell r="I1537" t="str">
            <v>ZMK 410000</v>
          </cell>
          <cell r="J1537" t="str">
            <v>ZMK</v>
          </cell>
          <cell r="K1537">
            <v>410000</v>
          </cell>
          <cell r="L1537">
            <v>1.6750418760469012E-3</v>
          </cell>
          <cell r="M1537">
            <v>686.76716917922954</v>
          </cell>
          <cell r="N1537">
            <v>0</v>
          </cell>
          <cell r="O1537">
            <v>0</v>
          </cell>
          <cell r="P1537">
            <v>0</v>
          </cell>
          <cell r="Q1537">
            <v>0</v>
          </cell>
          <cell r="R1537">
            <v>410000</v>
          </cell>
          <cell r="T1537" t="str">
            <v>No</v>
          </cell>
        </row>
        <row r="1538">
          <cell r="B1538" t="str">
            <v>599-1084</v>
          </cell>
          <cell r="D1538">
            <v>39613</v>
          </cell>
          <cell r="E1538" t="str">
            <v>M007</v>
          </cell>
          <cell r="G1538" t="str">
            <v>Sotratech Ltd</v>
          </cell>
          <cell r="H1538" t="str">
            <v>Delivery charges for 2 shredder turbines Included in 599-0031</v>
          </cell>
          <cell r="I1538" t="str">
            <v>USD 0.00</v>
          </cell>
          <cell r="J1538" t="str">
            <v>USD</v>
          </cell>
          <cell r="K1538">
            <v>0</v>
          </cell>
          <cell r="L1538">
            <v>7.35</v>
          </cell>
          <cell r="M1538">
            <v>0</v>
          </cell>
          <cell r="N1538">
            <v>0</v>
          </cell>
          <cell r="O1538">
            <v>0</v>
          </cell>
          <cell r="P1538">
            <v>0</v>
          </cell>
          <cell r="Q1538">
            <v>0</v>
          </cell>
          <cell r="R1538">
            <v>0</v>
          </cell>
        </row>
        <row r="1539">
          <cell r="B1539" t="str">
            <v>599-1084</v>
          </cell>
          <cell r="C1539" t="str">
            <v>CVCO 35</v>
          </cell>
          <cell r="D1539">
            <v>39613</v>
          </cell>
          <cell r="E1539" t="str">
            <v>M007</v>
          </cell>
          <cell r="G1539" t="str">
            <v>Sotratech Ltd</v>
          </cell>
          <cell r="H1539" t="str">
            <v>Extra Paris relief valve as per CVCO 35</v>
          </cell>
          <cell r="I1539" t="str">
            <v>USD 20044.79</v>
          </cell>
          <cell r="J1539" t="str">
            <v>USD</v>
          </cell>
          <cell r="K1539">
            <v>20044.79</v>
          </cell>
          <cell r="L1539">
            <v>7.35</v>
          </cell>
          <cell r="M1539">
            <v>147329.2065</v>
          </cell>
          <cell r="N1539">
            <v>0</v>
          </cell>
          <cell r="O1539">
            <v>0</v>
          </cell>
          <cell r="P1539">
            <v>0</v>
          </cell>
          <cell r="Q1539">
            <v>20044.79</v>
          </cell>
          <cell r="R1539">
            <v>0</v>
          </cell>
        </row>
        <row r="1540">
          <cell r="B1540" t="str">
            <v>599-1085</v>
          </cell>
          <cell r="D1540">
            <v>39613</v>
          </cell>
          <cell r="E1540" t="str">
            <v>E012</v>
          </cell>
          <cell r="G1540" t="str">
            <v>Unitech Instrumentation Services</v>
          </cell>
          <cell r="H1540" t="str">
            <v>Installation of free issue cabling, complete installation of 25 and 35mm cabling</v>
          </cell>
          <cell r="I1540" t="str">
            <v>ZAR 5787</v>
          </cell>
          <cell r="J1540" t="str">
            <v>ZAR</v>
          </cell>
          <cell r="K1540">
            <v>5787</v>
          </cell>
          <cell r="L1540">
            <v>1</v>
          </cell>
          <cell r="M1540">
            <v>5787</v>
          </cell>
          <cell r="N1540">
            <v>5787</v>
          </cell>
          <cell r="O1540">
            <v>0</v>
          </cell>
          <cell r="P1540">
            <v>0</v>
          </cell>
          <cell r="Q1540">
            <v>0</v>
          </cell>
          <cell r="R1540">
            <v>0</v>
          </cell>
        </row>
        <row r="1541">
          <cell r="B1541" t="str">
            <v>599-1086</v>
          </cell>
          <cell r="D1541">
            <v>39613</v>
          </cell>
          <cell r="E1541" t="str">
            <v>M031</v>
          </cell>
          <cell r="G1541" t="str">
            <v>Lusaka Bearing Centre Ltd</v>
          </cell>
          <cell r="H1541" t="str">
            <v>Bolts and Nuts</v>
          </cell>
          <cell r="I1541" t="str">
            <v>ZMK 2620689.65</v>
          </cell>
          <cell r="J1541" t="str">
            <v>ZMK</v>
          </cell>
          <cell r="K1541">
            <v>2620689.65</v>
          </cell>
          <cell r="L1541">
            <v>1.6750418760469012E-3</v>
          </cell>
          <cell r="M1541">
            <v>4389.7649078726963</v>
          </cell>
          <cell r="N1541">
            <v>0</v>
          </cell>
          <cell r="O1541">
            <v>0</v>
          </cell>
          <cell r="P1541">
            <v>0</v>
          </cell>
          <cell r="Q1541">
            <v>0</v>
          </cell>
          <cell r="R1541">
            <v>2620689.65</v>
          </cell>
        </row>
        <row r="1542">
          <cell r="B1542" t="str">
            <v>599-1087</v>
          </cell>
          <cell r="D1542">
            <v>39613</v>
          </cell>
          <cell r="E1542" t="str">
            <v>M031</v>
          </cell>
          <cell r="G1542" t="str">
            <v>Dana Services Ltd</v>
          </cell>
          <cell r="H1542" t="str">
            <v>Oils for Shredder bearings lubrication unit (2 drums) and hilo unloaders (1 drum)</v>
          </cell>
          <cell r="I1542" t="str">
            <v>ZMK 7070613</v>
          </cell>
          <cell r="J1542" t="str">
            <v>ZMK</v>
          </cell>
          <cell r="K1542">
            <v>7070613</v>
          </cell>
          <cell r="L1542">
            <v>1.6750418760469012E-3</v>
          </cell>
          <cell r="M1542">
            <v>11843.572864321608</v>
          </cell>
          <cell r="N1542">
            <v>0</v>
          </cell>
          <cell r="O1542">
            <v>0</v>
          </cell>
          <cell r="P1542">
            <v>0</v>
          </cell>
          <cell r="Q1542">
            <v>0</v>
          </cell>
          <cell r="R1542">
            <v>7070613</v>
          </cell>
        </row>
        <row r="1543">
          <cell r="B1543" t="str">
            <v>599-1088</v>
          </cell>
          <cell r="C1543" t="str">
            <v>CVCO 31</v>
          </cell>
          <cell r="D1543">
            <v>39613</v>
          </cell>
          <cell r="E1543" t="str">
            <v>M001-02</v>
          </cell>
          <cell r="F1543" t="str">
            <v>Niraj Ramlagan</v>
          </cell>
          <cell r="G1543" t="str">
            <v>FCM Engineering (Pty) Ltd</v>
          </cell>
          <cell r="H1543" t="str">
            <v>Additional platform work for pre-boiler structure as per CVCO 31</v>
          </cell>
          <cell r="I1543" t="str">
            <v>ZAR 149,625</v>
          </cell>
          <cell r="J1543" t="str">
            <v>ZAR</v>
          </cell>
          <cell r="K1543">
            <v>149625</v>
          </cell>
          <cell r="L1543">
            <v>1</v>
          </cell>
          <cell r="M1543">
            <v>149625</v>
          </cell>
          <cell r="N1543">
            <v>149625</v>
          </cell>
          <cell r="O1543">
            <v>0</v>
          </cell>
          <cell r="P1543">
            <v>0</v>
          </cell>
          <cell r="Q1543">
            <v>0</v>
          </cell>
          <cell r="R1543">
            <v>0</v>
          </cell>
        </row>
        <row r="1544">
          <cell r="B1544" t="str">
            <v>599-1089</v>
          </cell>
          <cell r="D1544">
            <v>39613</v>
          </cell>
          <cell r="E1544" t="str">
            <v>I003</v>
          </cell>
          <cell r="G1544" t="str">
            <v>Unitech Instrumentation Services</v>
          </cell>
          <cell r="H1544" t="str">
            <v>Labels and printer for site office</v>
          </cell>
          <cell r="I1544" t="str">
            <v>ZAR 3464.85</v>
          </cell>
          <cell r="J1544" t="str">
            <v>ZAR</v>
          </cell>
          <cell r="K1544">
            <v>3464.85</v>
          </cell>
          <cell r="L1544">
            <v>1</v>
          </cell>
          <cell r="M1544">
            <v>3464.85</v>
          </cell>
          <cell r="N1544">
            <v>3464.85</v>
          </cell>
          <cell r="O1544">
            <v>0</v>
          </cell>
          <cell r="P1544">
            <v>0</v>
          </cell>
          <cell r="Q1544">
            <v>0</v>
          </cell>
          <cell r="R1544">
            <v>0</v>
          </cell>
        </row>
        <row r="1545">
          <cell r="B1545" t="str">
            <v>599-1090</v>
          </cell>
          <cell r="D1545">
            <v>39613</v>
          </cell>
          <cell r="E1545" t="str">
            <v>M032-1</v>
          </cell>
          <cell r="F1545" t="str">
            <v>Naloonda</v>
          </cell>
          <cell r="G1545" t="str">
            <v>Naloonda Joety &amp; Company</v>
          </cell>
          <cell r="H1545" t="str">
            <v>Labour hire for cleaning around workshops and cane yard</v>
          </cell>
          <cell r="I1545" t="str">
            <v>ZMK 69,571,275</v>
          </cell>
          <cell r="J1545" t="str">
            <v>ZMK</v>
          </cell>
          <cell r="K1545">
            <v>69571275</v>
          </cell>
          <cell r="L1545">
            <v>1.6750418760469012E-3</v>
          </cell>
          <cell r="M1545">
            <v>116534.79899497487</v>
          </cell>
          <cell r="N1545">
            <v>0</v>
          </cell>
          <cell r="O1545">
            <v>0</v>
          </cell>
          <cell r="P1545">
            <v>0</v>
          </cell>
          <cell r="Q1545">
            <v>0</v>
          </cell>
          <cell r="R1545">
            <v>69571275</v>
          </cell>
        </row>
        <row r="1546">
          <cell r="B1546" t="str">
            <v>599-1091</v>
          </cell>
          <cell r="D1546">
            <v>39613</v>
          </cell>
          <cell r="E1546" t="str">
            <v>M032-0</v>
          </cell>
          <cell r="G1546" t="str">
            <v>Emineo Ltd</v>
          </cell>
          <cell r="H1546" t="str">
            <v>Re-install existing Sugar Dryer in Position (to be offset against penalties)</v>
          </cell>
          <cell r="I1546" t="str">
            <v>EUR 8975</v>
          </cell>
          <cell r="J1546" t="str">
            <v>EUR</v>
          </cell>
          <cell r="K1546">
            <v>8975</v>
          </cell>
          <cell r="L1546">
            <v>9.5500000000000007</v>
          </cell>
          <cell r="M1546">
            <v>85711.25</v>
          </cell>
          <cell r="N1546">
            <v>0</v>
          </cell>
          <cell r="O1546">
            <v>8975</v>
          </cell>
          <cell r="P1546">
            <v>0</v>
          </cell>
          <cell r="Q1546">
            <v>0</v>
          </cell>
          <cell r="R1546">
            <v>0</v>
          </cell>
        </row>
        <row r="1547">
          <cell r="B1547" t="str">
            <v>599-1092</v>
          </cell>
          <cell r="D1547">
            <v>39613</v>
          </cell>
          <cell r="E1547" t="str">
            <v>E012</v>
          </cell>
          <cell r="G1547" t="str">
            <v>Electrical and mechanical installations ltd</v>
          </cell>
          <cell r="H1547" t="str">
            <v>RE-Skip Meter electrical works</v>
          </cell>
          <cell r="I1547" t="str">
            <v>ZAR 3294</v>
          </cell>
          <cell r="J1547" t="str">
            <v>ZAR</v>
          </cell>
          <cell r="K1547">
            <v>3294</v>
          </cell>
          <cell r="L1547">
            <v>1</v>
          </cell>
          <cell r="M1547">
            <v>3294</v>
          </cell>
          <cell r="N1547">
            <v>3294</v>
          </cell>
          <cell r="O1547">
            <v>0</v>
          </cell>
          <cell r="P1547">
            <v>0</v>
          </cell>
          <cell r="Q1547">
            <v>0</v>
          </cell>
          <cell r="R1547">
            <v>0</v>
          </cell>
        </row>
        <row r="1548">
          <cell r="B1548" t="str">
            <v>599-1093</v>
          </cell>
          <cell r="D1548">
            <v>39613</v>
          </cell>
          <cell r="E1548" t="str">
            <v>M031</v>
          </cell>
          <cell r="G1548" t="str">
            <v>Turbo Agencies</v>
          </cell>
          <cell r="H1548" t="str">
            <v>Hilti Chemical HIT HY 150</v>
          </cell>
          <cell r="I1548" t="str">
            <v>ZMK 9324000</v>
          </cell>
          <cell r="J1548" t="str">
            <v>ZMK</v>
          </cell>
          <cell r="K1548">
            <v>9324000</v>
          </cell>
          <cell r="L1548">
            <v>1.6750418760469012E-3</v>
          </cell>
          <cell r="M1548">
            <v>15618.090452261307</v>
          </cell>
          <cell r="N1548">
            <v>0</v>
          </cell>
          <cell r="O1548">
            <v>0</v>
          </cell>
          <cell r="P1548">
            <v>0</v>
          </cell>
          <cell r="Q1548">
            <v>0</v>
          </cell>
          <cell r="R1548">
            <v>9324000</v>
          </cell>
        </row>
        <row r="1549">
          <cell r="B1549" t="str">
            <v>599-1094</v>
          </cell>
          <cell r="D1549">
            <v>39613</v>
          </cell>
          <cell r="E1549" t="str">
            <v>M031</v>
          </cell>
          <cell r="G1549" t="str">
            <v>Lusaka Bearing Centre Ltd</v>
          </cell>
          <cell r="H1549" t="str">
            <v>Galvanised bolts and washers for clarifier</v>
          </cell>
          <cell r="I1549" t="str">
            <v>ZMK 387931</v>
          </cell>
          <cell r="J1549" t="str">
            <v>ZMK</v>
          </cell>
          <cell r="K1549">
            <v>387931</v>
          </cell>
          <cell r="L1549">
            <v>1.6750418760469012E-3</v>
          </cell>
          <cell r="M1549">
            <v>649.80067001675047</v>
          </cell>
          <cell r="N1549">
            <v>0</v>
          </cell>
          <cell r="O1549">
            <v>0</v>
          </cell>
          <cell r="P1549">
            <v>0</v>
          </cell>
          <cell r="Q1549">
            <v>0</v>
          </cell>
          <cell r="R1549">
            <v>387931</v>
          </cell>
        </row>
        <row r="1550">
          <cell r="B1550" t="str">
            <v>599-1095</v>
          </cell>
          <cell r="D1550">
            <v>39613</v>
          </cell>
          <cell r="E1550" t="str">
            <v>M031</v>
          </cell>
          <cell r="G1550" t="str">
            <v>Mulimo Agriculture Hardware Distributors</v>
          </cell>
          <cell r="H1550" t="str">
            <v>Silicone for dryer, 2'' tank outlets for Jo-Jo tanks</v>
          </cell>
          <cell r="I1550" t="str">
            <v>ZMk 400000</v>
          </cell>
          <cell r="J1550" t="str">
            <v>ZMk</v>
          </cell>
          <cell r="K1550">
            <v>400000</v>
          </cell>
          <cell r="L1550">
            <v>1.6750418760469012E-3</v>
          </cell>
          <cell r="M1550">
            <v>670.01675041876047</v>
          </cell>
          <cell r="N1550">
            <v>0</v>
          </cell>
          <cell r="O1550">
            <v>0</v>
          </cell>
          <cell r="P1550">
            <v>0</v>
          </cell>
          <cell r="Q1550">
            <v>0</v>
          </cell>
          <cell r="R1550">
            <v>400000</v>
          </cell>
        </row>
        <row r="1551">
          <cell r="B1551" t="str">
            <v>599-1096</v>
          </cell>
          <cell r="D1551">
            <v>39613</v>
          </cell>
          <cell r="E1551" t="str">
            <v>M004</v>
          </cell>
          <cell r="F1551" t="str">
            <v>Jonas Rolandsson</v>
          </cell>
          <cell r="G1551" t="str">
            <v>Silver Weibull</v>
          </cell>
          <cell r="H1551" t="str">
            <v>Replacement of items stolen whilst installing CVP</v>
          </cell>
          <cell r="I1551" t="str">
            <v>EUR 64.70</v>
          </cell>
          <cell r="J1551" t="str">
            <v>EUR</v>
          </cell>
          <cell r="K1551">
            <v>64.7</v>
          </cell>
          <cell r="L1551">
            <v>9.5500000000000007</v>
          </cell>
          <cell r="M1551">
            <v>617.8850000000001</v>
          </cell>
          <cell r="N1551">
            <v>0</v>
          </cell>
          <cell r="O1551">
            <v>64.7</v>
          </cell>
          <cell r="P1551">
            <v>0</v>
          </cell>
          <cell r="Q1551">
            <v>0</v>
          </cell>
          <cell r="R1551">
            <v>0</v>
          </cell>
        </row>
        <row r="1552">
          <cell r="B1552" t="str">
            <v>599-1097</v>
          </cell>
          <cell r="D1552">
            <v>39613</v>
          </cell>
          <cell r="E1552" t="str">
            <v>M012-0</v>
          </cell>
          <cell r="G1552" t="str">
            <v>Makubu Steelworks Ltd</v>
          </cell>
          <cell r="H1552" t="str">
            <v>Turn valve for evaporators</v>
          </cell>
          <cell r="I1552" t="str">
            <v>ZMK 700000</v>
          </cell>
          <cell r="J1552" t="str">
            <v>ZMK</v>
          </cell>
          <cell r="K1552">
            <v>700000</v>
          </cell>
          <cell r="L1552">
            <v>1.6750418760469012E-3</v>
          </cell>
          <cell r="M1552">
            <v>1172.5293132328309</v>
          </cell>
          <cell r="N1552">
            <v>0</v>
          </cell>
          <cell r="O1552">
            <v>0</v>
          </cell>
          <cell r="P1552">
            <v>0</v>
          </cell>
          <cell r="Q1552">
            <v>0</v>
          </cell>
          <cell r="R1552">
            <v>700000</v>
          </cell>
        </row>
        <row r="1553">
          <cell r="B1553" t="str">
            <v>599-1098</v>
          </cell>
          <cell r="D1553">
            <v>39613</v>
          </cell>
          <cell r="E1553" t="str">
            <v>I003</v>
          </cell>
          <cell r="G1553" t="str">
            <v>Wika Instruments</v>
          </cell>
          <cell r="H1553" t="str">
            <v>Temperature probes for the shredder</v>
          </cell>
          <cell r="I1553" t="str">
            <v>ZAR 1350</v>
          </cell>
          <cell r="J1553" t="str">
            <v>ZAR</v>
          </cell>
          <cell r="K1553">
            <v>1350</v>
          </cell>
          <cell r="L1553">
            <v>1</v>
          </cell>
          <cell r="M1553">
            <v>1350</v>
          </cell>
          <cell r="N1553">
            <v>1350</v>
          </cell>
          <cell r="O1553">
            <v>0</v>
          </cell>
          <cell r="P1553">
            <v>0</v>
          </cell>
          <cell r="Q1553">
            <v>0</v>
          </cell>
          <cell r="R1553">
            <v>0</v>
          </cell>
        </row>
        <row r="1554">
          <cell r="B1554" t="str">
            <v>599-1099</v>
          </cell>
          <cell r="D1554">
            <v>39613</v>
          </cell>
          <cell r="E1554" t="str">
            <v>M056</v>
          </cell>
          <cell r="G1554" t="str">
            <v>Makubu Steelworks Ltd</v>
          </cell>
          <cell r="H1554" t="str">
            <v>2'' 1/4 turn valves, 1/2'' plugs</v>
          </cell>
          <cell r="I1554" t="str">
            <v>ZMK 2118000</v>
          </cell>
          <cell r="J1554" t="str">
            <v>ZMK</v>
          </cell>
          <cell r="K1554">
            <v>2118000</v>
          </cell>
          <cell r="L1554">
            <v>1.6750418760469012E-3</v>
          </cell>
          <cell r="M1554">
            <v>3547.7386934673368</v>
          </cell>
          <cell r="N1554">
            <v>0</v>
          </cell>
          <cell r="O1554">
            <v>0</v>
          </cell>
          <cell r="P1554">
            <v>0</v>
          </cell>
          <cell r="Q1554">
            <v>0</v>
          </cell>
          <cell r="R1554">
            <v>2118000</v>
          </cell>
        </row>
        <row r="1555">
          <cell r="B1555" t="str">
            <v>599-1100</v>
          </cell>
          <cell r="D1555">
            <v>39613</v>
          </cell>
          <cell r="E1555" t="str">
            <v>M037</v>
          </cell>
          <cell r="G1555" t="str">
            <v>Makubu Steelworks Ltd</v>
          </cell>
          <cell r="H1555" t="str">
            <v>Bolts and nuts for CVPA structure</v>
          </cell>
          <cell r="I1555" t="str">
            <v>ZMK 1280000</v>
          </cell>
          <cell r="J1555" t="str">
            <v>ZMK</v>
          </cell>
          <cell r="K1555">
            <v>1280000</v>
          </cell>
          <cell r="L1555">
            <v>1.6750418760469012E-3</v>
          </cell>
          <cell r="M1555">
            <v>2144.0536013400333</v>
          </cell>
          <cell r="N1555">
            <v>0</v>
          </cell>
          <cell r="O1555">
            <v>0</v>
          </cell>
          <cell r="P1555">
            <v>0</v>
          </cell>
          <cell r="Q1555">
            <v>0</v>
          </cell>
          <cell r="R1555">
            <v>1280000</v>
          </cell>
        </row>
        <row r="1556">
          <cell r="B1556" t="str">
            <v>599-1101</v>
          </cell>
          <cell r="D1556">
            <v>39613</v>
          </cell>
          <cell r="E1556" t="str">
            <v>M031</v>
          </cell>
          <cell r="G1556" t="str">
            <v>Makubu Steelworks Ltd</v>
          </cell>
          <cell r="H1556" t="str">
            <v>Self driving screws for control cabin</v>
          </cell>
          <cell r="I1556" t="str">
            <v>ZMK 416,000</v>
          </cell>
          <cell r="J1556" t="str">
            <v>ZMK</v>
          </cell>
          <cell r="K1556">
            <v>416000</v>
          </cell>
          <cell r="L1556">
            <v>1.6750418760469012E-3</v>
          </cell>
          <cell r="M1556">
            <v>696.81742043551094</v>
          </cell>
          <cell r="N1556">
            <v>0</v>
          </cell>
          <cell r="O1556">
            <v>0</v>
          </cell>
          <cell r="P1556">
            <v>0</v>
          </cell>
          <cell r="Q1556">
            <v>0</v>
          </cell>
          <cell r="R1556">
            <v>416000</v>
          </cell>
        </row>
        <row r="1557">
          <cell r="B1557" t="str">
            <v>599-1102</v>
          </cell>
          <cell r="D1557">
            <v>39613</v>
          </cell>
          <cell r="E1557" t="str">
            <v>M031</v>
          </cell>
          <cell r="G1557" t="str">
            <v>Makubu Steelworks Ltd</v>
          </cell>
          <cell r="H1557" t="str">
            <v xml:space="preserve">Galvanised bolts and washers </v>
          </cell>
          <cell r="I1557" t="str">
            <v>ZMK 215550</v>
          </cell>
          <cell r="J1557" t="str">
            <v>ZMK</v>
          </cell>
          <cell r="K1557">
            <v>215550</v>
          </cell>
          <cell r="L1557">
            <v>1.6750418760469012E-3</v>
          </cell>
          <cell r="M1557">
            <v>361.05527638190955</v>
          </cell>
          <cell r="N1557">
            <v>0</v>
          </cell>
          <cell r="O1557">
            <v>0</v>
          </cell>
          <cell r="P1557">
            <v>0</v>
          </cell>
          <cell r="Q1557">
            <v>0</v>
          </cell>
          <cell r="R1557">
            <v>215550</v>
          </cell>
        </row>
        <row r="1558">
          <cell r="B1558" t="str">
            <v>599-1103</v>
          </cell>
          <cell r="D1558">
            <v>39613</v>
          </cell>
          <cell r="E1558" t="str">
            <v>M056</v>
          </cell>
          <cell r="G1558" t="str">
            <v>Mulimo Agriculture Hardware Distributors</v>
          </cell>
          <cell r="H1558" t="str">
            <v>Galvanised nipples and compression adaptor</v>
          </cell>
          <cell r="I1558" t="str">
            <v>ZMK 233000</v>
          </cell>
          <cell r="J1558" t="str">
            <v>ZMK</v>
          </cell>
          <cell r="K1558">
            <v>233000</v>
          </cell>
          <cell r="L1558">
            <v>1.6750418760469012E-3</v>
          </cell>
          <cell r="M1558">
            <v>390.28475711892798</v>
          </cell>
          <cell r="N1558">
            <v>0</v>
          </cell>
          <cell r="O1558">
            <v>0</v>
          </cell>
          <cell r="P1558">
            <v>0</v>
          </cell>
          <cell r="Q1558">
            <v>0</v>
          </cell>
          <cell r="R1558">
            <v>233000</v>
          </cell>
        </row>
        <row r="1559">
          <cell r="B1559" t="str">
            <v>599-1104</v>
          </cell>
          <cell r="D1559">
            <v>39613</v>
          </cell>
          <cell r="E1559" t="str">
            <v>C001</v>
          </cell>
          <cell r="F1559" t="str">
            <v>Joe Mwanza</v>
          </cell>
          <cell r="G1559" t="str">
            <v>Joraf Engineering Ltd</v>
          </cell>
          <cell r="H1559" t="str">
            <v>Tractor Hire and use of welding machine</v>
          </cell>
          <cell r="I1559" t="str">
            <v>ZMK 63,350,000</v>
          </cell>
          <cell r="J1559" t="str">
            <v>ZMK</v>
          </cell>
          <cell r="K1559">
            <v>63350000</v>
          </cell>
          <cell r="L1559">
            <v>1.6750418760469012E-3</v>
          </cell>
          <cell r="M1559">
            <v>106113.9028475712</v>
          </cell>
          <cell r="N1559">
            <v>0</v>
          </cell>
          <cell r="O1559">
            <v>0</v>
          </cell>
          <cell r="P1559">
            <v>0</v>
          </cell>
          <cell r="Q1559">
            <v>0</v>
          </cell>
          <cell r="R1559">
            <v>63350000</v>
          </cell>
        </row>
        <row r="1560">
          <cell r="B1560" t="str">
            <v>599-1105</v>
          </cell>
          <cell r="D1560">
            <v>39616</v>
          </cell>
          <cell r="E1560" t="str">
            <v>P005</v>
          </cell>
          <cell r="F1560" t="str">
            <v>Rachel Zulu</v>
          </cell>
          <cell r="G1560" t="str">
            <v>GEMISTAR TRAVEL &amp; TOURS</v>
          </cell>
          <cell r="H1560" t="str">
            <v>Airticket for Stuart Watson</v>
          </cell>
          <cell r="I1560" t="str">
            <v>ZMK 1,143,495</v>
          </cell>
          <cell r="J1560" t="str">
            <v>ZMK</v>
          </cell>
          <cell r="K1560">
            <v>1143495</v>
          </cell>
          <cell r="L1560">
            <v>1.6750418760469012E-3</v>
          </cell>
          <cell r="M1560">
            <v>1915.4020100502512</v>
          </cell>
          <cell r="N1560">
            <v>0</v>
          </cell>
          <cell r="O1560">
            <v>0</v>
          </cell>
          <cell r="P1560">
            <v>0</v>
          </cell>
          <cell r="Q1560">
            <v>0</v>
          </cell>
          <cell r="R1560">
            <v>1143495</v>
          </cell>
        </row>
        <row r="1561">
          <cell r="B1561" t="str">
            <v>599-1106</v>
          </cell>
          <cell r="C1561" t="str">
            <v>CVCO 52</v>
          </cell>
          <cell r="D1561">
            <v>39626</v>
          </cell>
          <cell r="E1561" t="str">
            <v>A008</v>
          </cell>
          <cell r="F1561" t="str">
            <v>Uli Heitz</v>
          </cell>
          <cell r="G1561" t="str">
            <v>Heku Construction Ltd</v>
          </cell>
          <cell r="H1561" t="str">
            <v>Pump station 1/11 upgrade (installation of pumps, civils and steelwork - CVCO 52)</v>
          </cell>
          <cell r="I1561" t="str">
            <v>ZMK 477,754,300.13</v>
          </cell>
          <cell r="J1561" t="str">
            <v>ZMK</v>
          </cell>
          <cell r="K1561">
            <v>477754300.13</v>
          </cell>
          <cell r="L1561">
            <v>1.6750418760469012E-3</v>
          </cell>
          <cell r="M1561">
            <v>800258.45917922945</v>
          </cell>
          <cell r="N1561">
            <v>0</v>
          </cell>
          <cell r="O1561">
            <v>0</v>
          </cell>
          <cell r="P1561">
            <v>0</v>
          </cell>
          <cell r="Q1561">
            <v>0</v>
          </cell>
          <cell r="R1561">
            <v>477754300.13</v>
          </cell>
        </row>
        <row r="1562">
          <cell r="B1562" t="str">
            <v>599-1107</v>
          </cell>
          <cell r="D1562">
            <v>39631</v>
          </cell>
          <cell r="E1562" t="str">
            <v>EXP1</v>
          </cell>
          <cell r="G1562" t="str">
            <v>BP Zambia</v>
          </cell>
          <cell r="H1562" t="str">
            <v>Diesel for Teichmann Plant Hire</v>
          </cell>
          <cell r="I1562" t="str">
            <v>ZMk 2,647,755,600</v>
          </cell>
          <cell r="J1562" t="str">
            <v>ZMk</v>
          </cell>
          <cell r="K1562">
            <v>2647755600</v>
          </cell>
          <cell r="L1562">
            <v>1.6750418760469012E-3</v>
          </cell>
          <cell r="M1562">
            <v>4435101.5075376881</v>
          </cell>
          <cell r="N1562">
            <v>0</v>
          </cell>
          <cell r="O1562">
            <v>0</v>
          </cell>
          <cell r="P1562">
            <v>0</v>
          </cell>
          <cell r="Q1562">
            <v>0</v>
          </cell>
          <cell r="R1562">
            <v>2647755600</v>
          </cell>
        </row>
        <row r="1563">
          <cell r="B1563" t="str">
            <v>599-1108</v>
          </cell>
          <cell r="D1563">
            <v>39631</v>
          </cell>
          <cell r="E1563" t="str">
            <v>P005</v>
          </cell>
          <cell r="F1563" t="str">
            <v>Johan Vermeulen</v>
          </cell>
          <cell r="G1563" t="str">
            <v>SGS SA (Pty) Ltd</v>
          </cell>
          <cell r="H1563" t="str">
            <v>Inspection visit for 30.4 MW steam turbine and 30.4MW Generator</v>
          </cell>
          <cell r="I1563" t="str">
            <v>USD 3,487.00</v>
          </cell>
          <cell r="J1563" t="str">
            <v>USD</v>
          </cell>
          <cell r="K1563">
            <v>3487</v>
          </cell>
          <cell r="L1563">
            <v>7.35</v>
          </cell>
          <cell r="M1563">
            <v>25629.449999999997</v>
          </cell>
          <cell r="N1563">
            <v>0</v>
          </cell>
          <cell r="O1563">
            <v>0</v>
          </cell>
          <cell r="P1563">
            <v>0</v>
          </cell>
          <cell r="Q1563">
            <v>3487</v>
          </cell>
          <cell r="R1563">
            <v>0</v>
          </cell>
        </row>
        <row r="1564">
          <cell r="B1564" t="str">
            <v>599-1109</v>
          </cell>
          <cell r="D1564">
            <v>39632</v>
          </cell>
          <cell r="E1564" t="str">
            <v>P005</v>
          </cell>
          <cell r="F1564" t="str">
            <v>Rachel Zulu</v>
          </cell>
          <cell r="G1564" t="str">
            <v>Southern Insurance</v>
          </cell>
          <cell r="H1564" t="str">
            <v>10% Excess charge for repairs on ABL 1826</v>
          </cell>
          <cell r="I1564" t="str">
            <v>ZMK 975,250.00</v>
          </cell>
          <cell r="J1564" t="str">
            <v>ZMK</v>
          </cell>
          <cell r="K1564">
            <v>975250</v>
          </cell>
          <cell r="L1564">
            <v>1.6750418760469012E-3</v>
          </cell>
          <cell r="M1564">
            <v>1633.5845896147405</v>
          </cell>
          <cell r="N1564">
            <v>0</v>
          </cell>
          <cell r="O1564">
            <v>0</v>
          </cell>
          <cell r="P1564">
            <v>0</v>
          </cell>
          <cell r="Q1564">
            <v>0</v>
          </cell>
          <cell r="R1564">
            <v>975250</v>
          </cell>
        </row>
        <row r="1565">
          <cell r="B1565" t="str">
            <v>599-1110</v>
          </cell>
          <cell r="D1565">
            <v>39632</v>
          </cell>
          <cell r="E1565" t="str">
            <v>P005</v>
          </cell>
          <cell r="F1565" t="str">
            <v>Uli Heitz</v>
          </cell>
          <cell r="G1565" t="str">
            <v>Heku Construction Ltd</v>
          </cell>
          <cell r="H1565" t="str">
            <v>Construction of Fence around Lay down area for ISGEC NHEC and Project</v>
          </cell>
          <cell r="I1565" t="str">
            <v>ZMK 94,991,957.5</v>
          </cell>
          <cell r="J1565" t="str">
            <v>ZMK</v>
          </cell>
          <cell r="K1565">
            <v>94991957.5</v>
          </cell>
          <cell r="L1565">
            <v>1.6750418760469012E-3</v>
          </cell>
          <cell r="M1565">
            <v>159115.50670016752</v>
          </cell>
          <cell r="N1565">
            <v>0</v>
          </cell>
          <cell r="O1565">
            <v>0</v>
          </cell>
          <cell r="P1565">
            <v>0</v>
          </cell>
          <cell r="Q1565">
            <v>0</v>
          </cell>
          <cell r="R1565">
            <v>94991957.5</v>
          </cell>
        </row>
        <row r="1566">
          <cell r="B1566" t="str">
            <v>599-1111</v>
          </cell>
          <cell r="D1566">
            <v>39632</v>
          </cell>
          <cell r="E1566" t="str">
            <v>P005</v>
          </cell>
          <cell r="F1566" t="str">
            <v>Rachel Zulu</v>
          </cell>
          <cell r="G1566" t="str">
            <v>GEMISTAR TRAVEL &amp; TOURS</v>
          </cell>
          <cell r="H1566" t="str">
            <v>Airticket for Theo de Beer</v>
          </cell>
          <cell r="I1566" t="str">
            <v>ZMK 2,006,740.00</v>
          </cell>
          <cell r="J1566" t="str">
            <v>ZMK</v>
          </cell>
          <cell r="K1566">
            <v>2006740</v>
          </cell>
          <cell r="L1566">
            <v>1.6750418760469012E-3</v>
          </cell>
          <cell r="M1566">
            <v>3361.3735343383587</v>
          </cell>
          <cell r="N1566">
            <v>0</v>
          </cell>
          <cell r="O1566">
            <v>0</v>
          </cell>
          <cell r="P1566">
            <v>0</v>
          </cell>
          <cell r="Q1566">
            <v>0</v>
          </cell>
          <cell r="R1566">
            <v>2006740</v>
          </cell>
        </row>
        <row r="1567">
          <cell r="B1567" t="str">
            <v>599-1112</v>
          </cell>
          <cell r="D1567">
            <v>39632</v>
          </cell>
          <cell r="E1567" t="str">
            <v>P005</v>
          </cell>
          <cell r="F1567" t="str">
            <v>Rachel Zulu</v>
          </cell>
          <cell r="G1567" t="str">
            <v>Action Auto Ltd</v>
          </cell>
          <cell r="H1567" t="str">
            <v>Full service for Isuza ABK 5504</v>
          </cell>
          <cell r="I1567" t="str">
            <v>ZMK 1,200,000.00</v>
          </cell>
          <cell r="J1567" t="str">
            <v>ZMK</v>
          </cell>
          <cell r="K1567">
            <v>1200000</v>
          </cell>
          <cell r="L1567">
            <v>1.6750418760469012E-3</v>
          </cell>
          <cell r="M1567">
            <v>2010.0502512562814</v>
          </cell>
          <cell r="N1567">
            <v>0</v>
          </cell>
          <cell r="O1567">
            <v>0</v>
          </cell>
          <cell r="P1567">
            <v>0</v>
          </cell>
          <cell r="Q1567">
            <v>0</v>
          </cell>
          <cell r="R1567">
            <v>1200000</v>
          </cell>
        </row>
        <row r="1568">
          <cell r="B1568" t="str">
            <v>599-1113</v>
          </cell>
          <cell r="D1568">
            <v>39632</v>
          </cell>
          <cell r="E1568" t="str">
            <v>P005</v>
          </cell>
          <cell r="F1568" t="str">
            <v>Rachel Zulu</v>
          </cell>
          <cell r="G1568" t="str">
            <v>Toyota Zambia Ltd</v>
          </cell>
          <cell r="H1568" t="str">
            <v xml:space="preserve">Full Service for Toyota Prado ABK 4303 PV 17  </v>
          </cell>
          <cell r="I1568" t="str">
            <v>ZMK 1,000,000.00</v>
          </cell>
          <cell r="J1568" t="str">
            <v>ZMK</v>
          </cell>
          <cell r="K1568">
            <v>1000000</v>
          </cell>
          <cell r="L1568">
            <v>1.6750418760469012E-3</v>
          </cell>
          <cell r="M1568">
            <v>1675.0418760469013</v>
          </cell>
          <cell r="N1568">
            <v>0</v>
          </cell>
          <cell r="O1568">
            <v>0</v>
          </cell>
          <cell r="P1568">
            <v>0</v>
          </cell>
          <cell r="Q1568">
            <v>0</v>
          </cell>
          <cell r="R1568">
            <v>1000000</v>
          </cell>
        </row>
        <row r="1569">
          <cell r="B1569" t="str">
            <v>599-1114</v>
          </cell>
          <cell r="D1569">
            <v>39632</v>
          </cell>
          <cell r="E1569" t="str">
            <v>P005</v>
          </cell>
          <cell r="F1569" t="str">
            <v>Rachel Zulu</v>
          </cell>
          <cell r="G1569" t="str">
            <v>GEMISTAR TRAVEL &amp; TOURS</v>
          </cell>
          <cell r="H1569" t="str">
            <v>Airticket for Roger Thompson</v>
          </cell>
          <cell r="I1569" t="str">
            <v>ZMK 2,272,175.00</v>
          </cell>
          <cell r="J1569" t="str">
            <v>ZMK</v>
          </cell>
          <cell r="K1569">
            <v>2272175</v>
          </cell>
          <cell r="L1569">
            <v>1.6750418760469012E-3</v>
          </cell>
          <cell r="M1569">
            <v>3805.9882747068677</v>
          </cell>
          <cell r="N1569">
            <v>0</v>
          </cell>
          <cell r="O1569">
            <v>0</v>
          </cell>
          <cell r="P1569">
            <v>0</v>
          </cell>
          <cell r="Q1569">
            <v>0</v>
          </cell>
          <cell r="R1569">
            <v>2272175</v>
          </cell>
        </row>
        <row r="1570">
          <cell r="B1570" t="str">
            <v>599-1115</v>
          </cell>
          <cell r="D1570">
            <v>39632</v>
          </cell>
          <cell r="E1570" t="str">
            <v>P005</v>
          </cell>
          <cell r="F1570" t="str">
            <v>Rachel Zulu</v>
          </cell>
          <cell r="G1570" t="str">
            <v>Trentyre Zambia limited</v>
          </cell>
          <cell r="H1570" t="str">
            <v>Tyres for Toyota Surf PV 14</v>
          </cell>
          <cell r="I1570" t="str">
            <v>ZMK 1,146,936.96</v>
          </cell>
          <cell r="J1570" t="str">
            <v>ZMK</v>
          </cell>
          <cell r="K1570">
            <v>1146936.96</v>
          </cell>
          <cell r="L1570">
            <v>1.6750418760469012E-3</v>
          </cell>
          <cell r="M1570">
            <v>1921.1674371859297</v>
          </cell>
          <cell r="N1570">
            <v>0</v>
          </cell>
          <cell r="O1570">
            <v>0</v>
          </cell>
          <cell r="P1570">
            <v>0</v>
          </cell>
          <cell r="Q1570">
            <v>0</v>
          </cell>
          <cell r="R1570">
            <v>1146936.96</v>
          </cell>
        </row>
        <row r="1571">
          <cell r="B1571" t="str">
            <v>599-1116</v>
          </cell>
          <cell r="D1571">
            <v>39632</v>
          </cell>
          <cell r="E1571" t="str">
            <v>M031</v>
          </cell>
          <cell r="F1571" t="str">
            <v>Belinda</v>
          </cell>
          <cell r="G1571" t="str">
            <v>Makubu Steelworks Ltd</v>
          </cell>
          <cell r="H1571" t="str">
            <v>M12 Rawlbolts for fixing of guards</v>
          </cell>
          <cell r="I1571" t="str">
            <v>ZMK 225,000.00</v>
          </cell>
          <cell r="J1571" t="str">
            <v>ZMK</v>
          </cell>
          <cell r="K1571">
            <v>225000</v>
          </cell>
          <cell r="L1571">
            <v>1.6750418760469012E-3</v>
          </cell>
          <cell r="M1571">
            <v>376.88442211055275</v>
          </cell>
          <cell r="N1571">
            <v>0</v>
          </cell>
          <cell r="O1571">
            <v>0</v>
          </cell>
          <cell r="P1571">
            <v>0</v>
          </cell>
          <cell r="Q1571">
            <v>0</v>
          </cell>
          <cell r="R1571">
            <v>225000</v>
          </cell>
        </row>
        <row r="1572">
          <cell r="B1572" t="str">
            <v>599-1117</v>
          </cell>
          <cell r="D1572">
            <v>39632</v>
          </cell>
          <cell r="E1572" t="str">
            <v>M031</v>
          </cell>
          <cell r="F1572" t="str">
            <v>Belinda</v>
          </cell>
          <cell r="G1572" t="str">
            <v>Makubu Steelworks Ltd</v>
          </cell>
          <cell r="H1572" t="str">
            <v>M10 Rawlbolts for Sugar Belt conveyors HSL1 &amp; HSL2</v>
          </cell>
          <cell r="I1572" t="str">
            <v>ZMK 325,000.00</v>
          </cell>
          <cell r="J1572" t="str">
            <v>ZMK</v>
          </cell>
          <cell r="K1572">
            <v>325000</v>
          </cell>
          <cell r="L1572">
            <v>1.6750418760469012E-3</v>
          </cell>
          <cell r="M1572">
            <v>544.38860971524286</v>
          </cell>
          <cell r="N1572">
            <v>0</v>
          </cell>
          <cell r="O1572">
            <v>0</v>
          </cell>
          <cell r="P1572">
            <v>0</v>
          </cell>
          <cell r="Q1572">
            <v>0</v>
          </cell>
          <cell r="R1572">
            <v>325000</v>
          </cell>
        </row>
        <row r="1573">
          <cell r="B1573" t="str">
            <v>599-1118</v>
          </cell>
          <cell r="D1573">
            <v>39632</v>
          </cell>
          <cell r="E1573" t="str">
            <v>M031</v>
          </cell>
          <cell r="F1573" t="str">
            <v>Belinda</v>
          </cell>
          <cell r="G1573" t="str">
            <v>Makubu Steelworks Ltd</v>
          </cell>
          <cell r="H1573" t="str">
            <v>Bolts and nuts for CVPA Structure</v>
          </cell>
          <cell r="I1573" t="str">
            <v>ZMK 9,506,000.00</v>
          </cell>
          <cell r="J1573" t="str">
            <v>ZMK</v>
          </cell>
          <cell r="K1573">
            <v>9506000</v>
          </cell>
          <cell r="L1573">
            <v>1.6750418760469012E-3</v>
          </cell>
          <cell r="M1573">
            <v>15922.948073701842</v>
          </cell>
          <cell r="N1573">
            <v>0</v>
          </cell>
          <cell r="O1573">
            <v>0</v>
          </cell>
          <cell r="P1573">
            <v>0</v>
          </cell>
          <cell r="Q1573">
            <v>0</v>
          </cell>
          <cell r="R1573">
            <v>9506000</v>
          </cell>
        </row>
        <row r="1574">
          <cell r="B1574" t="str">
            <v>599-1119</v>
          </cell>
          <cell r="D1574">
            <v>39633</v>
          </cell>
          <cell r="E1574" t="str">
            <v>E002</v>
          </cell>
          <cell r="G1574" t="str">
            <v xml:space="preserve">R G F Power Projects cc </v>
          </cell>
          <cell r="H1574" t="str">
            <v>Additional fuse links and surge arrestors for transformers around pivot pump stations</v>
          </cell>
          <cell r="I1574" t="str">
            <v>ZAR 59770</v>
          </cell>
          <cell r="J1574" t="str">
            <v>ZAR</v>
          </cell>
          <cell r="K1574">
            <v>59770</v>
          </cell>
          <cell r="L1574">
            <v>1</v>
          </cell>
          <cell r="M1574">
            <v>59770</v>
          </cell>
          <cell r="N1574">
            <v>59770</v>
          </cell>
          <cell r="O1574">
            <v>0</v>
          </cell>
          <cell r="P1574">
            <v>0</v>
          </cell>
          <cell r="Q1574">
            <v>0</v>
          </cell>
          <cell r="R1574">
            <v>0</v>
          </cell>
        </row>
        <row r="1575">
          <cell r="B1575" t="str">
            <v>599-1120</v>
          </cell>
          <cell r="D1575">
            <v>39634</v>
          </cell>
          <cell r="E1575" t="str">
            <v>I003</v>
          </cell>
          <cell r="G1575" t="str">
            <v>Wika Instruments</v>
          </cell>
          <cell r="H1575" t="str">
            <v>PT100 RTD 500mm probe length</v>
          </cell>
          <cell r="I1575" t="str">
            <v>ZAR 1285</v>
          </cell>
          <cell r="J1575" t="str">
            <v>ZAR</v>
          </cell>
          <cell r="K1575">
            <v>1285</v>
          </cell>
          <cell r="L1575">
            <v>1</v>
          </cell>
          <cell r="M1575">
            <v>1285</v>
          </cell>
          <cell r="N1575">
            <v>1285</v>
          </cell>
          <cell r="O1575">
            <v>0</v>
          </cell>
          <cell r="P1575">
            <v>0</v>
          </cell>
          <cell r="Q1575">
            <v>0</v>
          </cell>
          <cell r="R1575">
            <v>0</v>
          </cell>
        </row>
        <row r="1576">
          <cell r="B1576" t="str">
            <v>599-1121</v>
          </cell>
          <cell r="D1576">
            <v>39632</v>
          </cell>
          <cell r="E1576" t="str">
            <v>C001</v>
          </cell>
          <cell r="G1576" t="str">
            <v>Laktronics Repairs Ltd</v>
          </cell>
          <cell r="H1576" t="str">
            <v>Truck hire for removal of gravel in caneyard</v>
          </cell>
          <cell r="I1576" t="str">
            <v>ZMK 70400000</v>
          </cell>
          <cell r="J1576" t="str">
            <v>ZMK</v>
          </cell>
          <cell r="K1576">
            <v>70400000</v>
          </cell>
          <cell r="L1576">
            <v>1.6750418760469012E-3</v>
          </cell>
          <cell r="M1576">
            <v>117922.94807370185</v>
          </cell>
          <cell r="N1576">
            <v>0</v>
          </cell>
          <cell r="O1576">
            <v>0</v>
          </cell>
          <cell r="P1576">
            <v>0</v>
          </cell>
          <cell r="Q1576">
            <v>0</v>
          </cell>
          <cell r="R1576">
            <v>70400000</v>
          </cell>
          <cell r="S1576" t="str">
            <v>Caneyard</v>
          </cell>
        </row>
        <row r="1577">
          <cell r="B1577" t="str">
            <v>599-1122</v>
          </cell>
          <cell r="D1577">
            <v>39632</v>
          </cell>
          <cell r="E1577" t="str">
            <v>C001</v>
          </cell>
          <cell r="G1577" t="str">
            <v>Laktronics Repairs Ltd</v>
          </cell>
          <cell r="H1577" t="str">
            <v>Hire of Excavator for Caneyard and removal of Soil from car park</v>
          </cell>
          <cell r="I1577" t="str">
            <v>ZMK 78,400,000</v>
          </cell>
          <cell r="J1577" t="str">
            <v>ZMK</v>
          </cell>
          <cell r="K1577">
            <v>78400000</v>
          </cell>
          <cell r="L1577">
            <v>1.6750418760469012E-3</v>
          </cell>
          <cell r="M1577">
            <v>131323.28308207705</v>
          </cell>
          <cell r="N1577">
            <v>0</v>
          </cell>
          <cell r="O1577">
            <v>0</v>
          </cell>
          <cell r="P1577">
            <v>0</v>
          </cell>
          <cell r="Q1577">
            <v>0</v>
          </cell>
          <cell r="R1577">
            <v>78400000</v>
          </cell>
        </row>
        <row r="1578">
          <cell r="B1578" t="str">
            <v>599-1123</v>
          </cell>
          <cell r="D1578">
            <v>39634</v>
          </cell>
          <cell r="E1578" t="str">
            <v>C001</v>
          </cell>
          <cell r="G1578" t="str">
            <v>FCM Engineering (Pty) Ltd</v>
          </cell>
          <cell r="H1578" t="str">
            <v>Diffuser HD bolts type A</v>
          </cell>
          <cell r="I1578" t="str">
            <v>ZAR 5184</v>
          </cell>
          <cell r="J1578" t="str">
            <v>ZAR</v>
          </cell>
          <cell r="K1578">
            <v>5184</v>
          </cell>
          <cell r="L1578">
            <v>1</v>
          </cell>
          <cell r="M1578">
            <v>5184</v>
          </cell>
          <cell r="N1578">
            <v>5184</v>
          </cell>
          <cell r="O1578">
            <v>0</v>
          </cell>
          <cell r="P1578">
            <v>0</v>
          </cell>
          <cell r="Q1578">
            <v>0</v>
          </cell>
          <cell r="R1578">
            <v>0</v>
          </cell>
        </row>
        <row r="1579">
          <cell r="B1579" t="str">
            <v>599-1124</v>
          </cell>
          <cell r="D1579">
            <v>39632</v>
          </cell>
          <cell r="E1579" t="str">
            <v>C001</v>
          </cell>
          <cell r="G1579" t="str">
            <v>Heku Construction Ltd</v>
          </cell>
          <cell r="H1579" t="str">
            <v>Manufacture of diffuser HD bolts</v>
          </cell>
          <cell r="I1579" t="str">
            <v>ZMK 3124800</v>
          </cell>
          <cell r="J1579" t="str">
            <v>ZMK</v>
          </cell>
          <cell r="K1579">
            <v>3124800</v>
          </cell>
          <cell r="L1579">
            <v>1.6750418760469012E-3</v>
          </cell>
          <cell r="M1579">
            <v>5234.1708542713568</v>
          </cell>
          <cell r="N1579">
            <v>0</v>
          </cell>
          <cell r="O1579">
            <v>0</v>
          </cell>
          <cell r="P1579">
            <v>0</v>
          </cell>
          <cell r="Q1579">
            <v>0</v>
          </cell>
          <cell r="R1579">
            <v>3124800</v>
          </cell>
        </row>
        <row r="1580">
          <cell r="B1580" t="str">
            <v>599-1125</v>
          </cell>
          <cell r="D1580">
            <v>39632</v>
          </cell>
          <cell r="E1580" t="str">
            <v>C001</v>
          </cell>
          <cell r="G1580" t="str">
            <v>Lusaka Bearing Centre Ltd</v>
          </cell>
          <cell r="H1580" t="str">
            <v>Threaded rods, nuts and washers for diffuser HD bolts</v>
          </cell>
          <cell r="I1580" t="str">
            <v>ZMK 3,191,206.8</v>
          </cell>
          <cell r="J1580" t="str">
            <v>ZMK</v>
          </cell>
          <cell r="K1580">
            <v>3191206.8</v>
          </cell>
          <cell r="L1580">
            <v>1.6750418760469012E-3</v>
          </cell>
          <cell r="M1580">
            <v>5345.4050251256276</v>
          </cell>
          <cell r="N1580">
            <v>0</v>
          </cell>
          <cell r="O1580">
            <v>0</v>
          </cell>
          <cell r="P1580">
            <v>0</v>
          </cell>
          <cell r="Q1580">
            <v>0</v>
          </cell>
          <cell r="R1580">
            <v>3191206.8</v>
          </cell>
        </row>
        <row r="1581">
          <cell r="B1581" t="str">
            <v>599-1126</v>
          </cell>
          <cell r="D1581">
            <v>39633</v>
          </cell>
          <cell r="E1581" t="str">
            <v>P005</v>
          </cell>
          <cell r="F1581" t="str">
            <v>Rachel Zulu</v>
          </cell>
          <cell r="G1581" t="str">
            <v>Trentyre Zambia limited</v>
          </cell>
          <cell r="H1581" t="str">
            <v>Tyres and valves for Toyota Hi-Ace ABK 2756 PV 15</v>
          </cell>
          <cell r="I1581" t="str">
            <v>ZMK 1586,979.00</v>
          </cell>
          <cell r="J1581" t="str">
            <v>ZMK</v>
          </cell>
          <cell r="K1581">
            <v>1586979</v>
          </cell>
          <cell r="L1581">
            <v>1.6750418760469012E-3</v>
          </cell>
          <cell r="M1581">
            <v>2658.2562814070352</v>
          </cell>
          <cell r="N1581">
            <v>0</v>
          </cell>
          <cell r="O1581">
            <v>0</v>
          </cell>
          <cell r="P1581">
            <v>0</v>
          </cell>
          <cell r="Q1581">
            <v>0</v>
          </cell>
          <cell r="R1581">
            <v>1586979</v>
          </cell>
        </row>
        <row r="1582">
          <cell r="B1582" t="str">
            <v>599-1127</v>
          </cell>
          <cell r="D1582">
            <v>39637</v>
          </cell>
          <cell r="E1582" t="str">
            <v>M056</v>
          </cell>
          <cell r="F1582" t="str">
            <v>Marthie Burger</v>
          </cell>
          <cell r="G1582" t="str">
            <v>East African Supply</v>
          </cell>
          <cell r="H1582" t="str">
            <v>Elbows for steaming out points and piping</v>
          </cell>
          <cell r="I1582" t="str">
            <v>ZAR 3,223.50</v>
          </cell>
          <cell r="J1582" t="str">
            <v>ZAR</v>
          </cell>
          <cell r="K1582">
            <v>3223.5</v>
          </cell>
          <cell r="L1582">
            <v>1</v>
          </cell>
          <cell r="M1582">
            <v>3223.5</v>
          </cell>
          <cell r="N1582">
            <v>3223.5</v>
          </cell>
          <cell r="O1582">
            <v>0</v>
          </cell>
          <cell r="P1582">
            <v>0</v>
          </cell>
          <cell r="Q1582">
            <v>0</v>
          </cell>
          <cell r="R1582">
            <v>0</v>
          </cell>
        </row>
        <row r="1583">
          <cell r="B1583" t="str">
            <v>599-1128</v>
          </cell>
          <cell r="D1583">
            <v>39637</v>
          </cell>
          <cell r="E1583" t="str">
            <v>M056</v>
          </cell>
          <cell r="F1583" t="str">
            <v>Marthie Burger</v>
          </cell>
          <cell r="G1583" t="str">
            <v>East African Supply</v>
          </cell>
          <cell r="H1583" t="str">
            <v>Elbows and pipes for Steaming out points</v>
          </cell>
          <cell r="I1583" t="str">
            <v>ZAR 31,080.00</v>
          </cell>
          <cell r="J1583" t="str">
            <v>ZAR</v>
          </cell>
          <cell r="K1583">
            <v>31080</v>
          </cell>
          <cell r="L1583">
            <v>1</v>
          </cell>
          <cell r="M1583">
            <v>31080</v>
          </cell>
          <cell r="N1583">
            <v>31080</v>
          </cell>
          <cell r="O1583">
            <v>0</v>
          </cell>
          <cell r="P1583">
            <v>0</v>
          </cell>
          <cell r="Q1583">
            <v>0</v>
          </cell>
          <cell r="R1583">
            <v>0</v>
          </cell>
        </row>
        <row r="1584">
          <cell r="B1584" t="str">
            <v>599-1129</v>
          </cell>
          <cell r="D1584">
            <v>39637</v>
          </cell>
          <cell r="E1584" t="str">
            <v>A012</v>
          </cell>
          <cell r="F1584" t="str">
            <v>Adrian Friend</v>
          </cell>
          <cell r="G1584" t="str">
            <v>Celtic Freight</v>
          </cell>
          <cell r="H1584" t="str">
            <v>Transportation of Seed Cane trailers from Durban to Mazabuka</v>
          </cell>
          <cell r="I1584" t="str">
            <v>USD 24,990.00</v>
          </cell>
          <cell r="J1584" t="str">
            <v>USD</v>
          </cell>
          <cell r="K1584">
            <v>24990</v>
          </cell>
          <cell r="L1584">
            <v>7.35</v>
          </cell>
          <cell r="M1584">
            <v>183676.5</v>
          </cell>
          <cell r="N1584">
            <v>0</v>
          </cell>
          <cell r="O1584">
            <v>0</v>
          </cell>
          <cell r="P1584">
            <v>0</v>
          </cell>
          <cell r="Q1584">
            <v>24990</v>
          </cell>
          <cell r="R1584">
            <v>0</v>
          </cell>
        </row>
        <row r="1585">
          <cell r="B1585" t="str">
            <v>599-1130</v>
          </cell>
          <cell r="D1585">
            <v>39637</v>
          </cell>
          <cell r="E1585" t="str">
            <v>M012-0</v>
          </cell>
          <cell r="F1585" t="str">
            <v>Yusuf</v>
          </cell>
          <cell r="G1585" t="str">
            <v>Mulimo Agriculture Hardware Distributors</v>
          </cell>
          <cell r="H1585" t="str">
            <v>5 x Galvanized Elbows 0.5 inch BSP</v>
          </cell>
          <cell r="I1585" t="str">
            <v>ZMK 22,500.00</v>
          </cell>
          <cell r="J1585" t="str">
            <v>ZMK</v>
          </cell>
          <cell r="K1585">
            <v>22500</v>
          </cell>
          <cell r="L1585">
            <v>1.6750418760469012E-3</v>
          </cell>
          <cell r="M1585">
            <v>37.688442211055275</v>
          </cell>
          <cell r="N1585">
            <v>0</v>
          </cell>
          <cell r="O1585">
            <v>0</v>
          </cell>
          <cell r="P1585">
            <v>0</v>
          </cell>
          <cell r="Q1585">
            <v>0</v>
          </cell>
          <cell r="R1585">
            <v>22500</v>
          </cell>
        </row>
        <row r="1586">
          <cell r="B1586" t="str">
            <v>599-1131</v>
          </cell>
          <cell r="D1586">
            <v>39637</v>
          </cell>
          <cell r="E1586" t="str">
            <v>M031</v>
          </cell>
          <cell r="F1586" t="str">
            <v>Belinda</v>
          </cell>
          <cell r="G1586" t="str">
            <v>Makubu Steelworks Ltd</v>
          </cell>
          <cell r="H1586" t="str">
            <v>5.5 x 25 Self drilling screws</v>
          </cell>
          <cell r="I1586" t="str">
            <v>ZMK 1,040,000.00</v>
          </cell>
          <cell r="J1586" t="str">
            <v>ZMK</v>
          </cell>
          <cell r="K1586">
            <v>1040000</v>
          </cell>
          <cell r="L1586">
            <v>1.6750418760469012E-3</v>
          </cell>
          <cell r="M1586">
            <v>1742.0435510887773</v>
          </cell>
          <cell r="N1586">
            <v>0</v>
          </cell>
          <cell r="O1586">
            <v>0</v>
          </cell>
          <cell r="P1586">
            <v>0</v>
          </cell>
          <cell r="Q1586">
            <v>0</v>
          </cell>
          <cell r="R1586">
            <v>1040000</v>
          </cell>
        </row>
        <row r="1587">
          <cell r="B1587" t="str">
            <v>599-1132</v>
          </cell>
          <cell r="D1587">
            <v>39637</v>
          </cell>
          <cell r="E1587" t="str">
            <v>M056</v>
          </cell>
          <cell r="F1587" t="str">
            <v>Yusuf</v>
          </cell>
          <cell r="G1587" t="str">
            <v>Mulimo Agriculture Hardware Distributors</v>
          </cell>
          <cell r="H1587" t="str">
            <v>8 off 2 inch gate valves, 7m 1 inch hose pipe, hose clamps for clarifier refurbishment</v>
          </cell>
          <cell r="I1587" t="str">
            <v>ZMK 496,000.00</v>
          </cell>
          <cell r="J1587" t="str">
            <v>ZMK</v>
          </cell>
          <cell r="K1587">
            <v>496000</v>
          </cell>
          <cell r="L1587">
            <v>1.6750418760469012E-3</v>
          </cell>
          <cell r="M1587">
            <v>830.82077051926296</v>
          </cell>
          <cell r="N1587">
            <v>0</v>
          </cell>
          <cell r="O1587">
            <v>0</v>
          </cell>
          <cell r="P1587">
            <v>0</v>
          </cell>
          <cell r="Q1587">
            <v>0</v>
          </cell>
          <cell r="R1587">
            <v>496000</v>
          </cell>
        </row>
        <row r="1588">
          <cell r="B1588" t="str">
            <v>599-1133</v>
          </cell>
          <cell r="D1588">
            <v>39637</v>
          </cell>
          <cell r="E1588" t="str">
            <v>M023-3</v>
          </cell>
          <cell r="F1588" t="str">
            <v>Ackim Zuze</v>
          </cell>
          <cell r="G1588" t="str">
            <v>Danack Crane Services</v>
          </cell>
          <cell r="H1588" t="str">
            <v>Repairs to 68 ton hook on 140T crane (PV56)</v>
          </cell>
          <cell r="I1588" t="str">
            <v>ZMK 3,000,000.00</v>
          </cell>
          <cell r="J1588" t="str">
            <v>ZMK</v>
          </cell>
          <cell r="K1588">
            <v>3000000</v>
          </cell>
          <cell r="L1588">
            <v>1.6750418760469012E-3</v>
          </cell>
          <cell r="M1588">
            <v>5025.1256281407032</v>
          </cell>
          <cell r="N1588">
            <v>0</v>
          </cell>
          <cell r="O1588">
            <v>0</v>
          </cell>
          <cell r="P1588">
            <v>0</v>
          </cell>
          <cell r="Q1588">
            <v>0</v>
          </cell>
          <cell r="R1588">
            <v>3000000</v>
          </cell>
        </row>
        <row r="1589">
          <cell r="B1589" t="str">
            <v>599-1134</v>
          </cell>
          <cell r="D1589">
            <v>39637</v>
          </cell>
          <cell r="E1589" t="str">
            <v>M039-0</v>
          </cell>
          <cell r="F1589" t="str">
            <v>Yusuf</v>
          </cell>
          <cell r="G1589" t="str">
            <v>Makubu Steelworks Ltd</v>
          </cell>
          <cell r="H1589" t="str">
            <v>Self drilling screws for CVP buildings</v>
          </cell>
          <cell r="I1589" t="str">
            <v>ZMK 2,080,000.00</v>
          </cell>
          <cell r="J1589" t="str">
            <v>ZMK</v>
          </cell>
          <cell r="K1589">
            <v>2080000</v>
          </cell>
          <cell r="L1589">
            <v>1.6750418760469012E-3</v>
          </cell>
          <cell r="M1589">
            <v>3484.0871021775547</v>
          </cell>
          <cell r="N1589">
            <v>0</v>
          </cell>
          <cell r="O1589">
            <v>0</v>
          </cell>
          <cell r="P1589">
            <v>0</v>
          </cell>
          <cell r="Q1589">
            <v>0</v>
          </cell>
          <cell r="R1589">
            <v>2080000</v>
          </cell>
        </row>
        <row r="1590">
          <cell r="B1590" t="str">
            <v>599-1135</v>
          </cell>
          <cell r="D1590">
            <v>39637</v>
          </cell>
          <cell r="E1590" t="str">
            <v>M010-1</v>
          </cell>
          <cell r="F1590" t="str">
            <v>Yusuf</v>
          </cell>
          <cell r="G1590" t="str">
            <v>Mulimo Agriculture Hardware Distributors</v>
          </cell>
          <cell r="H1590" t="str">
            <v>0.5 inch gate valves for T2 mill 1</v>
          </cell>
          <cell r="I1590" t="str">
            <v>ZMK 420,000.00</v>
          </cell>
          <cell r="J1590" t="str">
            <v>ZMK</v>
          </cell>
          <cell r="K1590">
            <v>420000</v>
          </cell>
          <cell r="L1590">
            <v>1.6750418760469012E-3</v>
          </cell>
          <cell r="M1590">
            <v>703.5175879396985</v>
          </cell>
          <cell r="N1590">
            <v>0</v>
          </cell>
          <cell r="O1590">
            <v>0</v>
          </cell>
          <cell r="P1590">
            <v>0</v>
          </cell>
          <cell r="Q1590">
            <v>0</v>
          </cell>
          <cell r="R1590">
            <v>420000</v>
          </cell>
        </row>
        <row r="1591">
          <cell r="B1591" t="str">
            <v>599-1136</v>
          </cell>
          <cell r="D1591">
            <v>39637</v>
          </cell>
          <cell r="E1591" t="str">
            <v>M031</v>
          </cell>
          <cell r="F1591" t="str">
            <v>Belinda</v>
          </cell>
          <cell r="G1591" t="str">
            <v>Makubu Steelworks Ltd</v>
          </cell>
          <cell r="H1591" t="str">
            <v>1200 Galvanized GR 8.8 bolts, nuts and washers for CVP A building</v>
          </cell>
          <cell r="I1591" t="str">
            <v>ZMK 4,680,000.00</v>
          </cell>
          <cell r="J1591" t="str">
            <v>ZMK</v>
          </cell>
          <cell r="K1591">
            <v>4680000</v>
          </cell>
          <cell r="L1591">
            <v>1.6750418760469012E-3</v>
          </cell>
          <cell r="M1591">
            <v>7839.1959798994976</v>
          </cell>
          <cell r="N1591">
            <v>0</v>
          </cell>
          <cell r="O1591">
            <v>0</v>
          </cell>
          <cell r="P1591">
            <v>0</v>
          </cell>
          <cell r="Q1591">
            <v>0</v>
          </cell>
          <cell r="R1591">
            <v>4680000</v>
          </cell>
        </row>
        <row r="1592">
          <cell r="B1592" t="str">
            <v>599-1137</v>
          </cell>
          <cell r="D1592">
            <v>39637</v>
          </cell>
          <cell r="E1592" t="str">
            <v>M043-0</v>
          </cell>
          <cell r="F1592" t="str">
            <v>Belinda</v>
          </cell>
          <cell r="G1592" t="str">
            <v>Makubu Steelworks Ltd</v>
          </cell>
          <cell r="H1592" t="str">
            <v>22m M36 glavanized threaded rod, 260 M36 nuts and washers for ICW Piping &amp; valves</v>
          </cell>
          <cell r="I1592" t="str">
            <v>ZMK 8,006,000.00</v>
          </cell>
          <cell r="J1592" t="str">
            <v>ZMK</v>
          </cell>
          <cell r="K1592">
            <v>8006000</v>
          </cell>
          <cell r="L1592">
            <v>1.6750418760469012E-3</v>
          </cell>
          <cell r="M1592">
            <v>13410.385259631492</v>
          </cell>
          <cell r="N1592">
            <v>0</v>
          </cell>
          <cell r="O1592">
            <v>0</v>
          </cell>
          <cell r="P1592">
            <v>0</v>
          </cell>
          <cell r="Q1592">
            <v>0</v>
          </cell>
          <cell r="R1592">
            <v>8006000</v>
          </cell>
        </row>
        <row r="1593">
          <cell r="B1593" t="str">
            <v>599-1138</v>
          </cell>
          <cell r="C1593">
            <v>1</v>
          </cell>
          <cell r="D1593">
            <v>39637</v>
          </cell>
          <cell r="E1593" t="str">
            <v>M031</v>
          </cell>
          <cell r="F1593" t="str">
            <v>Mohamed</v>
          </cell>
          <cell r="G1593" t="str">
            <v>BHAGOOS SUPERMARKET</v>
          </cell>
          <cell r="H1593" t="str">
            <v>Oxygen &amp; Acetylene gas</v>
          </cell>
          <cell r="I1593" t="str">
            <v>ZMK 108,174,000.00</v>
          </cell>
          <cell r="J1593" t="str">
            <v>ZMK</v>
          </cell>
          <cell r="K1593">
            <v>108174000</v>
          </cell>
          <cell r="L1593">
            <v>1.6750418760469012E-3</v>
          </cell>
          <cell r="M1593">
            <v>181195.9798994975</v>
          </cell>
          <cell r="N1593">
            <v>0</v>
          </cell>
          <cell r="O1593">
            <v>0</v>
          </cell>
          <cell r="P1593">
            <v>0</v>
          </cell>
          <cell r="Q1593">
            <v>0</v>
          </cell>
          <cell r="R1593">
            <v>108174000</v>
          </cell>
          <cell r="S1593" t="str">
            <v>Gas Recovery</v>
          </cell>
        </row>
        <row r="1594">
          <cell r="B1594" t="str">
            <v>599-1139</v>
          </cell>
          <cell r="D1594">
            <v>39637</v>
          </cell>
          <cell r="E1594" t="str">
            <v xml:space="preserve">M023-3 </v>
          </cell>
          <cell r="F1594" t="str">
            <v>Max</v>
          </cell>
          <cell r="G1594" t="str">
            <v>Maxtronics System and supplies</v>
          </cell>
          <cell r="H1594" t="str">
            <v>Crane oil, o-ring kits and gloves for crane maintenance</v>
          </cell>
          <cell r="I1594" t="str">
            <v>ZMK 7,040,000.00</v>
          </cell>
          <cell r="J1594" t="str">
            <v>ZMK</v>
          </cell>
          <cell r="K1594">
            <v>7040000</v>
          </cell>
          <cell r="L1594">
            <v>1.6750418760469012E-3</v>
          </cell>
          <cell r="M1594">
            <v>11792.294807370185</v>
          </cell>
          <cell r="N1594">
            <v>0</v>
          </cell>
          <cell r="O1594">
            <v>0</v>
          </cell>
          <cell r="P1594">
            <v>0</v>
          </cell>
          <cell r="Q1594">
            <v>0</v>
          </cell>
          <cell r="R1594">
            <v>7040000</v>
          </cell>
        </row>
        <row r="1595">
          <cell r="B1595" t="str">
            <v>599-1140</v>
          </cell>
          <cell r="D1595">
            <v>39638</v>
          </cell>
          <cell r="E1595" t="str">
            <v>P005</v>
          </cell>
          <cell r="F1595" t="str">
            <v>Rachel Zulu</v>
          </cell>
          <cell r="G1595" t="str">
            <v>GEMISTAR TRAVEL &amp; TOURS</v>
          </cell>
          <cell r="H1595" t="str">
            <v>Airticket for Stuart Watson</v>
          </cell>
          <cell r="I1595" t="str">
            <v>ZMK 3,010,855.00</v>
          </cell>
          <cell r="J1595" t="str">
            <v>ZMK</v>
          </cell>
          <cell r="K1595">
            <v>3010855</v>
          </cell>
          <cell r="L1595">
            <v>1.6750418760469012E-3</v>
          </cell>
          <cell r="M1595">
            <v>5043.3082077051931</v>
          </cell>
          <cell r="N1595">
            <v>0</v>
          </cell>
          <cell r="O1595">
            <v>0</v>
          </cell>
          <cell r="P1595">
            <v>0</v>
          </cell>
          <cell r="Q1595">
            <v>0</v>
          </cell>
          <cell r="R1595">
            <v>3010855</v>
          </cell>
        </row>
        <row r="1596">
          <cell r="B1596" t="str">
            <v>599-1141</v>
          </cell>
          <cell r="C1596" t="str">
            <v>CVCO 65</v>
          </cell>
          <cell r="D1596">
            <v>39638</v>
          </cell>
          <cell r="E1596" t="str">
            <v>M033</v>
          </cell>
          <cell r="F1596" t="str">
            <v>Ben Misplon</v>
          </cell>
          <cell r="G1596" t="str">
            <v>Thermal Energy Systems cc</v>
          </cell>
          <cell r="H1596" t="str">
            <v>System for Boiler 6 Venturi Scrubber (CVCO 65)</v>
          </cell>
          <cell r="I1596" t="str">
            <v>ZAR 48,600.00</v>
          </cell>
          <cell r="J1596" t="str">
            <v>ZAR</v>
          </cell>
          <cell r="K1596">
            <v>48600</v>
          </cell>
          <cell r="L1596">
            <v>1</v>
          </cell>
          <cell r="M1596">
            <v>48600</v>
          </cell>
          <cell r="N1596">
            <v>48600</v>
          </cell>
          <cell r="O1596">
            <v>0</v>
          </cell>
          <cell r="P1596">
            <v>0</v>
          </cell>
          <cell r="Q1596">
            <v>0</v>
          </cell>
          <cell r="R1596">
            <v>0</v>
          </cell>
        </row>
        <row r="1597">
          <cell r="B1597" t="str">
            <v>599-1142</v>
          </cell>
          <cell r="C1597" t="str">
            <v>CVCO 007</v>
          </cell>
          <cell r="D1597">
            <v>39638</v>
          </cell>
          <cell r="E1597" t="str">
            <v>M014</v>
          </cell>
          <cell r="F1597" t="str">
            <v>PIETER DUYS</v>
          </cell>
          <cell r="G1597" t="str">
            <v>Duys Component Manufacturers (Pty) Ltd</v>
          </cell>
          <cell r="H1597" t="str">
            <v>Flanged &amp; bolted end plates fro Chrystallisers (CVCO 007)</v>
          </cell>
          <cell r="I1597" t="str">
            <v>ZAR 123,657.00</v>
          </cell>
          <cell r="J1597" t="str">
            <v>ZAR</v>
          </cell>
          <cell r="K1597">
            <v>123657</v>
          </cell>
          <cell r="L1597">
            <v>1</v>
          </cell>
          <cell r="M1597">
            <v>123657</v>
          </cell>
          <cell r="N1597">
            <v>123657</v>
          </cell>
          <cell r="O1597">
            <v>0</v>
          </cell>
          <cell r="P1597">
            <v>0</v>
          </cell>
          <cell r="Q1597">
            <v>0</v>
          </cell>
          <cell r="R1597">
            <v>0</v>
          </cell>
        </row>
        <row r="1598">
          <cell r="B1598" t="str">
            <v>599-1143</v>
          </cell>
          <cell r="D1598">
            <v>39641</v>
          </cell>
          <cell r="E1598" t="str">
            <v>A005</v>
          </cell>
          <cell r="F1598" t="str">
            <v>Marthie Burger</v>
          </cell>
          <cell r="G1598" t="str">
            <v>East African Supply</v>
          </cell>
          <cell r="H1598" t="str">
            <v>50 x 50 Solid square bar for Pump station crane rails</v>
          </cell>
          <cell r="I1598" t="str">
            <v>ZAR 28,156.50</v>
          </cell>
          <cell r="J1598" t="str">
            <v>ZAR</v>
          </cell>
          <cell r="K1598">
            <v>28156.5</v>
          </cell>
          <cell r="L1598">
            <v>1</v>
          </cell>
          <cell r="M1598">
            <v>28156.5</v>
          </cell>
          <cell r="N1598">
            <v>28156.5</v>
          </cell>
          <cell r="O1598">
            <v>0</v>
          </cell>
          <cell r="P1598">
            <v>0</v>
          </cell>
          <cell r="Q1598">
            <v>0</v>
          </cell>
          <cell r="R1598">
            <v>0</v>
          </cell>
        </row>
        <row r="1599">
          <cell r="B1599" t="str">
            <v>599-1144</v>
          </cell>
          <cell r="D1599">
            <v>39641</v>
          </cell>
          <cell r="E1599" t="str">
            <v>M001-08</v>
          </cell>
          <cell r="F1599" t="str">
            <v>Marthie Burger</v>
          </cell>
          <cell r="G1599" t="str">
            <v>East African Supply</v>
          </cell>
          <cell r="H1599" t="str">
            <v>Clamps for Steam Drain Line T2 Shredder</v>
          </cell>
          <cell r="I1599" t="str">
            <v>ZAR 619.25</v>
          </cell>
          <cell r="J1599" t="str">
            <v>ZAR</v>
          </cell>
          <cell r="K1599">
            <v>619.25</v>
          </cell>
          <cell r="L1599">
            <v>1</v>
          </cell>
          <cell r="M1599">
            <v>619.25</v>
          </cell>
          <cell r="N1599">
            <v>619.25</v>
          </cell>
          <cell r="O1599">
            <v>0</v>
          </cell>
          <cell r="P1599">
            <v>0</v>
          </cell>
          <cell r="Q1599">
            <v>0</v>
          </cell>
          <cell r="R1599">
            <v>0</v>
          </cell>
          <cell r="T1599">
            <v>2</v>
          </cell>
        </row>
        <row r="1600">
          <cell r="B1600" t="str">
            <v>599-1144</v>
          </cell>
          <cell r="D1600">
            <v>39641</v>
          </cell>
          <cell r="E1600" t="str">
            <v>M031</v>
          </cell>
          <cell r="G1600" t="str">
            <v>East African Supply</v>
          </cell>
          <cell r="H1600" t="str">
            <v>Rubber sheet for control Cabin</v>
          </cell>
          <cell r="I1600" t="str">
            <v>ZAR 404.25</v>
          </cell>
          <cell r="J1600" t="str">
            <v>ZAR</v>
          </cell>
          <cell r="K1600">
            <v>404.25</v>
          </cell>
          <cell r="L1600">
            <v>1</v>
          </cell>
          <cell r="M1600">
            <v>404.25</v>
          </cell>
          <cell r="N1600">
            <v>404.25</v>
          </cell>
          <cell r="O1600">
            <v>0</v>
          </cell>
          <cell r="P1600">
            <v>0</v>
          </cell>
          <cell r="Q1600">
            <v>0</v>
          </cell>
          <cell r="R1600">
            <v>0</v>
          </cell>
        </row>
        <row r="1601">
          <cell r="B1601" t="str">
            <v>599-1145</v>
          </cell>
          <cell r="D1601">
            <v>39641</v>
          </cell>
          <cell r="E1601" t="str">
            <v>E012</v>
          </cell>
          <cell r="F1601" t="str">
            <v>Chris Smith</v>
          </cell>
          <cell r="G1601" t="str">
            <v>Unitech Instrumentation Services</v>
          </cell>
          <cell r="H1601" t="str">
            <v>Cable straps and various site works instructions</v>
          </cell>
          <cell r="I1601" t="str">
            <v>ZAR 6,766.00</v>
          </cell>
          <cell r="J1601" t="str">
            <v>ZAR</v>
          </cell>
          <cell r="K1601">
            <v>6766</v>
          </cell>
          <cell r="L1601">
            <v>1</v>
          </cell>
          <cell r="M1601">
            <v>6766</v>
          </cell>
          <cell r="N1601">
            <v>6766</v>
          </cell>
          <cell r="O1601">
            <v>0</v>
          </cell>
          <cell r="P1601">
            <v>0</v>
          </cell>
          <cell r="Q1601">
            <v>0</v>
          </cell>
          <cell r="R1601">
            <v>0</v>
          </cell>
        </row>
        <row r="1602">
          <cell r="B1602" t="str">
            <v>599-1146</v>
          </cell>
          <cell r="D1602">
            <v>39641</v>
          </cell>
          <cell r="E1602" t="str">
            <v>I003</v>
          </cell>
          <cell r="F1602" t="str">
            <v>Rocky Stephens</v>
          </cell>
          <cell r="G1602" t="str">
            <v>Vega Instruments SA</v>
          </cell>
          <cell r="H1602" t="str">
            <v>Vegavib 61 compact vibrating level switch for solids with vibrating rod</v>
          </cell>
          <cell r="I1602" t="str">
            <v>ZAR 9,900.00</v>
          </cell>
          <cell r="J1602" t="str">
            <v>ZAR</v>
          </cell>
          <cell r="K1602">
            <v>9900</v>
          </cell>
          <cell r="L1602">
            <v>1</v>
          </cell>
          <cell r="M1602">
            <v>9900</v>
          </cell>
          <cell r="N1602">
            <v>9900</v>
          </cell>
          <cell r="O1602">
            <v>0</v>
          </cell>
          <cell r="P1602">
            <v>0</v>
          </cell>
          <cell r="Q1602">
            <v>0</v>
          </cell>
          <cell r="R1602">
            <v>0</v>
          </cell>
        </row>
        <row r="1603">
          <cell r="B1603" t="str">
            <v>599-1147</v>
          </cell>
          <cell r="D1603">
            <v>39641</v>
          </cell>
          <cell r="E1603" t="str">
            <v>I003</v>
          </cell>
          <cell r="F1603" t="str">
            <v>WAYNE BURSEY</v>
          </cell>
          <cell r="G1603" t="str">
            <v>Siemens Limited</v>
          </cell>
          <cell r="H1603" t="str">
            <v>24 inch Monitors for boilers and PI historian</v>
          </cell>
          <cell r="I1603" t="str">
            <v>ZAR 36,013.00</v>
          </cell>
          <cell r="J1603" t="str">
            <v>ZAR</v>
          </cell>
          <cell r="K1603">
            <v>36013</v>
          </cell>
          <cell r="L1603">
            <v>1</v>
          </cell>
          <cell r="M1603">
            <v>36013</v>
          </cell>
          <cell r="N1603">
            <v>36013</v>
          </cell>
          <cell r="O1603">
            <v>0</v>
          </cell>
          <cell r="P1603">
            <v>0</v>
          </cell>
          <cell r="Q1603">
            <v>0</v>
          </cell>
          <cell r="R1603">
            <v>0</v>
          </cell>
        </row>
        <row r="1604">
          <cell r="B1604" t="str">
            <v>599-1148</v>
          </cell>
          <cell r="D1604">
            <v>39641</v>
          </cell>
          <cell r="E1604" t="str">
            <v>M039-0</v>
          </cell>
          <cell r="F1604" t="str">
            <v>unknown</v>
          </cell>
          <cell r="G1604" t="str">
            <v>Contact Business Centre - Lusaka</v>
          </cell>
          <cell r="H1604" t="str">
            <v>Steps for drivers to weighbridge offices</v>
          </cell>
          <cell r="I1604" t="str">
            <v>ZMK 6,844,666.68</v>
          </cell>
          <cell r="J1604" t="str">
            <v>ZMK</v>
          </cell>
          <cell r="K1604">
            <v>6844666.6799999997</v>
          </cell>
          <cell r="L1604">
            <v>1.6750418760469012E-3</v>
          </cell>
          <cell r="M1604">
            <v>11465.103316582914</v>
          </cell>
          <cell r="N1604">
            <v>0</v>
          </cell>
          <cell r="O1604">
            <v>0</v>
          </cell>
          <cell r="P1604">
            <v>0</v>
          </cell>
          <cell r="Q1604">
            <v>0</v>
          </cell>
          <cell r="R1604">
            <v>6844666.6799999997</v>
          </cell>
        </row>
        <row r="1605">
          <cell r="B1605" t="str">
            <v>599-1149</v>
          </cell>
          <cell r="D1605">
            <v>39641</v>
          </cell>
          <cell r="E1605" t="str">
            <v>M031</v>
          </cell>
          <cell r="F1605" t="str">
            <v>Mohamed</v>
          </cell>
          <cell r="G1605" t="str">
            <v>BHAGOOS SUPERMARKET</v>
          </cell>
          <cell r="H1605" t="str">
            <v>Damaged valve on oxygen cylinder to be recovered from Emineo</v>
          </cell>
          <cell r="I1605" t="str">
            <v>ZMK 325,000.00</v>
          </cell>
          <cell r="J1605" t="str">
            <v>ZMK</v>
          </cell>
          <cell r="K1605">
            <v>325000</v>
          </cell>
          <cell r="L1605">
            <v>1.6750418760469012E-3</v>
          </cell>
          <cell r="M1605">
            <v>544.38860971524286</v>
          </cell>
          <cell r="N1605">
            <v>0</v>
          </cell>
          <cell r="O1605">
            <v>0</v>
          </cell>
          <cell r="P1605">
            <v>0</v>
          </cell>
          <cell r="Q1605">
            <v>0</v>
          </cell>
          <cell r="R1605">
            <v>325000</v>
          </cell>
          <cell r="S1605" t="str">
            <v>Gas Recovery</v>
          </cell>
        </row>
        <row r="1606">
          <cell r="B1606" t="str">
            <v>599-1150</v>
          </cell>
          <cell r="D1606">
            <v>39641</v>
          </cell>
          <cell r="E1606" t="str">
            <v>M007</v>
          </cell>
          <cell r="F1606" t="str">
            <v>Kishore</v>
          </cell>
          <cell r="G1606" t="str">
            <v>Heku Engineering Ltd</v>
          </cell>
          <cell r="H1606" t="str">
            <v>Bore and cut keyway on shredder turbine coupling half (recover from Sotratech)</v>
          </cell>
          <cell r="I1606" t="str">
            <v>ZMK 2,900,000.00</v>
          </cell>
          <cell r="J1606" t="str">
            <v>ZMK</v>
          </cell>
          <cell r="K1606">
            <v>2900000</v>
          </cell>
          <cell r="L1606">
            <v>1.6750418760469012E-3</v>
          </cell>
          <cell r="M1606">
            <v>4857.6214405360133</v>
          </cell>
          <cell r="N1606">
            <v>0</v>
          </cell>
          <cell r="O1606">
            <v>0</v>
          </cell>
          <cell r="P1606">
            <v>0</v>
          </cell>
          <cell r="Q1606">
            <v>0</v>
          </cell>
          <cell r="R1606">
            <v>2900000</v>
          </cell>
        </row>
        <row r="1607">
          <cell r="B1607" t="str">
            <v>599-1151</v>
          </cell>
          <cell r="D1607">
            <v>39641</v>
          </cell>
          <cell r="E1607" t="str">
            <v>M039-0</v>
          </cell>
          <cell r="F1607" t="str">
            <v>Dipin</v>
          </cell>
          <cell r="G1607" t="str">
            <v>Discount Steel Zambia</v>
          </cell>
          <cell r="H1607" t="str">
            <v>25 nb Galvanized pipes fro handrailings</v>
          </cell>
          <cell r="I1607" t="str">
            <v>ZMK 11,702,880.00</v>
          </cell>
          <cell r="J1607" t="str">
            <v>ZMK</v>
          </cell>
          <cell r="K1607">
            <v>11702880</v>
          </cell>
          <cell r="L1607">
            <v>1.6750418760469012E-3</v>
          </cell>
          <cell r="M1607">
            <v>19602.81407035176</v>
          </cell>
          <cell r="N1607">
            <v>0</v>
          </cell>
          <cell r="O1607">
            <v>0</v>
          </cell>
          <cell r="P1607">
            <v>0</v>
          </cell>
          <cell r="Q1607">
            <v>0</v>
          </cell>
          <cell r="R1607">
            <v>11702880</v>
          </cell>
        </row>
        <row r="1608">
          <cell r="B1608" t="str">
            <v>599-1152</v>
          </cell>
          <cell r="D1608">
            <v>39641</v>
          </cell>
          <cell r="E1608" t="str">
            <v>M016-0</v>
          </cell>
          <cell r="F1608" t="str">
            <v>Belinda</v>
          </cell>
          <cell r="G1608" t="str">
            <v>Makubu Steelworks Ltd</v>
          </cell>
          <cell r="H1608" t="str">
            <v>Galvanized pipe 0.5 inch x 6m long for weighed juice pump cooling water</v>
          </cell>
          <cell r="I1608" t="str">
            <v>ZMK 870,000.00</v>
          </cell>
          <cell r="J1608" t="str">
            <v>ZMK</v>
          </cell>
          <cell r="K1608">
            <v>870000</v>
          </cell>
          <cell r="L1608">
            <v>1.6750418760469012E-3</v>
          </cell>
          <cell r="M1608">
            <v>1457.286432160804</v>
          </cell>
          <cell r="N1608">
            <v>0</v>
          </cell>
          <cell r="O1608">
            <v>0</v>
          </cell>
          <cell r="P1608">
            <v>0</v>
          </cell>
          <cell r="Q1608">
            <v>0</v>
          </cell>
          <cell r="R1608">
            <v>870000</v>
          </cell>
        </row>
        <row r="1609">
          <cell r="B1609" t="str">
            <v>599-1153</v>
          </cell>
          <cell r="D1609">
            <v>39641</v>
          </cell>
          <cell r="E1609" t="str">
            <v>M016-0</v>
          </cell>
          <cell r="F1609" t="str">
            <v>Belinda</v>
          </cell>
          <cell r="G1609" t="str">
            <v>Makubu Steelworks Ltd</v>
          </cell>
          <cell r="H1609" t="str">
            <v>Galvanized Elbows 0.5 inch BSP for clear juicec pumps cooling water</v>
          </cell>
          <cell r="I1609" t="str">
            <v>ZMK 40,000.00</v>
          </cell>
          <cell r="J1609" t="str">
            <v>ZMK</v>
          </cell>
          <cell r="K1609">
            <v>40000</v>
          </cell>
          <cell r="L1609">
            <v>1.6750418760469012E-3</v>
          </cell>
          <cell r="M1609">
            <v>67.001675041876041</v>
          </cell>
          <cell r="N1609">
            <v>0</v>
          </cell>
          <cell r="O1609">
            <v>0</v>
          </cell>
          <cell r="P1609">
            <v>0</v>
          </cell>
          <cell r="Q1609">
            <v>0</v>
          </cell>
          <cell r="R1609">
            <v>40000</v>
          </cell>
        </row>
        <row r="1610">
          <cell r="B1610" t="str">
            <v>599-1154</v>
          </cell>
          <cell r="D1610">
            <v>39641</v>
          </cell>
          <cell r="E1610" t="str">
            <v>M010-1</v>
          </cell>
          <cell r="F1610" t="str">
            <v>Belinda</v>
          </cell>
          <cell r="G1610" t="str">
            <v>Makubu Steelworks Ltd</v>
          </cell>
          <cell r="H1610" t="str">
            <v>Jubilee clips 1 inch</v>
          </cell>
          <cell r="I1610" t="str">
            <v>ZMK 12,000.00</v>
          </cell>
          <cell r="J1610" t="str">
            <v>ZMK</v>
          </cell>
          <cell r="K1610">
            <v>12000</v>
          </cell>
          <cell r="L1610">
            <v>1.6750418760469012E-3</v>
          </cell>
          <cell r="M1610">
            <v>20.100502512562816</v>
          </cell>
          <cell r="N1610">
            <v>0</v>
          </cell>
          <cell r="O1610">
            <v>0</v>
          </cell>
          <cell r="P1610">
            <v>0</v>
          </cell>
          <cell r="Q1610">
            <v>0</v>
          </cell>
          <cell r="R1610">
            <v>12000</v>
          </cell>
        </row>
        <row r="1611">
          <cell r="B1611" t="str">
            <v>599-1155</v>
          </cell>
          <cell r="D1611">
            <v>39641</v>
          </cell>
          <cell r="E1611" t="str">
            <v>M039-0</v>
          </cell>
          <cell r="F1611" t="str">
            <v>East African Supply</v>
          </cell>
          <cell r="G1611" t="str">
            <v>East African Supply</v>
          </cell>
          <cell r="H1611" t="str">
            <v>Roadfreight</v>
          </cell>
          <cell r="I1611" t="str">
            <v>ZAR 29,400</v>
          </cell>
          <cell r="J1611" t="str">
            <v>ZAR</v>
          </cell>
          <cell r="K1611">
            <v>29400</v>
          </cell>
          <cell r="L1611">
            <v>1</v>
          </cell>
          <cell r="M1611">
            <v>29400</v>
          </cell>
          <cell r="N1611">
            <v>29400</v>
          </cell>
          <cell r="O1611">
            <v>0</v>
          </cell>
          <cell r="P1611">
            <v>0</v>
          </cell>
          <cell r="Q1611">
            <v>0</v>
          </cell>
          <cell r="R1611">
            <v>0</v>
          </cell>
        </row>
        <row r="1612">
          <cell r="B1612" t="str">
            <v>599-1155</v>
          </cell>
          <cell r="D1612">
            <v>39641</v>
          </cell>
          <cell r="E1612" t="str">
            <v>M039-0</v>
          </cell>
          <cell r="F1612" t="str">
            <v>Marthie Burger</v>
          </cell>
          <cell r="G1612" t="str">
            <v>East African Supply</v>
          </cell>
          <cell r="H1612" t="str">
            <v>Channel, flat bar, chequered plates for Mixed juice scale and evaporator platforms</v>
          </cell>
          <cell r="I1612" t="str">
            <v>ZAR 81,000.23</v>
          </cell>
          <cell r="J1612" t="str">
            <v>ZAR</v>
          </cell>
          <cell r="K1612">
            <v>81000.23</v>
          </cell>
          <cell r="L1612">
            <v>1</v>
          </cell>
          <cell r="M1612">
            <v>81000.23</v>
          </cell>
          <cell r="N1612">
            <v>81000.23</v>
          </cell>
          <cell r="O1612">
            <v>0</v>
          </cell>
          <cell r="P1612">
            <v>0</v>
          </cell>
          <cell r="Q1612">
            <v>0</v>
          </cell>
          <cell r="R1612">
            <v>0</v>
          </cell>
        </row>
        <row r="1613">
          <cell r="B1613" t="str">
            <v>599-1156</v>
          </cell>
          <cell r="D1613">
            <v>39641</v>
          </cell>
          <cell r="E1613" t="str">
            <v>C001</v>
          </cell>
          <cell r="F1613" t="str">
            <v>Belinda</v>
          </cell>
          <cell r="G1613" t="str">
            <v>Makubu Steelworks Ltd</v>
          </cell>
          <cell r="H1613" t="str">
            <v>M24 threaded rod, nuts and washers for Hilo unloader &amp; Feeder table HD bolts</v>
          </cell>
          <cell r="I1613" t="str">
            <v>ZMK 9,472,040.00</v>
          </cell>
          <cell r="J1613" t="str">
            <v>ZMK</v>
          </cell>
          <cell r="K1613">
            <v>9472040</v>
          </cell>
          <cell r="L1613">
            <v>1.6750418760469012E-3</v>
          </cell>
          <cell r="M1613">
            <v>15866.06365159129</v>
          </cell>
          <cell r="N1613">
            <v>0</v>
          </cell>
          <cell r="O1613">
            <v>0</v>
          </cell>
          <cell r="P1613">
            <v>0</v>
          </cell>
          <cell r="Q1613">
            <v>0</v>
          </cell>
          <cell r="R1613">
            <v>9472040</v>
          </cell>
        </row>
        <row r="1614">
          <cell r="B1614" t="str">
            <v>599-1157</v>
          </cell>
          <cell r="D1614">
            <v>39641</v>
          </cell>
          <cell r="E1614" t="str">
            <v>C001</v>
          </cell>
          <cell r="F1614" t="str">
            <v>JACK PHIRI</v>
          </cell>
          <cell r="G1614" t="str">
            <v>Atonement Enterprises Ltd</v>
          </cell>
          <cell r="H1614" t="str">
            <v>Final claim for compressor hire including fuel and jackhammers</v>
          </cell>
          <cell r="I1614" t="str">
            <v>ZMK 35,531,160.00</v>
          </cell>
          <cell r="J1614" t="str">
            <v>ZMK</v>
          </cell>
          <cell r="K1614">
            <v>35531160</v>
          </cell>
          <cell r="L1614">
            <v>1.6750418760469012E-3</v>
          </cell>
          <cell r="M1614">
            <v>59516.180904522611</v>
          </cell>
          <cell r="N1614">
            <v>0</v>
          </cell>
          <cell r="O1614">
            <v>0</v>
          </cell>
          <cell r="P1614">
            <v>0</v>
          </cell>
          <cell r="Q1614">
            <v>0</v>
          </cell>
          <cell r="R1614">
            <v>35531160</v>
          </cell>
        </row>
        <row r="1615">
          <cell r="B1615" t="str">
            <v>599-1158</v>
          </cell>
          <cell r="D1615">
            <v>39641</v>
          </cell>
          <cell r="E1615" t="str">
            <v>A012</v>
          </cell>
          <cell r="F1615" t="str">
            <v>Belinda</v>
          </cell>
          <cell r="G1615" t="str">
            <v>Makubu Steelworks Ltd</v>
          </cell>
          <cell r="H1615" t="str">
            <v>Extra straining posts and corner supports, nuts, bolts and washers</v>
          </cell>
          <cell r="I1615" t="str">
            <v>ZMK 18,750,000.00</v>
          </cell>
          <cell r="J1615" t="str">
            <v>ZMK</v>
          </cell>
          <cell r="K1615">
            <v>18750000</v>
          </cell>
          <cell r="L1615">
            <v>1.6750418760469012E-3</v>
          </cell>
          <cell r="M1615">
            <v>31407.035175879399</v>
          </cell>
          <cell r="N1615">
            <v>0</v>
          </cell>
          <cell r="O1615">
            <v>0</v>
          </cell>
          <cell r="P1615">
            <v>0</v>
          </cell>
          <cell r="Q1615">
            <v>0</v>
          </cell>
          <cell r="R1615">
            <v>18750000</v>
          </cell>
        </row>
        <row r="1616">
          <cell r="B1616" t="str">
            <v>599-1159</v>
          </cell>
          <cell r="D1616">
            <v>39641</v>
          </cell>
          <cell r="E1616" t="str">
            <v>C001</v>
          </cell>
          <cell r="F1616" t="str">
            <v>Belinda</v>
          </cell>
          <cell r="G1616" t="str">
            <v>Makubu Steelworks Ltd</v>
          </cell>
          <cell r="H1616" t="str">
            <v>M24 threaded rod, nuts and washers for HD bolts</v>
          </cell>
          <cell r="I1616" t="str">
            <v>ZMK 4,822,560.00</v>
          </cell>
          <cell r="J1616" t="str">
            <v>ZMK</v>
          </cell>
          <cell r="K1616">
            <v>4822560</v>
          </cell>
          <cell r="L1616">
            <v>1.6750418760469012E-3</v>
          </cell>
          <cell r="M1616">
            <v>8077.989949748744</v>
          </cell>
          <cell r="N1616">
            <v>0</v>
          </cell>
          <cell r="O1616">
            <v>0</v>
          </cell>
          <cell r="P1616">
            <v>0</v>
          </cell>
          <cell r="Q1616">
            <v>0</v>
          </cell>
          <cell r="R1616">
            <v>4822560</v>
          </cell>
        </row>
        <row r="1617">
          <cell r="B1617" t="str">
            <v>599-1160</v>
          </cell>
          <cell r="D1617">
            <v>39641</v>
          </cell>
          <cell r="E1617" t="str">
            <v>M056</v>
          </cell>
          <cell r="F1617" t="str">
            <v>Marthie Burger</v>
          </cell>
          <cell r="G1617" t="str">
            <v>East African Supply</v>
          </cell>
          <cell r="H1617" t="str">
            <v>1 inch and 3 inch steam pipes for steaming out points</v>
          </cell>
          <cell r="I1617" t="str">
            <v>ZAR 29,760.04</v>
          </cell>
          <cell r="J1617" t="str">
            <v>ZAR</v>
          </cell>
          <cell r="K1617">
            <v>29760.04</v>
          </cell>
          <cell r="L1617">
            <v>1</v>
          </cell>
          <cell r="M1617">
            <v>29760.04</v>
          </cell>
          <cell r="N1617">
            <v>29760.04</v>
          </cell>
          <cell r="O1617">
            <v>0</v>
          </cell>
          <cell r="P1617">
            <v>0</v>
          </cell>
          <cell r="Q1617">
            <v>0</v>
          </cell>
          <cell r="R1617">
            <v>0</v>
          </cell>
        </row>
        <row r="1618">
          <cell r="B1618" t="str">
            <v>599-1161</v>
          </cell>
          <cell r="D1618">
            <v>39641</v>
          </cell>
          <cell r="E1618" t="str">
            <v>P005</v>
          </cell>
          <cell r="F1618" t="str">
            <v>Marthie Burger</v>
          </cell>
          <cell r="G1618" t="str">
            <v>East African Supply</v>
          </cell>
          <cell r="H1618" t="str">
            <v>Cecil nurse edge training desks and steel cabinets</v>
          </cell>
          <cell r="I1618" t="str">
            <v>ZAR 26,982.90</v>
          </cell>
          <cell r="J1618" t="str">
            <v>ZAR</v>
          </cell>
          <cell r="K1618">
            <v>26982.9</v>
          </cell>
          <cell r="L1618">
            <v>1</v>
          </cell>
          <cell r="M1618">
            <v>26982.9</v>
          </cell>
          <cell r="N1618">
            <v>26982.9</v>
          </cell>
          <cell r="O1618">
            <v>0</v>
          </cell>
          <cell r="P1618">
            <v>0</v>
          </cell>
          <cell r="Q1618">
            <v>0</v>
          </cell>
          <cell r="R1618">
            <v>0</v>
          </cell>
        </row>
        <row r="1619">
          <cell r="B1619" t="str">
            <v>599-1162</v>
          </cell>
          <cell r="D1619">
            <v>39641</v>
          </cell>
          <cell r="E1619" t="str">
            <v>E002</v>
          </cell>
          <cell r="F1619" t="str">
            <v>Lakhi</v>
          </cell>
          <cell r="G1619" t="str">
            <v>Laktronics Repairs Ltd</v>
          </cell>
          <cell r="H1619" t="str">
            <v>Running hours for compressor and jack hammer</v>
          </cell>
          <cell r="I1619" t="str">
            <v>ZMK 1,152,000.00</v>
          </cell>
          <cell r="J1619" t="str">
            <v>ZMK</v>
          </cell>
          <cell r="K1619">
            <v>1152000</v>
          </cell>
          <cell r="L1619">
            <v>1.6750418760469012E-3</v>
          </cell>
          <cell r="M1619">
            <v>1929.6482412060302</v>
          </cell>
          <cell r="N1619">
            <v>0</v>
          </cell>
          <cell r="O1619">
            <v>0</v>
          </cell>
          <cell r="P1619">
            <v>0</v>
          </cell>
          <cell r="Q1619">
            <v>0</v>
          </cell>
          <cell r="R1619">
            <v>1152000</v>
          </cell>
        </row>
        <row r="1620">
          <cell r="B1620" t="str">
            <v>599-1163</v>
          </cell>
          <cell r="D1620">
            <v>39641</v>
          </cell>
          <cell r="E1620" t="str">
            <v>E012</v>
          </cell>
          <cell r="F1620" t="str">
            <v>Kuben</v>
          </cell>
          <cell r="G1620" t="str">
            <v>Panel Technique (Pty) Ltd</v>
          </cell>
          <cell r="H1620" t="str">
            <v>Variations claims on MCCs manufactured for expansion project</v>
          </cell>
          <cell r="I1620" t="str">
            <v>ZAR 113,428.00</v>
          </cell>
          <cell r="J1620" t="str">
            <v>ZAR</v>
          </cell>
          <cell r="K1620">
            <v>113428</v>
          </cell>
          <cell r="L1620">
            <v>1</v>
          </cell>
          <cell r="M1620">
            <v>113428</v>
          </cell>
          <cell r="N1620">
            <v>113428</v>
          </cell>
          <cell r="O1620">
            <v>0</v>
          </cell>
          <cell r="P1620">
            <v>0</v>
          </cell>
          <cell r="Q1620">
            <v>0</v>
          </cell>
          <cell r="R1620">
            <v>0</v>
          </cell>
        </row>
        <row r="1621">
          <cell r="B1621" t="str">
            <v>599-1164</v>
          </cell>
          <cell r="D1621">
            <v>39641</v>
          </cell>
          <cell r="E1621" t="str">
            <v>M031</v>
          </cell>
          <cell r="F1621" t="str">
            <v>Max</v>
          </cell>
          <cell r="G1621" t="str">
            <v>Maxtronics System and supplies</v>
          </cell>
          <cell r="H1621" t="str">
            <v>Thrust ball bearing 501208 FBJ</v>
          </cell>
          <cell r="I1621" t="str">
            <v>ZMK 76,000.00</v>
          </cell>
          <cell r="J1621" t="str">
            <v>ZMK</v>
          </cell>
          <cell r="K1621">
            <v>76000</v>
          </cell>
          <cell r="L1621">
            <v>1.6750418760469012E-3</v>
          </cell>
          <cell r="M1621">
            <v>127.30318257956449</v>
          </cell>
          <cell r="N1621">
            <v>0</v>
          </cell>
          <cell r="O1621">
            <v>0</v>
          </cell>
          <cell r="P1621">
            <v>0</v>
          </cell>
          <cell r="Q1621">
            <v>0</v>
          </cell>
          <cell r="R1621">
            <v>76000</v>
          </cell>
        </row>
        <row r="1622">
          <cell r="B1622" t="str">
            <v>599-1165</v>
          </cell>
          <cell r="D1622">
            <v>39641</v>
          </cell>
          <cell r="E1622" t="str">
            <v>M031</v>
          </cell>
          <cell r="F1622" t="str">
            <v>Belinda</v>
          </cell>
          <cell r="G1622" t="str">
            <v>Makubu Steelworks Ltd</v>
          </cell>
          <cell r="H1622" t="str">
            <v>Bolts, nuts and washers for clarifier refurbishment</v>
          </cell>
          <cell r="I1622" t="str">
            <v>ZMK 1,200,000.00</v>
          </cell>
          <cell r="J1622" t="str">
            <v>ZMK</v>
          </cell>
          <cell r="K1622">
            <v>1200000</v>
          </cell>
          <cell r="L1622">
            <v>1.6750418760469012E-3</v>
          </cell>
          <cell r="M1622">
            <v>2010.0502512562814</v>
          </cell>
          <cell r="N1622">
            <v>0</v>
          </cell>
          <cell r="O1622">
            <v>0</v>
          </cell>
          <cell r="P1622">
            <v>0</v>
          </cell>
          <cell r="Q1622">
            <v>0</v>
          </cell>
          <cell r="R1622">
            <v>1200000</v>
          </cell>
        </row>
        <row r="1623">
          <cell r="B1623" t="str">
            <v>599-1166</v>
          </cell>
          <cell r="D1623">
            <v>39641</v>
          </cell>
          <cell r="E1623" t="str">
            <v>M031</v>
          </cell>
          <cell r="F1623" t="str">
            <v>Yusuf</v>
          </cell>
          <cell r="G1623" t="str">
            <v>Mulimo Agriculture Hardware Distributors</v>
          </cell>
          <cell r="H1623" t="str">
            <v>Epoxy thinners GTA 220</v>
          </cell>
          <cell r="I1623" t="str">
            <v>ZMK 1,250,000.00</v>
          </cell>
          <cell r="J1623" t="str">
            <v>ZMK</v>
          </cell>
          <cell r="K1623">
            <v>1250000</v>
          </cell>
          <cell r="L1623">
            <v>1.6750418760469012E-3</v>
          </cell>
          <cell r="M1623">
            <v>2093.8023450586265</v>
          </cell>
          <cell r="N1623">
            <v>0</v>
          </cell>
          <cell r="O1623">
            <v>0</v>
          </cell>
          <cell r="P1623">
            <v>0</v>
          </cell>
          <cell r="Q1623">
            <v>0</v>
          </cell>
          <cell r="R1623">
            <v>1250000</v>
          </cell>
        </row>
        <row r="1624">
          <cell r="B1624" t="str">
            <v>599-1167</v>
          </cell>
          <cell r="D1624">
            <v>39641</v>
          </cell>
          <cell r="E1624" t="str">
            <v>M023-3</v>
          </cell>
          <cell r="F1624" t="str">
            <v>Chrispin</v>
          </cell>
          <cell r="G1624" t="str">
            <v>Steady Hydrualics Limited</v>
          </cell>
          <cell r="H1624" t="str">
            <v>Repairs to Crane Brake booster (pressure intensifiers)</v>
          </cell>
          <cell r="I1624" t="str">
            <v>ZMK 3,940,000.00</v>
          </cell>
          <cell r="J1624" t="str">
            <v>ZMK</v>
          </cell>
          <cell r="K1624">
            <v>3940000</v>
          </cell>
          <cell r="L1624">
            <v>1.6750418760469012E-3</v>
          </cell>
          <cell r="M1624">
            <v>6599.6649916247907</v>
          </cell>
          <cell r="N1624">
            <v>0</v>
          </cell>
          <cell r="O1624">
            <v>0</v>
          </cell>
          <cell r="P1624">
            <v>0</v>
          </cell>
          <cell r="Q1624">
            <v>0</v>
          </cell>
          <cell r="R1624">
            <v>3940000</v>
          </cell>
        </row>
        <row r="1625">
          <cell r="B1625" t="str">
            <v>599-1168</v>
          </cell>
          <cell r="D1625">
            <v>39641</v>
          </cell>
          <cell r="E1625" t="str">
            <v>A010-13</v>
          </cell>
          <cell r="F1625" t="str">
            <v>Lakhi</v>
          </cell>
          <cell r="G1625" t="str">
            <v>Laktronics Repairs Ltd</v>
          </cell>
          <cell r="H1625" t="str">
            <v xml:space="preserve">Truck hire for planting of seed cane </v>
          </cell>
          <cell r="I1625" t="str">
            <v>ZMK 142,400,000.00</v>
          </cell>
          <cell r="J1625" t="str">
            <v>ZMK</v>
          </cell>
          <cell r="K1625">
            <v>142400000</v>
          </cell>
          <cell r="L1625">
            <v>1.6750418760469012E-3</v>
          </cell>
          <cell r="M1625">
            <v>238525.96314907874</v>
          </cell>
          <cell r="N1625">
            <v>0</v>
          </cell>
          <cell r="O1625">
            <v>0</v>
          </cell>
          <cell r="P1625">
            <v>0</v>
          </cell>
          <cell r="Q1625">
            <v>0</v>
          </cell>
          <cell r="R1625">
            <v>142400000</v>
          </cell>
        </row>
        <row r="1626">
          <cell r="B1626" t="str">
            <v>599-1169</v>
          </cell>
          <cell r="D1626">
            <v>39643</v>
          </cell>
          <cell r="E1626" t="str">
            <v>M056</v>
          </cell>
          <cell r="F1626" t="str">
            <v>Marthie Burger</v>
          </cell>
          <cell r="G1626" t="str">
            <v>East African Supply</v>
          </cell>
          <cell r="H1626" t="str">
            <v>2 x brass nbipples and 3/4 inch steam pipe</v>
          </cell>
          <cell r="I1626" t="str">
            <v>ZAR 3,272.81</v>
          </cell>
          <cell r="J1626" t="str">
            <v>ZAR</v>
          </cell>
          <cell r="K1626">
            <v>3272.81</v>
          </cell>
          <cell r="L1626">
            <v>1</v>
          </cell>
          <cell r="M1626">
            <v>3272.81</v>
          </cell>
          <cell r="N1626">
            <v>3272.81</v>
          </cell>
          <cell r="O1626">
            <v>0</v>
          </cell>
          <cell r="P1626">
            <v>0</v>
          </cell>
          <cell r="Q1626">
            <v>0</v>
          </cell>
          <cell r="R1626">
            <v>0</v>
          </cell>
        </row>
        <row r="1627">
          <cell r="B1627" t="str">
            <v>599-1170</v>
          </cell>
          <cell r="C1627">
            <v>1</v>
          </cell>
          <cell r="D1627">
            <v>39644</v>
          </cell>
          <cell r="E1627" t="str">
            <v>P005</v>
          </cell>
          <cell r="F1627" t="str">
            <v>Rachel Zulu</v>
          </cell>
          <cell r="G1627" t="str">
            <v>Toyota Zambia Ltd</v>
          </cell>
          <cell r="H1627" t="str">
            <v>Full service for Hi-Ace minibus ABL 2292 PV25</v>
          </cell>
          <cell r="I1627" t="str">
            <v>ZMK 970,444.00</v>
          </cell>
          <cell r="J1627" t="str">
            <v>ZMK</v>
          </cell>
          <cell r="K1627">
            <v>970444</v>
          </cell>
          <cell r="L1627">
            <v>1.6750418760469012E-3</v>
          </cell>
          <cell r="M1627">
            <v>1625.5343383584591</v>
          </cell>
          <cell r="N1627">
            <v>0</v>
          </cell>
          <cell r="O1627">
            <v>0</v>
          </cell>
          <cell r="P1627">
            <v>0</v>
          </cell>
          <cell r="Q1627">
            <v>0</v>
          </cell>
          <cell r="R1627">
            <v>970444</v>
          </cell>
        </row>
        <row r="1628">
          <cell r="B1628" t="str">
            <v>599-1171</v>
          </cell>
          <cell r="C1628">
            <v>1</v>
          </cell>
          <cell r="D1628">
            <v>39652</v>
          </cell>
          <cell r="E1628" t="str">
            <v>P005</v>
          </cell>
          <cell r="F1628" t="str">
            <v>Charity</v>
          </cell>
          <cell r="G1628" t="str">
            <v>DHL Zambia</v>
          </cell>
          <cell r="H1628" t="str">
            <v>Collection of medicine for Colette Steedman</v>
          </cell>
          <cell r="I1628" t="str">
            <v>ZMK 1,000,000.00</v>
          </cell>
          <cell r="J1628" t="str">
            <v>ZMK</v>
          </cell>
          <cell r="K1628">
            <v>1000000</v>
          </cell>
          <cell r="L1628">
            <v>1.6750418760469012E-3</v>
          </cell>
          <cell r="M1628">
            <v>1675.0418760469013</v>
          </cell>
          <cell r="N1628">
            <v>0</v>
          </cell>
          <cell r="O1628">
            <v>0</v>
          </cell>
          <cell r="P1628">
            <v>0</v>
          </cell>
          <cell r="Q1628">
            <v>0</v>
          </cell>
          <cell r="R1628">
            <v>1000000</v>
          </cell>
        </row>
        <row r="1629">
          <cell r="B1629" t="str">
            <v>599-1172</v>
          </cell>
          <cell r="C1629">
            <v>1</v>
          </cell>
          <cell r="D1629">
            <v>39654</v>
          </cell>
          <cell r="E1629" t="str">
            <v>C003</v>
          </cell>
          <cell r="F1629" t="str">
            <v>Uli Heitz</v>
          </cell>
          <cell r="G1629" t="str">
            <v>Heku Construction Ltd</v>
          </cell>
          <cell r="H1629" t="str">
            <v>Supply, fabricate, prime, deliver and erect TG Building structural steel</v>
          </cell>
          <cell r="I1629" t="str">
            <v>ZMK 2,143,570,637.00</v>
          </cell>
          <cell r="J1629" t="str">
            <v>ZMK</v>
          </cell>
          <cell r="K1629">
            <v>2143570637</v>
          </cell>
          <cell r="L1629">
            <v>1.6750418760469012E-3</v>
          </cell>
          <cell r="M1629">
            <v>3590570.5812395308</v>
          </cell>
          <cell r="N1629">
            <v>0</v>
          </cell>
          <cell r="O1629">
            <v>0</v>
          </cell>
          <cell r="P1629">
            <v>0</v>
          </cell>
          <cell r="Q1629">
            <v>0</v>
          </cell>
          <cell r="R1629">
            <v>2143570637</v>
          </cell>
        </row>
        <row r="1630">
          <cell r="B1630" t="str">
            <v>599-1173</v>
          </cell>
          <cell r="C1630">
            <v>2</v>
          </cell>
          <cell r="D1630">
            <v>39654</v>
          </cell>
          <cell r="E1630" t="str">
            <v>M001-08</v>
          </cell>
          <cell r="F1630" t="str">
            <v>Marthie Burger</v>
          </cell>
          <cell r="G1630" t="str">
            <v>East African Supply</v>
          </cell>
          <cell r="H1630" t="str">
            <v>TWIP System (had to be done through EAS as Iron Fireman rejected 599-656)</v>
          </cell>
          <cell r="I1630" t="str">
            <v>ZAR 185,362.59</v>
          </cell>
          <cell r="J1630" t="str">
            <v>ZAR</v>
          </cell>
          <cell r="K1630">
            <v>185362.59</v>
          </cell>
          <cell r="L1630">
            <v>1</v>
          </cell>
          <cell r="M1630">
            <v>185362.59</v>
          </cell>
          <cell r="N1630">
            <v>185362.59</v>
          </cell>
          <cell r="O1630">
            <v>0</v>
          </cell>
          <cell r="P1630">
            <v>0</v>
          </cell>
          <cell r="Q1630">
            <v>0</v>
          </cell>
          <cell r="R1630">
            <v>0</v>
          </cell>
          <cell r="T1630">
            <v>2</v>
          </cell>
        </row>
        <row r="1631">
          <cell r="B1631" t="str">
            <v>599-1174</v>
          </cell>
          <cell r="C1631">
            <v>1</v>
          </cell>
          <cell r="D1631">
            <v>39654</v>
          </cell>
          <cell r="E1631" t="str">
            <v>M016-0</v>
          </cell>
          <cell r="F1631" t="str">
            <v>Belinda</v>
          </cell>
          <cell r="G1631" t="str">
            <v>Makubu Steelworks Ltd</v>
          </cell>
          <cell r="H1631" t="str">
            <v>M8 threaded Rod and nuts for pumps</v>
          </cell>
          <cell r="I1631" t="str">
            <v>ZMK 12,000.00</v>
          </cell>
          <cell r="J1631" t="str">
            <v>ZMK</v>
          </cell>
          <cell r="K1631">
            <v>12000</v>
          </cell>
          <cell r="L1631">
            <v>1.6750418760469012E-3</v>
          </cell>
          <cell r="M1631">
            <v>20.100502512562816</v>
          </cell>
          <cell r="N1631">
            <v>0</v>
          </cell>
          <cell r="O1631">
            <v>0</v>
          </cell>
          <cell r="P1631">
            <v>0</v>
          </cell>
          <cell r="Q1631">
            <v>0</v>
          </cell>
          <cell r="R1631">
            <v>12000</v>
          </cell>
        </row>
        <row r="1632">
          <cell r="B1632" t="str">
            <v>599-1175</v>
          </cell>
          <cell r="C1632">
            <v>1</v>
          </cell>
          <cell r="D1632">
            <v>39654</v>
          </cell>
          <cell r="E1632" t="str">
            <v>E002</v>
          </cell>
          <cell r="F1632" t="str">
            <v>Roger Venzo</v>
          </cell>
          <cell r="G1632" t="str">
            <v xml:space="preserve">R G F Power Projects cc </v>
          </cell>
          <cell r="H1632" t="str">
            <v>28 Creosoted Poles required for completion of Overhead powerlines</v>
          </cell>
          <cell r="I1632" t="str">
            <v>ZAR 134,988.00</v>
          </cell>
          <cell r="J1632" t="str">
            <v>ZAR</v>
          </cell>
          <cell r="K1632">
            <v>134988</v>
          </cell>
          <cell r="L1632">
            <v>1</v>
          </cell>
          <cell r="M1632">
            <v>134988</v>
          </cell>
          <cell r="N1632">
            <v>134988</v>
          </cell>
          <cell r="O1632">
            <v>0</v>
          </cell>
          <cell r="P1632">
            <v>0</v>
          </cell>
          <cell r="Q1632">
            <v>0</v>
          </cell>
          <cell r="R1632">
            <v>0</v>
          </cell>
        </row>
        <row r="1633">
          <cell r="B1633" t="str">
            <v>599-1176</v>
          </cell>
          <cell r="C1633">
            <v>1</v>
          </cell>
          <cell r="D1633">
            <v>39654</v>
          </cell>
          <cell r="E1633" t="str">
            <v>P002</v>
          </cell>
          <cell r="F1633" t="str">
            <v>Vinesh Maharaj</v>
          </cell>
          <cell r="G1633" t="str">
            <v>Cube Technologies (Pty) Ltd</v>
          </cell>
          <cell r="H1633" t="str">
            <v>Building of graphical pages for TS E&amp;I (ISI order)</v>
          </cell>
          <cell r="I1633" t="str">
            <v>ZAR 35,720.00</v>
          </cell>
          <cell r="J1633" t="str">
            <v>ZAR</v>
          </cell>
          <cell r="K1633">
            <v>35720</v>
          </cell>
          <cell r="L1633">
            <v>1</v>
          </cell>
          <cell r="M1633">
            <v>35720</v>
          </cell>
          <cell r="N1633">
            <v>35720</v>
          </cell>
          <cell r="O1633">
            <v>0</v>
          </cell>
          <cell r="P1633">
            <v>0</v>
          </cell>
          <cell r="Q1633">
            <v>0</v>
          </cell>
          <cell r="R1633">
            <v>0</v>
          </cell>
        </row>
        <row r="1634">
          <cell r="B1634" t="str">
            <v>599-1177</v>
          </cell>
          <cell r="C1634">
            <v>1</v>
          </cell>
          <cell r="D1634">
            <v>39654</v>
          </cell>
          <cell r="E1634" t="str">
            <v>E012</v>
          </cell>
          <cell r="F1634" t="str">
            <v>Neville Palmer</v>
          </cell>
          <cell r="G1634" t="str">
            <v>L.M.V Switchgear cc</v>
          </cell>
          <cell r="H1634" t="str">
            <v>MCC Drawings and preparation of BOQ's</v>
          </cell>
          <cell r="I1634" t="str">
            <v>ZAR 44,715.00</v>
          </cell>
          <cell r="J1634" t="str">
            <v>ZAR</v>
          </cell>
          <cell r="K1634">
            <v>44715</v>
          </cell>
          <cell r="L1634">
            <v>1</v>
          </cell>
          <cell r="M1634">
            <v>44715</v>
          </cell>
          <cell r="N1634">
            <v>44715</v>
          </cell>
          <cell r="O1634">
            <v>0</v>
          </cell>
          <cell r="P1634">
            <v>0</v>
          </cell>
          <cell r="Q1634">
            <v>0</v>
          </cell>
          <cell r="R1634">
            <v>0</v>
          </cell>
        </row>
        <row r="1635">
          <cell r="B1635" t="str">
            <v>599-1178</v>
          </cell>
          <cell r="C1635">
            <v>1</v>
          </cell>
          <cell r="D1635">
            <v>39654</v>
          </cell>
          <cell r="E1635" t="str">
            <v>E012</v>
          </cell>
          <cell r="F1635" t="str">
            <v>Neville Palmer</v>
          </cell>
          <cell r="G1635" t="str">
            <v>L.M.V Switchgear cc</v>
          </cell>
          <cell r="H1635" t="str">
            <v>Labour costs for MCC upgrade extras</v>
          </cell>
          <cell r="I1635" t="str">
            <v>ZAR 129,425.74</v>
          </cell>
          <cell r="J1635" t="str">
            <v>ZAR</v>
          </cell>
          <cell r="K1635">
            <v>129425.74</v>
          </cell>
          <cell r="L1635">
            <v>1</v>
          </cell>
          <cell r="M1635">
            <v>129425.74</v>
          </cell>
          <cell r="N1635">
            <v>129425.74</v>
          </cell>
          <cell r="O1635">
            <v>0</v>
          </cell>
          <cell r="P1635">
            <v>0</v>
          </cell>
          <cell r="Q1635">
            <v>0</v>
          </cell>
          <cell r="R1635">
            <v>0</v>
          </cell>
        </row>
        <row r="1636">
          <cell r="B1636" t="str">
            <v>599-1179</v>
          </cell>
          <cell r="C1636">
            <v>1</v>
          </cell>
          <cell r="D1636">
            <v>39654</v>
          </cell>
          <cell r="E1636" t="str">
            <v>M012-1</v>
          </cell>
          <cell r="F1636" t="str">
            <v>Hubert Raffray</v>
          </cell>
          <cell r="G1636" t="str">
            <v>Forges Tardieu Ltd</v>
          </cell>
          <cell r="H1636" t="str">
            <v>2 off Kestner Evaporators</v>
          </cell>
          <cell r="I1636" t="str">
            <v>USD 1,800,000</v>
          </cell>
          <cell r="J1636" t="str">
            <v>USD</v>
          </cell>
          <cell r="K1636">
            <v>1800000</v>
          </cell>
          <cell r="L1636">
            <v>7.35</v>
          </cell>
          <cell r="M1636">
            <v>13230000</v>
          </cell>
          <cell r="N1636">
            <v>0</v>
          </cell>
          <cell r="O1636">
            <v>0</v>
          </cell>
          <cell r="P1636">
            <v>0</v>
          </cell>
          <cell r="Q1636">
            <v>1800000</v>
          </cell>
          <cell r="R1636">
            <v>0</v>
          </cell>
        </row>
        <row r="1637">
          <cell r="B1637" t="str">
            <v>599-1180</v>
          </cell>
          <cell r="C1637">
            <v>1</v>
          </cell>
          <cell r="D1637">
            <v>39654</v>
          </cell>
          <cell r="E1637" t="str">
            <v>M029</v>
          </cell>
          <cell r="F1637" t="str">
            <v>Belinda</v>
          </cell>
          <cell r="G1637" t="str">
            <v>Mulimo Agriculture Hardware Distributors</v>
          </cell>
          <cell r="H1637" t="str">
            <v>Insertion Rubbers for Clarifier</v>
          </cell>
          <cell r="I1637" t="str">
            <v>ZMK 250,000.00</v>
          </cell>
          <cell r="J1637" t="str">
            <v>ZMK</v>
          </cell>
          <cell r="K1637">
            <v>250000</v>
          </cell>
          <cell r="L1637">
            <v>1.6750418760469012E-3</v>
          </cell>
          <cell r="M1637">
            <v>418.76046901172532</v>
          </cell>
          <cell r="N1637">
            <v>0</v>
          </cell>
          <cell r="O1637">
            <v>0</v>
          </cell>
          <cell r="P1637">
            <v>0</v>
          </cell>
          <cell r="Q1637">
            <v>0</v>
          </cell>
          <cell r="R1637">
            <v>250000</v>
          </cell>
        </row>
        <row r="1638">
          <cell r="B1638" t="str">
            <v>599-1181</v>
          </cell>
          <cell r="C1638">
            <v>1</v>
          </cell>
          <cell r="D1638">
            <v>39654</v>
          </cell>
          <cell r="E1638" t="str">
            <v>M039-0</v>
          </cell>
          <cell r="F1638" t="str">
            <v>Belinda</v>
          </cell>
          <cell r="G1638" t="str">
            <v>Makubu Steelworks Ltd</v>
          </cell>
          <cell r="H1638" t="str">
            <v>Galvanized Botls and nuts M6 x M60 for fixing of gratings</v>
          </cell>
          <cell r="I1638" t="str">
            <v>ZMK 550,000.00</v>
          </cell>
          <cell r="J1638" t="str">
            <v>ZMK</v>
          </cell>
          <cell r="K1638">
            <v>550000</v>
          </cell>
          <cell r="L1638">
            <v>1.6750418760469012E-3</v>
          </cell>
          <cell r="M1638">
            <v>921.27303182579567</v>
          </cell>
          <cell r="N1638">
            <v>0</v>
          </cell>
          <cell r="O1638">
            <v>0</v>
          </cell>
          <cell r="P1638">
            <v>0</v>
          </cell>
          <cell r="Q1638">
            <v>0</v>
          </cell>
          <cell r="R1638">
            <v>550000</v>
          </cell>
        </row>
        <row r="1639">
          <cell r="B1639" t="str">
            <v>599-1182</v>
          </cell>
          <cell r="C1639">
            <v>1</v>
          </cell>
          <cell r="D1639">
            <v>39654</v>
          </cell>
          <cell r="E1639" t="str">
            <v>M001-08</v>
          </cell>
          <cell r="F1639" t="str">
            <v>Belinda</v>
          </cell>
          <cell r="G1639" t="str">
            <v>Makubu Steelworks Ltd</v>
          </cell>
          <cell r="H1639" t="str">
            <v>M16 Rawl bolts</v>
          </cell>
          <cell r="I1639" t="str">
            <v>ZMK 615,000</v>
          </cell>
          <cell r="J1639" t="str">
            <v>ZMK</v>
          </cell>
          <cell r="K1639">
            <v>615000</v>
          </cell>
          <cell r="L1639">
            <v>1.6750418760469012E-3</v>
          </cell>
          <cell r="M1639">
            <v>1030.1507537688442</v>
          </cell>
          <cell r="N1639">
            <v>0</v>
          </cell>
          <cell r="O1639">
            <v>0</v>
          </cell>
          <cell r="P1639">
            <v>0</v>
          </cell>
          <cell r="Q1639">
            <v>0</v>
          </cell>
          <cell r="R1639">
            <v>615000</v>
          </cell>
          <cell r="T1639">
            <v>2</v>
          </cell>
        </row>
        <row r="1640">
          <cell r="B1640" t="str">
            <v>599-1183</v>
          </cell>
          <cell r="D1640">
            <v>39654</v>
          </cell>
          <cell r="E1640" t="str">
            <v>M031</v>
          </cell>
          <cell r="F1640" t="str">
            <v>Yusuf</v>
          </cell>
          <cell r="G1640" t="str">
            <v>Mulimo Agriculture Hardware Distributors</v>
          </cell>
          <cell r="H1640" t="str">
            <v>Stainless steel welding rods 2.5 &amp; 3.15mm</v>
          </cell>
          <cell r="I1640" t="str">
            <v>ZMK 45,800,000</v>
          </cell>
          <cell r="J1640" t="str">
            <v>ZMK</v>
          </cell>
          <cell r="K1640">
            <v>45800000</v>
          </cell>
          <cell r="L1640">
            <v>1.6750418760469012E-3</v>
          </cell>
          <cell r="M1640">
            <v>76716.91792294808</v>
          </cell>
          <cell r="N1640">
            <v>0</v>
          </cell>
          <cell r="O1640">
            <v>0</v>
          </cell>
          <cell r="P1640">
            <v>0</v>
          </cell>
          <cell r="Q1640">
            <v>0</v>
          </cell>
          <cell r="R1640">
            <v>45800000</v>
          </cell>
        </row>
        <row r="1641">
          <cell r="B1641" t="str">
            <v>599-1184</v>
          </cell>
          <cell r="D1641">
            <v>39654</v>
          </cell>
          <cell r="E1641" t="str">
            <v>M016-0</v>
          </cell>
          <cell r="F1641" t="str">
            <v>Yusuf</v>
          </cell>
          <cell r="G1641" t="str">
            <v>Mulimo Agriculture Hardware Distributors</v>
          </cell>
          <cell r="H1641" t="str">
            <v>12 off 0.5 inch nipples, sockets and unions</v>
          </cell>
          <cell r="I1641" t="str">
            <v>ZMK 211,200</v>
          </cell>
          <cell r="J1641" t="str">
            <v>ZMK</v>
          </cell>
          <cell r="K1641">
            <v>211200</v>
          </cell>
          <cell r="L1641">
            <v>1.6750418760469012E-3</v>
          </cell>
          <cell r="M1641">
            <v>353.76884422110555</v>
          </cell>
          <cell r="N1641">
            <v>0</v>
          </cell>
          <cell r="O1641">
            <v>0</v>
          </cell>
          <cell r="P1641">
            <v>0</v>
          </cell>
          <cell r="Q1641">
            <v>0</v>
          </cell>
          <cell r="R1641">
            <v>211200</v>
          </cell>
        </row>
        <row r="1642">
          <cell r="B1642" t="str">
            <v>599-1185</v>
          </cell>
          <cell r="D1642">
            <v>39654</v>
          </cell>
          <cell r="E1642" t="str">
            <v>C001</v>
          </cell>
          <cell r="F1642" t="str">
            <v>Belinda</v>
          </cell>
          <cell r="G1642" t="str">
            <v>Makubu Steelworks Ltd</v>
          </cell>
          <cell r="H1642" t="str">
            <v>M24 Threaded rods, nuts and washers (recover from Spencon)</v>
          </cell>
          <cell r="I1642" t="str">
            <v>ZMK 1,258,000.00</v>
          </cell>
          <cell r="J1642" t="str">
            <v>ZMK</v>
          </cell>
          <cell r="K1642">
            <v>1258000</v>
          </cell>
          <cell r="L1642">
            <v>1.6750418760469012E-3</v>
          </cell>
          <cell r="M1642">
            <v>2107.2026800670019</v>
          </cell>
          <cell r="N1642">
            <v>0</v>
          </cell>
          <cell r="O1642">
            <v>0</v>
          </cell>
          <cell r="P1642">
            <v>0</v>
          </cell>
          <cell r="Q1642">
            <v>0</v>
          </cell>
          <cell r="R1642">
            <v>1258000</v>
          </cell>
        </row>
        <row r="1643">
          <cell r="B1643" t="str">
            <v>599-1186</v>
          </cell>
          <cell r="C1643">
            <v>1</v>
          </cell>
          <cell r="D1643">
            <v>39658</v>
          </cell>
          <cell r="E1643" t="str">
            <v>P005</v>
          </cell>
          <cell r="F1643" t="str">
            <v>Rachel Zulu</v>
          </cell>
          <cell r="G1643" t="str">
            <v>Maxtronics System and supplies</v>
          </cell>
          <cell r="H1643" t="str">
            <v>Servicing and repairs to Toyota Surf ABL 5695 PV 57</v>
          </cell>
          <cell r="I1643" t="str">
            <v>ZMK 6,755,890.00</v>
          </cell>
          <cell r="J1643" t="str">
            <v>ZMK</v>
          </cell>
          <cell r="K1643">
            <v>6755890</v>
          </cell>
          <cell r="L1643">
            <v>1.6750418760469012E-3</v>
          </cell>
          <cell r="M1643">
            <v>11316.398659966499</v>
          </cell>
          <cell r="N1643">
            <v>0</v>
          </cell>
          <cell r="O1643">
            <v>0</v>
          </cell>
          <cell r="P1643">
            <v>0</v>
          </cell>
          <cell r="Q1643">
            <v>0</v>
          </cell>
          <cell r="R1643">
            <v>6755890</v>
          </cell>
        </row>
        <row r="1644">
          <cell r="B1644" t="str">
            <v>599-1187</v>
          </cell>
          <cell r="C1644">
            <v>1</v>
          </cell>
          <cell r="D1644">
            <v>39658</v>
          </cell>
          <cell r="E1644" t="str">
            <v>P005</v>
          </cell>
          <cell r="F1644" t="str">
            <v>Rachel Zulu</v>
          </cell>
          <cell r="G1644" t="str">
            <v>Maxtronics System and supplies</v>
          </cell>
          <cell r="H1644" t="str">
            <v>Repairs to Mitsubishi Pajero ABK 5071 PV 12</v>
          </cell>
          <cell r="I1644" t="str">
            <v>ZMK 3,240,000.00</v>
          </cell>
          <cell r="J1644" t="str">
            <v>ZMK</v>
          </cell>
          <cell r="K1644">
            <v>3240000</v>
          </cell>
          <cell r="L1644">
            <v>1.6750418760469012E-3</v>
          </cell>
          <cell r="M1644">
            <v>5427.13567839196</v>
          </cell>
          <cell r="N1644">
            <v>0</v>
          </cell>
          <cell r="O1644">
            <v>0</v>
          </cell>
          <cell r="P1644">
            <v>0</v>
          </cell>
          <cell r="Q1644">
            <v>0</v>
          </cell>
          <cell r="R1644">
            <v>3240000</v>
          </cell>
        </row>
        <row r="1645">
          <cell r="B1645" t="str">
            <v>599-1188</v>
          </cell>
          <cell r="D1645">
            <v>39659</v>
          </cell>
          <cell r="E1645" t="str">
            <v>M016-0</v>
          </cell>
          <cell r="F1645" t="str">
            <v>Andre Rabie</v>
          </cell>
          <cell r="G1645" t="str">
            <v>Amalgamated Pumping supplies(SA) (Pty) Ltd</v>
          </cell>
          <cell r="H1645" t="str">
            <v>Submersible Sump pump APS WQ0.75B Stainless steel, including transport</v>
          </cell>
          <cell r="I1645" t="str">
            <v>ZAR 5,000.00</v>
          </cell>
          <cell r="J1645" t="str">
            <v>ZAR</v>
          </cell>
          <cell r="K1645">
            <v>5000</v>
          </cell>
          <cell r="L1645">
            <v>1</v>
          </cell>
          <cell r="M1645">
            <v>5000</v>
          </cell>
          <cell r="N1645">
            <v>5000</v>
          </cell>
          <cell r="O1645">
            <v>0</v>
          </cell>
          <cell r="P1645">
            <v>0</v>
          </cell>
          <cell r="Q1645">
            <v>0</v>
          </cell>
          <cell r="R1645">
            <v>0</v>
          </cell>
        </row>
        <row r="1646">
          <cell r="B1646" t="str">
            <v>599-1189</v>
          </cell>
          <cell r="C1646" t="str">
            <v>CVCO 89</v>
          </cell>
          <cell r="D1646">
            <v>39659</v>
          </cell>
          <cell r="E1646" t="str">
            <v>M004</v>
          </cell>
          <cell r="F1646" t="str">
            <v>Jonas Rolandsson</v>
          </cell>
          <cell r="G1646" t="str">
            <v>Silver Weibull</v>
          </cell>
          <cell r="H1646" t="str">
            <v>Extra commissioining costs for A centrifugals (ISI Order)</v>
          </cell>
          <cell r="I1646" t="str">
            <v>EUR 15,816.00</v>
          </cell>
          <cell r="J1646" t="str">
            <v>EUR</v>
          </cell>
          <cell r="K1646">
            <v>15816</v>
          </cell>
          <cell r="L1646">
            <v>9.5500000000000007</v>
          </cell>
          <cell r="M1646">
            <v>151042.80000000002</v>
          </cell>
          <cell r="N1646">
            <v>0</v>
          </cell>
          <cell r="O1646">
            <v>15816</v>
          </cell>
          <cell r="P1646">
            <v>0</v>
          </cell>
          <cell r="Q1646">
            <v>0</v>
          </cell>
          <cell r="R1646">
            <v>0</v>
          </cell>
        </row>
        <row r="1647">
          <cell r="B1647" t="str">
            <v>599-1190</v>
          </cell>
          <cell r="C1647" t="str">
            <v>CVCO 88</v>
          </cell>
          <cell r="D1647">
            <v>39659</v>
          </cell>
          <cell r="E1647" t="str">
            <v>E003-1</v>
          </cell>
          <cell r="F1647" t="str">
            <v>Jonathan Mackay</v>
          </cell>
          <cell r="G1647" t="str">
            <v>Desta Power Matla (Pty) Ltd</v>
          </cell>
          <cell r="H1647" t="str">
            <v>Contract Price adjustments on small transformers and NER's</v>
          </cell>
          <cell r="I1647" t="str">
            <v>ZAR 126,827.91</v>
          </cell>
          <cell r="J1647" t="str">
            <v>ZAR</v>
          </cell>
          <cell r="K1647">
            <v>126827.91</v>
          </cell>
          <cell r="L1647">
            <v>1</v>
          </cell>
          <cell r="M1647">
            <v>126827.91</v>
          </cell>
          <cell r="N1647">
            <v>126827.91</v>
          </cell>
          <cell r="O1647">
            <v>0</v>
          </cell>
          <cell r="P1647">
            <v>0</v>
          </cell>
          <cell r="Q1647">
            <v>0</v>
          </cell>
          <cell r="R1647">
            <v>0</v>
          </cell>
        </row>
        <row r="1648">
          <cell r="B1648" t="str">
            <v>599-1191</v>
          </cell>
          <cell r="C1648" t="str">
            <v>CVCO 85</v>
          </cell>
          <cell r="D1648">
            <v>39659</v>
          </cell>
          <cell r="E1648" t="str">
            <v>A004-0</v>
          </cell>
          <cell r="F1648" t="str">
            <v>George Findlay</v>
          </cell>
          <cell r="G1648" t="str">
            <v>Gereg Sewerage and Water Equipment</v>
          </cell>
          <cell r="H1648" t="str">
            <v>Contract Price adjustments for sluice gates</v>
          </cell>
          <cell r="I1648" t="str">
            <v>ZAR 13,646.96</v>
          </cell>
          <cell r="J1648" t="str">
            <v>ZAR</v>
          </cell>
          <cell r="K1648">
            <v>13646.96</v>
          </cell>
          <cell r="L1648">
            <v>1</v>
          </cell>
          <cell r="M1648">
            <v>13646.96</v>
          </cell>
          <cell r="N1648">
            <v>13646.96</v>
          </cell>
          <cell r="O1648">
            <v>0</v>
          </cell>
          <cell r="P1648">
            <v>0</v>
          </cell>
          <cell r="Q1648">
            <v>0</v>
          </cell>
          <cell r="R1648">
            <v>0</v>
          </cell>
        </row>
        <row r="1649">
          <cell r="B1649" t="str">
            <v>599-1192</v>
          </cell>
          <cell r="C1649" t="str">
            <v>CVCO 80</v>
          </cell>
          <cell r="D1649">
            <v>39659</v>
          </cell>
          <cell r="E1649" t="str">
            <v>M035</v>
          </cell>
          <cell r="F1649" t="str">
            <v>Warren Hollingsworth</v>
          </cell>
          <cell r="G1649" t="str">
            <v>Hi-Tech Pressure Engineering (Pty) Ltd.</v>
          </cell>
          <cell r="H1649" t="str">
            <v>Extra Pressure release valves for CVP's not ordered originally</v>
          </cell>
          <cell r="I1649" t="str">
            <v>ZAR 69,344.52</v>
          </cell>
          <cell r="J1649" t="str">
            <v>ZAR</v>
          </cell>
          <cell r="K1649">
            <v>69344.52</v>
          </cell>
          <cell r="L1649">
            <v>1</v>
          </cell>
          <cell r="M1649">
            <v>69344.52</v>
          </cell>
          <cell r="N1649">
            <v>69344.52</v>
          </cell>
          <cell r="O1649">
            <v>0</v>
          </cell>
          <cell r="P1649">
            <v>0</v>
          </cell>
          <cell r="Q1649">
            <v>0</v>
          </cell>
          <cell r="R1649">
            <v>0</v>
          </cell>
        </row>
        <row r="1650">
          <cell r="B1650" t="str">
            <v>599-1193</v>
          </cell>
          <cell r="C1650">
            <v>1</v>
          </cell>
          <cell r="D1650">
            <v>39659</v>
          </cell>
          <cell r="E1650" t="str">
            <v>A010-14</v>
          </cell>
          <cell r="F1650" t="str">
            <v>Andy Legg</v>
          </cell>
          <cell r="G1650" t="str">
            <v>Multicrop Zambia</v>
          </cell>
          <cell r="H1650" t="str">
            <v>3/4 inch rubber hoses, 20mm straight hose connectors, and 25mm hose clamps</v>
          </cell>
          <cell r="I1650" t="str">
            <v>ZMK 1,157,850.00</v>
          </cell>
          <cell r="J1650" t="str">
            <v>ZMK</v>
          </cell>
          <cell r="K1650">
            <v>1157850</v>
          </cell>
          <cell r="L1650">
            <v>1.6750418760469012E-3</v>
          </cell>
          <cell r="M1650">
            <v>1939.4472361809046</v>
          </cell>
          <cell r="N1650">
            <v>0</v>
          </cell>
          <cell r="O1650">
            <v>0</v>
          </cell>
          <cell r="P1650">
            <v>0</v>
          </cell>
          <cell r="Q1650">
            <v>0</v>
          </cell>
          <cell r="R1650">
            <v>1157850</v>
          </cell>
        </row>
        <row r="1651">
          <cell r="B1651" t="str">
            <v>599-1194</v>
          </cell>
          <cell r="C1651">
            <v>1</v>
          </cell>
          <cell r="D1651">
            <v>39659</v>
          </cell>
          <cell r="E1651" t="str">
            <v>M022-0</v>
          </cell>
          <cell r="F1651" t="str">
            <v>Arun Madyalkar</v>
          </cell>
          <cell r="G1651" t="str">
            <v>NHECL</v>
          </cell>
          <cell r="H1651" t="str">
            <v>2 off Scallding Juice Heaters</v>
          </cell>
          <cell r="I1651" t="str">
            <v>EUR 348,200.00</v>
          </cell>
          <cell r="J1651" t="str">
            <v>EUR</v>
          </cell>
          <cell r="K1651">
            <v>348200</v>
          </cell>
          <cell r="L1651">
            <v>9.5500000000000007</v>
          </cell>
          <cell r="M1651">
            <v>3325310.0000000005</v>
          </cell>
          <cell r="N1651">
            <v>0</v>
          </cell>
          <cell r="O1651">
            <v>348200</v>
          </cell>
          <cell r="P1651">
            <v>0</v>
          </cell>
          <cell r="Q1651">
            <v>0</v>
          </cell>
          <cell r="R1651">
            <v>0</v>
          </cell>
        </row>
        <row r="1652">
          <cell r="B1652" t="str">
            <v>599-1195</v>
          </cell>
          <cell r="D1652">
            <v>39659</v>
          </cell>
          <cell r="E1652" t="str">
            <v>M031</v>
          </cell>
          <cell r="F1652" t="str">
            <v>Belinda</v>
          </cell>
          <cell r="G1652" t="str">
            <v>Makubu Steelworks Ltd</v>
          </cell>
          <cell r="H1652" t="str">
            <v>12 universal clear Silicone for Control Cabins</v>
          </cell>
          <cell r="I1652" t="str">
            <v>ZMK 300,000.00</v>
          </cell>
          <cell r="J1652" t="str">
            <v>ZMK</v>
          </cell>
          <cell r="K1652">
            <v>300000</v>
          </cell>
          <cell r="L1652">
            <v>1.6750418760469012E-3</v>
          </cell>
          <cell r="M1652">
            <v>502.51256281407035</v>
          </cell>
          <cell r="N1652">
            <v>0</v>
          </cell>
          <cell r="O1652">
            <v>0</v>
          </cell>
          <cell r="P1652">
            <v>0</v>
          </cell>
          <cell r="Q1652">
            <v>0</v>
          </cell>
          <cell r="R1652">
            <v>300000</v>
          </cell>
        </row>
        <row r="1653">
          <cell r="B1653" t="str">
            <v>599-1196</v>
          </cell>
          <cell r="D1653">
            <v>39659</v>
          </cell>
          <cell r="E1653" t="str">
            <v>M031</v>
          </cell>
          <cell r="F1653" t="str">
            <v>Belinda</v>
          </cell>
          <cell r="G1653" t="str">
            <v>Makubu Steelworks Ltd</v>
          </cell>
          <cell r="H1653" t="str">
            <v>IBR Chromadek sheeting with bullnosing for CVP buildings</v>
          </cell>
          <cell r="I1653" t="str">
            <v>ZMK 6,597,000.</v>
          </cell>
          <cell r="J1653" t="str">
            <v>ZMK</v>
          </cell>
          <cell r="K1653">
            <v>6597000</v>
          </cell>
          <cell r="L1653">
            <v>1.6750418760469012E-3</v>
          </cell>
          <cell r="M1653">
            <v>11050.251256281406</v>
          </cell>
          <cell r="N1653">
            <v>0</v>
          </cell>
          <cell r="O1653">
            <v>0</v>
          </cell>
          <cell r="P1653">
            <v>0</v>
          </cell>
          <cell r="Q1653">
            <v>0</v>
          </cell>
          <cell r="R1653">
            <v>6597000</v>
          </cell>
        </row>
        <row r="1654">
          <cell r="B1654" t="str">
            <v>599-1197</v>
          </cell>
          <cell r="C1654">
            <v>1</v>
          </cell>
          <cell r="D1654">
            <v>39659</v>
          </cell>
          <cell r="E1654" t="str">
            <v>E012</v>
          </cell>
          <cell r="F1654" t="str">
            <v>Glen Ward</v>
          </cell>
          <cell r="G1654" t="str">
            <v>Zest Electric Motors (Pty) Ltd</v>
          </cell>
          <cell r="H1654" t="str">
            <v>WEG complete AFW VSD Panel for Boiler 6 ID fans</v>
          </cell>
          <cell r="I1654" t="str">
            <v>ZAR 823,795.00</v>
          </cell>
          <cell r="J1654" t="str">
            <v>ZAR</v>
          </cell>
          <cell r="K1654">
            <v>823795</v>
          </cell>
          <cell r="L1654">
            <v>1</v>
          </cell>
          <cell r="M1654">
            <v>823795</v>
          </cell>
          <cell r="N1654">
            <v>823795</v>
          </cell>
          <cell r="O1654">
            <v>0</v>
          </cell>
          <cell r="P1654">
            <v>0</v>
          </cell>
          <cell r="Q1654">
            <v>0</v>
          </cell>
          <cell r="R1654">
            <v>0</v>
          </cell>
        </row>
        <row r="1655">
          <cell r="B1655" t="str">
            <v>599-1198</v>
          </cell>
          <cell r="D1655">
            <v>39659</v>
          </cell>
          <cell r="E1655" t="str">
            <v>I004</v>
          </cell>
          <cell r="F1655" t="str">
            <v>Unitech Instrumentation Services</v>
          </cell>
          <cell r="G1655" t="str">
            <v>Unitech Instrumentation Services</v>
          </cell>
          <cell r="H1655" t="str">
            <v>Extension of Contract for time delays (UVQ 8084), Commissioning Technician (UVQ 8087)</v>
          </cell>
          <cell r="I1655" t="str">
            <v>ZAR 122720</v>
          </cell>
          <cell r="J1655" t="str">
            <v>ZAR</v>
          </cell>
          <cell r="K1655">
            <v>122720</v>
          </cell>
          <cell r="L1655">
            <v>1</v>
          </cell>
          <cell r="M1655">
            <v>122720</v>
          </cell>
          <cell r="N1655">
            <v>122720</v>
          </cell>
          <cell r="O1655">
            <v>0</v>
          </cell>
          <cell r="P1655">
            <v>0</v>
          </cell>
          <cell r="Q1655">
            <v>0</v>
          </cell>
          <cell r="R1655">
            <v>0</v>
          </cell>
        </row>
        <row r="1656">
          <cell r="B1656" t="str">
            <v>599-1198</v>
          </cell>
          <cell r="D1656">
            <v>39659</v>
          </cell>
          <cell r="E1656" t="str">
            <v>E012</v>
          </cell>
          <cell r="F1656" t="str">
            <v>Chris Smith</v>
          </cell>
          <cell r="G1656" t="str">
            <v>Unitech Instrumentation Services</v>
          </cell>
          <cell r="H1656" t="str">
            <v>Extension of Contract for time delays (UVQ 8084), Commissioning Technician (UVQ 8087)</v>
          </cell>
          <cell r="I1656" t="str">
            <v>ZAR 539,750</v>
          </cell>
          <cell r="J1656" t="str">
            <v>ZAR</v>
          </cell>
          <cell r="K1656">
            <v>539750</v>
          </cell>
          <cell r="L1656">
            <v>1</v>
          </cell>
          <cell r="M1656">
            <v>539750</v>
          </cell>
          <cell r="N1656">
            <v>539750</v>
          </cell>
          <cell r="O1656">
            <v>0</v>
          </cell>
          <cell r="P1656">
            <v>0</v>
          </cell>
          <cell r="Q1656">
            <v>0</v>
          </cell>
          <cell r="R1656">
            <v>0</v>
          </cell>
        </row>
        <row r="1657">
          <cell r="B1657" t="str">
            <v>599-1199</v>
          </cell>
          <cell r="D1657">
            <v>39660</v>
          </cell>
          <cell r="E1657" t="str">
            <v>M031</v>
          </cell>
          <cell r="F1657" t="str">
            <v>Mohamed</v>
          </cell>
          <cell r="G1657" t="str">
            <v>BHAGOOS SUPERMARKET</v>
          </cell>
          <cell r="H1657" t="str">
            <v>Oxygen and Acetylene</v>
          </cell>
          <cell r="I1657" t="str">
            <v>ZMK 119,326,500.00</v>
          </cell>
          <cell r="J1657" t="str">
            <v>ZMK</v>
          </cell>
          <cell r="K1657">
            <v>119326500</v>
          </cell>
          <cell r="L1657">
            <v>1.6750418760469012E-3</v>
          </cell>
          <cell r="M1657">
            <v>199876.88442211057</v>
          </cell>
          <cell r="N1657">
            <v>0</v>
          </cell>
          <cell r="O1657">
            <v>0</v>
          </cell>
          <cell r="P1657">
            <v>0</v>
          </cell>
          <cell r="Q1657">
            <v>0</v>
          </cell>
          <cell r="R1657">
            <v>119326500</v>
          </cell>
          <cell r="S1657" t="str">
            <v>Gas Recovery</v>
          </cell>
        </row>
        <row r="1658">
          <cell r="B1658" t="str">
            <v>599-1200</v>
          </cell>
          <cell r="D1658">
            <v>39660</v>
          </cell>
          <cell r="E1658" t="str">
            <v>A006</v>
          </cell>
          <cell r="F1658" t="str">
            <v>Marthie Burger</v>
          </cell>
          <cell r="G1658" t="str">
            <v>East African Supply</v>
          </cell>
          <cell r="H1658" t="str">
            <v>Bolts, nuts and threaded rods for pipelines (cost to be recovered from Heku Constr.)</v>
          </cell>
          <cell r="I1658" t="str">
            <v>ZAR 76,201.59</v>
          </cell>
          <cell r="J1658" t="str">
            <v>ZAR</v>
          </cell>
          <cell r="K1658">
            <v>76201.59</v>
          </cell>
          <cell r="L1658">
            <v>1</v>
          </cell>
          <cell r="M1658">
            <v>76201.59</v>
          </cell>
          <cell r="N1658">
            <v>76201.59</v>
          </cell>
          <cell r="O1658">
            <v>0</v>
          </cell>
          <cell r="P1658">
            <v>0</v>
          </cell>
          <cell r="Q1658">
            <v>0</v>
          </cell>
          <cell r="R1658">
            <v>0</v>
          </cell>
        </row>
        <row r="1659">
          <cell r="B1659" t="str">
            <v>599-1201</v>
          </cell>
          <cell r="C1659" t="str">
            <v>CVCO 92</v>
          </cell>
          <cell r="D1659">
            <v>39660</v>
          </cell>
          <cell r="E1659" t="str">
            <v>M034</v>
          </cell>
          <cell r="F1659" t="str">
            <v>Mike Reid</v>
          </cell>
          <cell r="G1659" t="str">
            <v>SiVEST SA (Pty) Ltd</v>
          </cell>
          <cell r="H1659" t="str">
            <v>Bagasse Handling mechanical Consulting Contract (revised PO value, ISI order)</v>
          </cell>
          <cell r="I1659" t="str">
            <v>ZAR 947,852.68</v>
          </cell>
          <cell r="J1659" t="str">
            <v>ZAR</v>
          </cell>
          <cell r="K1659">
            <v>947852.68</v>
          </cell>
          <cell r="L1659">
            <v>1</v>
          </cell>
          <cell r="M1659">
            <v>947852.68</v>
          </cell>
          <cell r="N1659">
            <v>947852.68</v>
          </cell>
          <cell r="O1659">
            <v>0</v>
          </cell>
          <cell r="P1659">
            <v>0</v>
          </cell>
          <cell r="Q1659">
            <v>0</v>
          </cell>
          <cell r="R1659">
            <v>0</v>
          </cell>
        </row>
        <row r="1660">
          <cell r="B1660" t="str">
            <v>599-1202</v>
          </cell>
          <cell r="D1660">
            <v>39660</v>
          </cell>
          <cell r="E1660" t="str">
            <v>Spares</v>
          </cell>
          <cell r="F1660" t="str">
            <v>Rob Hindson</v>
          </cell>
          <cell r="G1660" t="str">
            <v>Bearing Man Zambia Ltd</v>
          </cell>
          <cell r="H1660" t="str">
            <v>Bearing for Clarifier including airfreight</v>
          </cell>
          <cell r="I1660" t="str">
            <v>ZMK 3,775,000.00</v>
          </cell>
          <cell r="J1660" t="str">
            <v>ZMK</v>
          </cell>
          <cell r="K1660">
            <v>3775000</v>
          </cell>
          <cell r="L1660">
            <v>1.6750418760469012E-3</v>
          </cell>
          <cell r="M1660">
            <v>6323.2830820770523</v>
          </cell>
          <cell r="N1660">
            <v>0</v>
          </cell>
          <cell r="O1660">
            <v>0</v>
          </cell>
          <cell r="P1660">
            <v>0</v>
          </cell>
          <cell r="Q1660">
            <v>0</v>
          </cell>
          <cell r="R1660">
            <v>3775000</v>
          </cell>
        </row>
        <row r="1661">
          <cell r="B1661" t="str">
            <v>599-1203</v>
          </cell>
          <cell r="D1661">
            <v>39661</v>
          </cell>
          <cell r="E1661" t="str">
            <v>E012</v>
          </cell>
          <cell r="F1661" t="str">
            <v>Keith McKechnie</v>
          </cell>
          <cell r="G1661" t="str">
            <v>Pyro Cote cc</v>
          </cell>
          <cell r="H1661" t="str">
            <v>Labour costs for fire proofing of all MCC's and transformer bays (ISI PO)</v>
          </cell>
          <cell r="I1661" t="str">
            <v>ZAR 136,254.00</v>
          </cell>
          <cell r="J1661" t="str">
            <v>ZAR</v>
          </cell>
          <cell r="K1661">
            <v>136254</v>
          </cell>
          <cell r="L1661">
            <v>1</v>
          </cell>
          <cell r="M1661">
            <v>136254</v>
          </cell>
          <cell r="N1661">
            <v>136254</v>
          </cell>
          <cell r="O1661">
            <v>0</v>
          </cell>
          <cell r="P1661">
            <v>0</v>
          </cell>
          <cell r="Q1661">
            <v>0</v>
          </cell>
          <cell r="R1661">
            <v>0</v>
          </cell>
        </row>
        <row r="1662">
          <cell r="B1662" t="str">
            <v>599-1204</v>
          </cell>
          <cell r="D1662">
            <v>39661</v>
          </cell>
          <cell r="E1662" t="str">
            <v>E012</v>
          </cell>
          <cell r="F1662" t="str">
            <v>Keith McKechnie</v>
          </cell>
          <cell r="G1662" t="str">
            <v>Pyro Cote cc</v>
          </cell>
          <cell r="H1662" t="str">
            <v>Material costs for fire proofing of all MCC's and transformer bays</v>
          </cell>
          <cell r="I1662" t="str">
            <v>ZAR 107,194.00</v>
          </cell>
          <cell r="J1662" t="str">
            <v>ZAR</v>
          </cell>
          <cell r="K1662">
            <v>107194</v>
          </cell>
          <cell r="L1662">
            <v>1</v>
          </cell>
          <cell r="M1662">
            <v>107194</v>
          </cell>
          <cell r="N1662">
            <v>107194</v>
          </cell>
          <cell r="O1662">
            <v>0</v>
          </cell>
          <cell r="P1662">
            <v>0</v>
          </cell>
          <cell r="Q1662">
            <v>0</v>
          </cell>
          <cell r="R1662">
            <v>0</v>
          </cell>
        </row>
        <row r="1663">
          <cell r="B1663" t="str">
            <v>599-1205</v>
          </cell>
          <cell r="D1663">
            <v>39661</v>
          </cell>
          <cell r="E1663" t="str">
            <v>M001-01</v>
          </cell>
          <cell r="G1663" t="str">
            <v xml:space="preserve">ISGEC John Thompson </v>
          </cell>
          <cell r="H1663" t="str">
            <v>Labour portions for Boiler and STG (ISI PO)</v>
          </cell>
          <cell r="I1663" t="str">
            <v>USD 2,565,000.00</v>
          </cell>
          <cell r="J1663" t="str">
            <v>USD</v>
          </cell>
          <cell r="K1663">
            <v>2565000</v>
          </cell>
          <cell r="L1663">
            <v>7.35</v>
          </cell>
          <cell r="M1663">
            <v>18852750</v>
          </cell>
        </row>
        <row r="1664">
          <cell r="B1664" t="str">
            <v>599-1206</v>
          </cell>
          <cell r="D1664">
            <v>39665</v>
          </cell>
          <cell r="E1664" t="str">
            <v>P005</v>
          </cell>
          <cell r="G1664" t="str">
            <v>Toyota Zambia Ltd</v>
          </cell>
          <cell r="H1664" t="str">
            <v>Full Service for Toyoyta Prado ABK 4303 (PV17)</v>
          </cell>
          <cell r="I1664" t="str">
            <v>ZMK 816,770.00</v>
          </cell>
          <cell r="J1664" t="str">
            <v>ZMK</v>
          </cell>
          <cell r="K1664">
            <v>816770</v>
          </cell>
          <cell r="L1664">
            <v>1.6750418760469012E-3</v>
          </cell>
          <cell r="M1664">
            <v>1368.1239530988275</v>
          </cell>
        </row>
        <row r="1665">
          <cell r="B1665" t="str">
            <v>599-1207</v>
          </cell>
          <cell r="D1665">
            <v>39665</v>
          </cell>
          <cell r="E1665" t="str">
            <v>P005</v>
          </cell>
          <cell r="G1665" t="str">
            <v>Toyota Zambia Ltd</v>
          </cell>
          <cell r="H1665" t="str">
            <v>Full Service for Toyota Prado ABK 9107 PV26</v>
          </cell>
          <cell r="I1665" t="str">
            <v>ZMK 800,000.00</v>
          </cell>
          <cell r="J1665" t="str">
            <v>ZMK</v>
          </cell>
          <cell r="K1665">
            <v>800000</v>
          </cell>
          <cell r="L1665">
            <v>1.6750418760469012E-3</v>
          </cell>
          <cell r="M1665">
            <v>1340.0335008375209</v>
          </cell>
        </row>
        <row r="1666">
          <cell r="B1666" t="str">
            <v>599-1208</v>
          </cell>
          <cell r="D1666">
            <v>39665</v>
          </cell>
          <cell r="E1666" t="str">
            <v>P005</v>
          </cell>
          <cell r="G1666" t="str">
            <v>GEMISTAR TRAVEL &amp; TOURS</v>
          </cell>
          <cell r="H1666" t="str">
            <v>Airticket for Stuart Watson</v>
          </cell>
          <cell r="I1666" t="str">
            <v>ZMK 5,300,635.00</v>
          </cell>
          <cell r="J1666" t="str">
            <v>ZMK</v>
          </cell>
          <cell r="K1666">
            <v>5300635</v>
          </cell>
          <cell r="L1666">
            <v>1.6750418760469012E-3</v>
          </cell>
          <cell r="M1666">
            <v>8878.7855946398668</v>
          </cell>
        </row>
        <row r="1667">
          <cell r="B1667" t="str">
            <v>599-1209</v>
          </cell>
          <cell r="D1667">
            <v>39665</v>
          </cell>
          <cell r="E1667" t="str">
            <v>A012</v>
          </cell>
          <cell r="G1667" t="str">
            <v>Trentyre Zambia limited</v>
          </cell>
          <cell r="H1667" t="str">
            <v>11.00-16 Tube</v>
          </cell>
          <cell r="I1667" t="str">
            <v>ZMK 95,813.40</v>
          </cell>
          <cell r="J1667" t="str">
            <v>ZMK</v>
          </cell>
          <cell r="K1667">
            <v>95813.4</v>
          </cell>
          <cell r="L1667">
            <v>1.6750418760469012E-3</v>
          </cell>
          <cell r="M1667">
            <v>160.49145728643217</v>
          </cell>
        </row>
        <row r="1668">
          <cell r="B1668" t="str">
            <v>599-1210</v>
          </cell>
          <cell r="D1668">
            <v>39667</v>
          </cell>
          <cell r="E1668" t="str">
            <v>C001</v>
          </cell>
          <cell r="G1668" t="str">
            <v>Kapinga Enterprises</v>
          </cell>
          <cell r="H1668" t="str">
            <v>June Equipment Hire for Cane Yard area</v>
          </cell>
          <cell r="I1668" t="str">
            <v>ZMK 72,333,300.00</v>
          </cell>
          <cell r="J1668" t="str">
            <v>ZMK</v>
          </cell>
          <cell r="K1668">
            <v>72333300</v>
          </cell>
          <cell r="L1668">
            <v>1.6750418760469012E-3</v>
          </cell>
          <cell r="M1668">
            <v>121161.30653266332</v>
          </cell>
        </row>
        <row r="1669">
          <cell r="B1669" t="str">
            <v>599-1211</v>
          </cell>
          <cell r="D1669">
            <v>39667</v>
          </cell>
          <cell r="E1669" t="str">
            <v>M056</v>
          </cell>
          <cell r="G1669" t="str">
            <v>East African Supply</v>
          </cell>
          <cell r="H1669" t="str">
            <v>Sockets and Nipples</v>
          </cell>
          <cell r="I1669" t="str">
            <v>ZAR 5,155.98</v>
          </cell>
          <cell r="J1669" t="str">
            <v>ZAR</v>
          </cell>
          <cell r="K1669">
            <v>5155.9799999999996</v>
          </cell>
          <cell r="L1669">
            <v>1</v>
          </cell>
          <cell r="M1669">
            <v>5155.9799999999996</v>
          </cell>
        </row>
        <row r="1670">
          <cell r="B1670" t="str">
            <v>599-1212</v>
          </cell>
          <cell r="D1670">
            <v>39671</v>
          </cell>
          <cell r="E1670" t="str">
            <v>E002</v>
          </cell>
          <cell r="G1670" t="str">
            <v>Zest Electric Motors (Pty) Ltd</v>
          </cell>
          <cell r="H1670" t="str">
            <v>Additional deliveries of E&amp;I equipment</v>
          </cell>
          <cell r="I1670" t="str">
            <v>ZAR 6,313</v>
          </cell>
          <cell r="J1670" t="str">
            <v>ZAR</v>
          </cell>
          <cell r="K1670">
            <v>6313</v>
          </cell>
          <cell r="L1670">
            <v>1</v>
          </cell>
          <cell r="M1670">
            <v>6313</v>
          </cell>
        </row>
        <row r="1671">
          <cell r="B1671" t="str">
            <v>599-1213</v>
          </cell>
          <cell r="D1671">
            <v>39672</v>
          </cell>
          <cell r="E1671" t="str">
            <v>P005</v>
          </cell>
          <cell r="G1671" t="str">
            <v>GEMISTAR TRAVEL &amp; TOURS</v>
          </cell>
          <cell r="H1671" t="str">
            <v>Airticket for Carl Pfotenhauer</v>
          </cell>
          <cell r="I1671" t="str">
            <v>ZMK 3,618,265.00</v>
          </cell>
          <cell r="J1671" t="str">
            <v>ZMK</v>
          </cell>
          <cell r="K1671">
            <v>3618265</v>
          </cell>
          <cell r="L1671">
            <v>1.6750418760469012E-3</v>
          </cell>
          <cell r="M1671">
            <v>6060.7453936348411</v>
          </cell>
        </row>
        <row r="1672">
          <cell r="B1672" t="str">
            <v>599-1214</v>
          </cell>
          <cell r="D1672">
            <v>39672</v>
          </cell>
          <cell r="E1672" t="str">
            <v>A012</v>
          </cell>
          <cell r="G1672" t="str">
            <v>Trentyre Zambia limited</v>
          </cell>
          <cell r="H1672" t="str">
            <v>14.9-38 tube</v>
          </cell>
          <cell r="I1672" t="str">
            <v>ZMK 131,003.38</v>
          </cell>
          <cell r="J1672" t="str">
            <v>ZMK</v>
          </cell>
          <cell r="K1672">
            <v>131003.38</v>
          </cell>
          <cell r="L1672">
            <v>1.6750418760469012E-3</v>
          </cell>
          <cell r="M1672">
            <v>219.43614740368511</v>
          </cell>
        </row>
        <row r="1673">
          <cell r="B1673" t="str">
            <v>599-1215</v>
          </cell>
          <cell r="D1673">
            <v>39672</v>
          </cell>
          <cell r="E1673" t="str">
            <v>P005</v>
          </cell>
          <cell r="G1673" t="str">
            <v>Southern Cross Motors Ltd</v>
          </cell>
          <cell r="H1673" t="str">
            <v>Spares for Mitsubishi Colt AAZ 6024 PV66</v>
          </cell>
          <cell r="I1673" t="str">
            <v>ZMK 4,691,590.00</v>
          </cell>
          <cell r="J1673" t="str">
            <v>ZMK</v>
          </cell>
          <cell r="K1673">
            <v>4691590</v>
          </cell>
          <cell r="L1673">
            <v>1.6750418760469012E-3</v>
          </cell>
          <cell r="M1673">
            <v>7858.6097152428811</v>
          </cell>
        </row>
        <row r="1674">
          <cell r="B1674" t="str">
            <v>599-1216</v>
          </cell>
          <cell r="D1674">
            <v>39672</v>
          </cell>
          <cell r="E1674" t="str">
            <v>A010-13</v>
          </cell>
          <cell r="G1674" t="str">
            <v>Laktronics Repairs Ltd</v>
          </cell>
          <cell r="H1674" t="str">
            <v xml:space="preserve">Truck hire for planting of seed cane </v>
          </cell>
          <cell r="I1674" t="str">
            <v>ZMK 115,200,000.00</v>
          </cell>
          <cell r="J1674" t="str">
            <v>ZMK</v>
          </cell>
          <cell r="K1674">
            <v>115200000</v>
          </cell>
          <cell r="L1674">
            <v>1.6750418760469012E-3</v>
          </cell>
          <cell r="M1674">
            <v>192964.82412060301</v>
          </cell>
        </row>
        <row r="1675">
          <cell r="B1675" t="str">
            <v>599-1217</v>
          </cell>
          <cell r="D1675">
            <v>39672</v>
          </cell>
          <cell r="E1675" t="str">
            <v>M031</v>
          </cell>
          <cell r="G1675" t="str">
            <v>East African Supply</v>
          </cell>
          <cell r="H1675" t="str">
            <v>Shatterprufe Glass for controil Cabin</v>
          </cell>
          <cell r="I1675" t="str">
            <v>ZAR 22,869</v>
          </cell>
          <cell r="J1675" t="str">
            <v>ZAR</v>
          </cell>
          <cell r="K1675">
            <v>22869</v>
          </cell>
          <cell r="L1675">
            <v>1</v>
          </cell>
          <cell r="M1675">
            <v>22869</v>
          </cell>
        </row>
        <row r="1676">
          <cell r="B1676" t="str">
            <v>599-1218</v>
          </cell>
          <cell r="D1676">
            <v>39672</v>
          </cell>
          <cell r="E1676" t="str">
            <v>M031</v>
          </cell>
          <cell r="G1676" t="str">
            <v>East African Supply</v>
          </cell>
          <cell r="H1676" t="str">
            <v>Bolts, nuts and Washers</v>
          </cell>
          <cell r="I1676" t="str">
            <v>ZAR 20,107.35</v>
          </cell>
          <cell r="J1676" t="str">
            <v>ZAR</v>
          </cell>
          <cell r="K1676">
            <v>20107.349999999999</v>
          </cell>
          <cell r="L1676">
            <v>1</v>
          </cell>
          <cell r="M1676">
            <v>20107.349999999999</v>
          </cell>
        </row>
        <row r="1677">
          <cell r="B1677" t="str">
            <v>599-1219</v>
          </cell>
          <cell r="D1677">
            <v>39672</v>
          </cell>
          <cell r="E1677" t="str">
            <v>E012</v>
          </cell>
          <cell r="G1677" t="str">
            <v>Panel Technique (Pty) Ltd</v>
          </cell>
          <cell r="H1677" t="str">
            <v>Additional parts due to changes in motor sizes</v>
          </cell>
          <cell r="I1677" t="str">
            <v>ZAR 25,999</v>
          </cell>
          <cell r="J1677" t="str">
            <v>ZAR</v>
          </cell>
          <cell r="K1677">
            <v>25999</v>
          </cell>
          <cell r="L1677">
            <v>1</v>
          </cell>
          <cell r="M1677">
            <v>25999</v>
          </cell>
        </row>
        <row r="1678">
          <cell r="B1678" t="str">
            <v>599-1220</v>
          </cell>
          <cell r="D1678">
            <v>39672</v>
          </cell>
          <cell r="E1678" t="str">
            <v>E003-1</v>
          </cell>
          <cell r="G1678" t="str">
            <v>LH Marthinusen Electrical and Mechanical Engineers</v>
          </cell>
          <cell r="H1678" t="str">
            <v>Rewinding of Transformer</v>
          </cell>
          <cell r="I1678" t="str">
            <v>ZAR 303,867</v>
          </cell>
          <cell r="J1678" t="str">
            <v>ZAR</v>
          </cell>
          <cell r="K1678">
            <v>303867</v>
          </cell>
          <cell r="L1678">
            <v>1</v>
          </cell>
          <cell r="M1678">
            <v>303867</v>
          </cell>
        </row>
        <row r="1679">
          <cell r="B1679" t="str">
            <v>599-1221</v>
          </cell>
          <cell r="D1679">
            <v>39672</v>
          </cell>
          <cell r="E1679" t="str">
            <v>E012</v>
          </cell>
          <cell r="G1679" t="str">
            <v>Electrical and mechanical installations ltd</v>
          </cell>
          <cell r="H1679" t="str">
            <v>Boiler 4 Generator stand</v>
          </cell>
          <cell r="I1679" t="str">
            <v>ZAR 9,924</v>
          </cell>
          <cell r="J1679" t="str">
            <v>ZAR</v>
          </cell>
          <cell r="K1679">
            <v>9924</v>
          </cell>
          <cell r="L1679">
            <v>1</v>
          </cell>
          <cell r="M1679">
            <v>9924</v>
          </cell>
        </row>
        <row r="1680">
          <cell r="B1680" t="str">
            <v>599-1222</v>
          </cell>
          <cell r="D1680">
            <v>39672</v>
          </cell>
          <cell r="E1680" t="str">
            <v>M010-3</v>
          </cell>
          <cell r="G1680" t="str">
            <v>Manica Africa (Pty) Ltd</v>
          </cell>
          <cell r="H1680" t="str">
            <v>Transport of Ewart Chain Block</v>
          </cell>
          <cell r="I1680" t="str">
            <v>ZAR 23,750</v>
          </cell>
          <cell r="J1680" t="str">
            <v>ZAR</v>
          </cell>
          <cell r="K1680">
            <v>23750</v>
          </cell>
          <cell r="L1680">
            <v>1</v>
          </cell>
          <cell r="M1680">
            <v>23750</v>
          </cell>
        </row>
        <row r="1681">
          <cell r="B1681" t="str">
            <v>599-1223</v>
          </cell>
          <cell r="D1681">
            <v>39672</v>
          </cell>
          <cell r="E1681" t="str">
            <v>M023-3</v>
          </cell>
          <cell r="G1681" t="str">
            <v>Steady Hydrualics Limited</v>
          </cell>
          <cell r="H1681" t="str">
            <v>Hoses for mobile cranes</v>
          </cell>
          <cell r="I1681" t="str">
            <v>ZMk 2,310,000</v>
          </cell>
          <cell r="J1681" t="str">
            <v>ZMk</v>
          </cell>
          <cell r="K1681">
            <v>2310000</v>
          </cell>
          <cell r="L1681">
            <v>1.6750418760469012E-3</v>
          </cell>
          <cell r="M1681">
            <v>3869.3467336683416</v>
          </cell>
        </row>
        <row r="1682">
          <cell r="B1682" t="str">
            <v>599-1223</v>
          </cell>
          <cell r="D1682">
            <v>39672</v>
          </cell>
          <cell r="E1682" t="str">
            <v>M011</v>
          </cell>
          <cell r="G1682" t="str">
            <v>Steady Hydrualics Limited</v>
          </cell>
          <cell r="H1682" t="str">
            <v>Repairs to hydraulic cylinders</v>
          </cell>
          <cell r="I1682" t="str">
            <v>ZMk 13,005,000</v>
          </cell>
          <cell r="J1682" t="str">
            <v>ZMk</v>
          </cell>
          <cell r="K1682">
            <v>13005000</v>
          </cell>
          <cell r="L1682">
            <v>1.6750418760469012E-3</v>
          </cell>
          <cell r="M1682">
            <v>21783.919597989949</v>
          </cell>
        </row>
        <row r="1683">
          <cell r="B1683" t="str">
            <v>599-1224</v>
          </cell>
          <cell r="D1683">
            <v>39672</v>
          </cell>
          <cell r="E1683" t="str">
            <v>M023-3</v>
          </cell>
          <cell r="G1683" t="str">
            <v>Marlboro Crane Hire (Pty) Ltd</v>
          </cell>
          <cell r="H1683" t="str">
            <v>Repairs to 140t wheel and rope</v>
          </cell>
          <cell r="I1683" t="str">
            <v>ZAR 18,540</v>
          </cell>
          <cell r="J1683" t="str">
            <v>ZAR</v>
          </cell>
          <cell r="K1683">
            <v>18540</v>
          </cell>
          <cell r="L1683">
            <v>1</v>
          </cell>
          <cell r="M1683">
            <v>18540</v>
          </cell>
        </row>
        <row r="1684">
          <cell r="B1684" t="str">
            <v>599-1225</v>
          </cell>
          <cell r="D1684">
            <v>39672</v>
          </cell>
          <cell r="E1684" t="str">
            <v>M023-3</v>
          </cell>
          <cell r="G1684" t="str">
            <v>Marlboro Crane Hire (Pty) Ltd</v>
          </cell>
          <cell r="H1684" t="str">
            <v>Repairs to 140t crane</v>
          </cell>
          <cell r="I1684" t="str">
            <v>ZAR 67,010</v>
          </cell>
          <cell r="J1684" t="str">
            <v>ZAR</v>
          </cell>
          <cell r="K1684">
            <v>67010</v>
          </cell>
          <cell r="L1684">
            <v>1</v>
          </cell>
          <cell r="M1684">
            <v>67010</v>
          </cell>
        </row>
        <row r="1685">
          <cell r="B1685" t="str">
            <v>599-1226</v>
          </cell>
          <cell r="D1685">
            <v>39672</v>
          </cell>
          <cell r="E1685" t="str">
            <v>M023-3</v>
          </cell>
          <cell r="G1685" t="str">
            <v>Marlboro Crane Hire (Pty) Ltd</v>
          </cell>
          <cell r="H1685" t="str">
            <v>Shear wheel for 140t crane</v>
          </cell>
          <cell r="I1685" t="str">
            <v>ZAR 14,769.29</v>
          </cell>
          <cell r="J1685" t="str">
            <v>ZAR</v>
          </cell>
          <cell r="K1685">
            <v>14769.29</v>
          </cell>
          <cell r="L1685">
            <v>1</v>
          </cell>
          <cell r="M1685">
            <v>14769.29</v>
          </cell>
        </row>
        <row r="1686">
          <cell r="B1686" t="str">
            <v>599-1227</v>
          </cell>
          <cell r="D1686">
            <v>39672</v>
          </cell>
          <cell r="E1686" t="str">
            <v>I004</v>
          </cell>
          <cell r="G1686" t="str">
            <v>Bytes Systems Intergration Pty Ltd</v>
          </cell>
          <cell r="H1686" t="str">
            <v>Call out for weighbridge fibre optics</v>
          </cell>
          <cell r="I1686" t="str">
            <v>ZAR 18,320.36</v>
          </cell>
          <cell r="J1686" t="str">
            <v>ZAR</v>
          </cell>
          <cell r="K1686">
            <v>18320.36</v>
          </cell>
          <cell r="L1686">
            <v>1</v>
          </cell>
          <cell r="M1686">
            <v>18320.36</v>
          </cell>
        </row>
        <row r="1687">
          <cell r="B1687" t="str">
            <v>599-1228</v>
          </cell>
          <cell r="D1687">
            <v>39675</v>
          </cell>
          <cell r="E1687" t="str">
            <v>M023-3</v>
          </cell>
          <cell r="G1687" t="str">
            <v>Danack Crane Services</v>
          </cell>
          <cell r="H1687" t="str">
            <v>Repairs to PV54 25ton hydraulic pump drive</v>
          </cell>
          <cell r="I1687" t="str">
            <v>ZMK 3,200,000</v>
          </cell>
          <cell r="J1687" t="str">
            <v>ZMK</v>
          </cell>
          <cell r="K1687">
            <v>3200000</v>
          </cell>
          <cell r="L1687">
            <v>1.6750418760469012E-3</v>
          </cell>
          <cell r="M1687">
            <v>5360.1340033500837</v>
          </cell>
        </row>
        <row r="1688">
          <cell r="B1688" t="str">
            <v>599-1229</v>
          </cell>
          <cell r="D1688">
            <v>39676</v>
          </cell>
          <cell r="E1688" t="str">
            <v>M016-0</v>
          </cell>
          <cell r="G1688" t="str">
            <v>Sud Chemie</v>
          </cell>
          <cell r="H1688" t="str">
            <v>Chemical Dosing Pump</v>
          </cell>
          <cell r="I1688" t="str">
            <v>USD 1,836.51</v>
          </cell>
          <cell r="J1688" t="str">
            <v>USD</v>
          </cell>
          <cell r="K1688">
            <v>1836.51</v>
          </cell>
          <cell r="L1688">
            <v>7.35</v>
          </cell>
          <cell r="M1688">
            <v>13498.3485</v>
          </cell>
        </row>
        <row r="1689">
          <cell r="B1689" t="str">
            <v>599-1230</v>
          </cell>
          <cell r="D1689">
            <v>39676</v>
          </cell>
          <cell r="E1689" t="str">
            <v>E007</v>
          </cell>
          <cell r="G1689" t="str">
            <v>Turbine Generator Services (Pty) Ltd</v>
          </cell>
          <cell r="H1689" t="str">
            <v>Design Engineer and Project Management to Commisioning Stage of New Power House</v>
          </cell>
          <cell r="I1689" t="str">
            <v>ZAR 348660</v>
          </cell>
          <cell r="J1689" t="str">
            <v>ZAR</v>
          </cell>
          <cell r="K1689">
            <v>348660</v>
          </cell>
          <cell r="L1689">
            <v>1</v>
          </cell>
          <cell r="M1689">
            <v>348660</v>
          </cell>
        </row>
        <row r="1690">
          <cell r="B1690" t="str">
            <v>599-1231</v>
          </cell>
          <cell r="D1690">
            <v>39676</v>
          </cell>
          <cell r="E1690" t="str">
            <v>A013-2</v>
          </cell>
          <cell r="G1690" t="str">
            <v>Aumanat cc</v>
          </cell>
          <cell r="H1690" t="str">
            <v>Actuators for PS3A and 4A</v>
          </cell>
          <cell r="I1690" t="str">
            <v>ZAR 133,919.87</v>
          </cell>
          <cell r="J1690" t="str">
            <v>ZAR</v>
          </cell>
          <cell r="K1690">
            <v>133919.87</v>
          </cell>
          <cell r="L1690">
            <v>1</v>
          </cell>
          <cell r="M1690">
            <v>133919.87</v>
          </cell>
        </row>
        <row r="1691">
          <cell r="B1691" t="str">
            <v>599-1232</v>
          </cell>
          <cell r="D1691">
            <v>39676</v>
          </cell>
          <cell r="E1691" t="str">
            <v>A013-2</v>
          </cell>
          <cell r="G1691" t="str">
            <v>Aumanat cc</v>
          </cell>
          <cell r="H1691" t="str">
            <v>Labour to install Actuators</v>
          </cell>
          <cell r="I1691" t="str">
            <v>ZAR 25,800</v>
          </cell>
          <cell r="J1691" t="str">
            <v>ZAR</v>
          </cell>
          <cell r="K1691">
            <v>25800</v>
          </cell>
          <cell r="L1691">
            <v>1</v>
          </cell>
          <cell r="M1691">
            <v>25800</v>
          </cell>
        </row>
        <row r="1692">
          <cell r="B1692" t="str">
            <v>599-1233</v>
          </cell>
          <cell r="C1692" t="str">
            <v>CVCO 104</v>
          </cell>
          <cell r="D1692">
            <v>39676</v>
          </cell>
          <cell r="E1692" t="str">
            <v>E012</v>
          </cell>
          <cell r="G1692" t="str">
            <v>Turbine Generator Services (Pty) Ltd</v>
          </cell>
          <cell r="H1692" t="str">
            <v>Additional Commisioning costs for T2 Shredder</v>
          </cell>
          <cell r="I1692" t="str">
            <v>ZAR 264,950</v>
          </cell>
          <cell r="J1692" t="str">
            <v>ZAR</v>
          </cell>
          <cell r="K1692">
            <v>264950</v>
          </cell>
          <cell r="L1692">
            <v>1</v>
          </cell>
          <cell r="M1692">
            <v>264950</v>
          </cell>
        </row>
        <row r="1693">
          <cell r="B1693" t="str">
            <v>599-1234</v>
          </cell>
          <cell r="C1693" t="str">
            <v>CVCO 103</v>
          </cell>
          <cell r="D1693">
            <v>39676</v>
          </cell>
          <cell r="E1693" t="str">
            <v>E012</v>
          </cell>
          <cell r="G1693" t="str">
            <v>Unitech Instrumentation Services</v>
          </cell>
          <cell r="H1693" t="str">
            <v>Extra Cost due to Project Delays</v>
          </cell>
          <cell r="I1693" t="str">
            <v>ZAR 116,630</v>
          </cell>
          <cell r="J1693" t="str">
            <v>ZAR</v>
          </cell>
          <cell r="K1693">
            <v>116630</v>
          </cell>
          <cell r="L1693">
            <v>1</v>
          </cell>
          <cell r="M1693">
            <v>116630</v>
          </cell>
        </row>
        <row r="1694">
          <cell r="B1694" t="str">
            <v>599-1235</v>
          </cell>
          <cell r="C1694" t="str">
            <v>CVCO 98</v>
          </cell>
          <cell r="D1694">
            <v>39676</v>
          </cell>
          <cell r="E1694" t="str">
            <v>E011</v>
          </cell>
          <cell r="G1694" t="str">
            <v>L.M.V Switchgear cc</v>
          </cell>
          <cell r="H1694" t="str">
            <v>Labour to install actuators and PLC's</v>
          </cell>
          <cell r="I1694" t="str">
            <v>ZAR 62,987</v>
          </cell>
          <cell r="J1694" t="str">
            <v>ZAR</v>
          </cell>
          <cell r="K1694">
            <v>62987</v>
          </cell>
          <cell r="L1694">
            <v>1</v>
          </cell>
          <cell r="M1694">
            <v>62987</v>
          </cell>
        </row>
        <row r="1695">
          <cell r="B1695" t="str">
            <v>599-1236</v>
          </cell>
          <cell r="C1695" t="str">
            <v>CVCO 98</v>
          </cell>
          <cell r="D1695">
            <v>39676</v>
          </cell>
          <cell r="E1695" t="str">
            <v>E011</v>
          </cell>
          <cell r="G1695" t="str">
            <v>L.M.V Switchgear cc</v>
          </cell>
          <cell r="H1695" t="str">
            <v>Plant and Materials for Upgrade to PLC's</v>
          </cell>
          <cell r="I1695" t="str">
            <v>ZAR 177,567.08</v>
          </cell>
          <cell r="J1695" t="str">
            <v>ZAR</v>
          </cell>
          <cell r="K1695">
            <v>177567.08</v>
          </cell>
          <cell r="L1695">
            <v>1</v>
          </cell>
          <cell r="M1695">
            <v>177567.08</v>
          </cell>
        </row>
        <row r="1696">
          <cell r="B1696" t="str">
            <v>599-1237</v>
          </cell>
          <cell r="D1696">
            <v>39675</v>
          </cell>
          <cell r="E1696" t="str">
            <v>M008</v>
          </cell>
          <cell r="G1696" t="str">
            <v>Hi-Tech Pressure Engineering (Pty) Ltd.</v>
          </cell>
          <cell r="H1696" t="str">
            <v>T1 Mill g/box sole plate, mill motor bedplate and HD bolts</v>
          </cell>
          <cell r="I1696" t="str">
            <v>ZAR 289,353.00</v>
          </cell>
          <cell r="J1696" t="str">
            <v>ZAR</v>
          </cell>
          <cell r="K1696">
            <v>289353</v>
          </cell>
          <cell r="L1696">
            <v>1</v>
          </cell>
          <cell r="M1696">
            <v>289353</v>
          </cell>
        </row>
        <row r="1697">
          <cell r="B1697" t="str">
            <v>599-1238</v>
          </cell>
          <cell r="D1697">
            <v>39675</v>
          </cell>
          <cell r="E1697" t="str">
            <v>A010-04</v>
          </cell>
          <cell r="G1697" t="str">
            <v>Makubu Steelworks Ltd</v>
          </cell>
          <cell r="H1697" t="str">
            <v>Extra rolls of soft tying wire for Canal and dam fencing</v>
          </cell>
          <cell r="I1697" t="str">
            <v>ZMK 2,436,000.00</v>
          </cell>
          <cell r="J1697" t="str">
            <v>ZMK</v>
          </cell>
          <cell r="K1697">
            <v>2436000</v>
          </cell>
          <cell r="L1697">
            <v>1.6750418760469012E-3</v>
          </cell>
          <cell r="M1697">
            <v>4080.4020100502512</v>
          </cell>
        </row>
        <row r="1698">
          <cell r="B1698" t="str">
            <v>599-1239</v>
          </cell>
          <cell r="C1698" t="str">
            <v>CVCO 101</v>
          </cell>
          <cell r="D1698">
            <v>39676</v>
          </cell>
          <cell r="E1698" t="str">
            <v>M002</v>
          </cell>
          <cell r="G1698" t="str">
            <v>Alstom John Thompson</v>
          </cell>
          <cell r="H1698" t="str">
            <v>Blow Through on Shredder Steam Pipe (CVCO 101)</v>
          </cell>
          <cell r="I1698" t="str">
            <v>ZAR 114404.68</v>
          </cell>
          <cell r="J1698" t="str">
            <v>ZAR</v>
          </cell>
          <cell r="K1698">
            <v>114404.68</v>
          </cell>
          <cell r="L1698">
            <v>1</v>
          </cell>
          <cell r="M1698">
            <v>114404.68</v>
          </cell>
        </row>
        <row r="1699">
          <cell r="B1699" t="str">
            <v>599-1240</v>
          </cell>
          <cell r="C1699" t="str">
            <v>CVCO 100</v>
          </cell>
          <cell r="D1699">
            <v>39676</v>
          </cell>
          <cell r="E1699" t="str">
            <v>M023-1</v>
          </cell>
          <cell r="G1699" t="str">
            <v>Morris Material Handling</v>
          </cell>
          <cell r="H1699" t="str">
            <v>Additional Visit to repair damage on Morris Crane</v>
          </cell>
          <cell r="I1699" t="str">
            <v>ZAR 43805</v>
          </cell>
          <cell r="J1699" t="str">
            <v>ZAR</v>
          </cell>
          <cell r="K1699">
            <v>43805</v>
          </cell>
          <cell r="L1699">
            <v>1</v>
          </cell>
          <cell r="M1699">
            <v>43805</v>
          </cell>
        </row>
        <row r="1700">
          <cell r="B1700" t="str">
            <v>599-1241</v>
          </cell>
          <cell r="D1700">
            <v>39676</v>
          </cell>
          <cell r="E1700" t="str">
            <v>M039-1</v>
          </cell>
          <cell r="G1700" t="str">
            <v>Heku Construction Ltd</v>
          </cell>
          <cell r="H1700" t="str">
            <v>Modificatiosn to T2 Millhouse gable ends</v>
          </cell>
          <cell r="I1700" t="str">
            <v>ZMK 73,757,578.1</v>
          </cell>
          <cell r="J1700" t="str">
            <v>ZMK</v>
          </cell>
          <cell r="K1700">
            <v>73757578.099999994</v>
          </cell>
          <cell r="L1700">
            <v>1.6750418760469012E-3</v>
          </cell>
          <cell r="M1700">
            <v>123547.03199329982</v>
          </cell>
        </row>
        <row r="1701">
          <cell r="B1701" t="str">
            <v>599-1242</v>
          </cell>
          <cell r="D1701">
            <v>39676</v>
          </cell>
          <cell r="E1701" t="str">
            <v>E002</v>
          </cell>
          <cell r="F1701" t="str">
            <v>Re survey of routes following pivot changes</v>
          </cell>
          <cell r="G1701" t="str">
            <v xml:space="preserve">R G F Power Projects cc </v>
          </cell>
          <cell r="H1701" t="str">
            <v>Additional work as per remeasure</v>
          </cell>
          <cell r="I1701" t="str">
            <v>ZAR 839,360.25</v>
          </cell>
          <cell r="J1701" t="str">
            <v>ZAR</v>
          </cell>
          <cell r="K1701">
            <v>839360.25</v>
          </cell>
          <cell r="L1701">
            <v>1</v>
          </cell>
          <cell r="M1701">
            <v>839360.25</v>
          </cell>
          <cell r="N1701">
            <v>839360.25</v>
          </cell>
          <cell r="O1701">
            <v>0</v>
          </cell>
          <cell r="P1701">
            <v>0</v>
          </cell>
          <cell r="Q1701">
            <v>0</v>
          </cell>
          <cell r="R1701">
            <v>0</v>
          </cell>
        </row>
        <row r="1702">
          <cell r="B1702" t="str">
            <v>599-1243</v>
          </cell>
          <cell r="D1702">
            <v>39676</v>
          </cell>
          <cell r="E1702" t="str">
            <v>E002</v>
          </cell>
          <cell r="F1702" t="str">
            <v>Re survey of routes following pivot changes</v>
          </cell>
          <cell r="G1702" t="str">
            <v xml:space="preserve">R G F Power Projects cc </v>
          </cell>
          <cell r="H1702" t="str">
            <v>Additional deliveries for Porcelain insulators</v>
          </cell>
          <cell r="I1702" t="str">
            <v>ZAR 49,350</v>
          </cell>
          <cell r="J1702" t="str">
            <v>ZAR</v>
          </cell>
          <cell r="K1702">
            <v>49350</v>
          </cell>
          <cell r="L1702">
            <v>1</v>
          </cell>
          <cell r="M1702">
            <v>49350</v>
          </cell>
        </row>
        <row r="1703">
          <cell r="B1703" t="str">
            <v>599-1244</v>
          </cell>
          <cell r="D1703">
            <v>39676</v>
          </cell>
          <cell r="E1703" t="str">
            <v>C001</v>
          </cell>
          <cell r="G1703" t="str">
            <v>Makubu Steelworks Ltd</v>
          </cell>
          <cell r="H1703" t="str">
            <v>M24 Threaded rods, nuts and washers (recover from Spencon)</v>
          </cell>
          <cell r="I1703" t="str">
            <v>ZMK 2,664,000</v>
          </cell>
          <cell r="J1703" t="str">
            <v>ZMK</v>
          </cell>
          <cell r="K1703">
            <v>2664000</v>
          </cell>
          <cell r="L1703">
            <v>1.6750418760469012E-3</v>
          </cell>
          <cell r="M1703">
            <v>4462.3115577889448</v>
          </cell>
        </row>
        <row r="1704">
          <cell r="B1704" t="str">
            <v>599-1245</v>
          </cell>
          <cell r="D1704">
            <v>39676</v>
          </cell>
          <cell r="E1704" t="str">
            <v>M023-3</v>
          </cell>
          <cell r="G1704" t="str">
            <v>Marlboro Crane Hire (Pty) Ltd</v>
          </cell>
          <cell r="H1704" t="str">
            <v xml:space="preserve">Repairs to 140ton Krupp Crane inspection visit to remove faulty componenets </v>
          </cell>
          <cell r="I1704" t="str">
            <v>ZAR 15,783</v>
          </cell>
          <cell r="J1704" t="str">
            <v>ZAR</v>
          </cell>
          <cell r="K1704">
            <v>15783</v>
          </cell>
          <cell r="L1704">
            <v>1</v>
          </cell>
          <cell r="M1704">
            <v>15783</v>
          </cell>
        </row>
        <row r="1705">
          <cell r="B1705" t="str">
            <v>599-1246</v>
          </cell>
          <cell r="C1705" t="str">
            <v>CVCO 45</v>
          </cell>
          <cell r="D1705">
            <v>39676</v>
          </cell>
          <cell r="E1705" t="str">
            <v>E002</v>
          </cell>
          <cell r="G1705" t="str">
            <v xml:space="preserve">R G F Power Projects cc </v>
          </cell>
          <cell r="H1705" t="str">
            <v>Additional work done on concrete stabilisation - Mistaken for PS4A Variations????</v>
          </cell>
          <cell r="I1705" t="str">
            <v>ZAR 184,110</v>
          </cell>
          <cell r="J1705" t="str">
            <v>ZAR</v>
          </cell>
          <cell r="K1705">
            <v>184110</v>
          </cell>
          <cell r="L1705">
            <v>1</v>
          </cell>
          <cell r="M1705">
            <v>184110</v>
          </cell>
        </row>
        <row r="1706">
          <cell r="B1706" t="str">
            <v>599-1247</v>
          </cell>
          <cell r="C1706" t="str">
            <v>CVCO 73</v>
          </cell>
          <cell r="D1706">
            <v>39676</v>
          </cell>
          <cell r="E1706" t="str">
            <v>E002</v>
          </cell>
          <cell r="G1706" t="str">
            <v xml:space="preserve">R G F Power Projects cc </v>
          </cell>
          <cell r="H1706" t="str">
            <v xml:space="preserve">Amendments to current RGF contract for additional work on NW line feeding village. Installation of 33Kv CT-VT pole mount unit complete with Metering Kiosk - see attached scope variation supporting documents.   </v>
          </cell>
          <cell r="I1706" t="str">
            <v>ZAR 184600</v>
          </cell>
          <cell r="J1706" t="str">
            <v>ZAR</v>
          </cell>
          <cell r="K1706">
            <v>184600</v>
          </cell>
          <cell r="L1706">
            <v>1</v>
          </cell>
          <cell r="M1706">
            <v>184600</v>
          </cell>
        </row>
        <row r="1707">
          <cell r="B1707" t="str">
            <v>599-1248</v>
          </cell>
          <cell r="C1707" t="str">
            <v>CVCO 59, 74</v>
          </cell>
          <cell r="D1707">
            <v>39678</v>
          </cell>
          <cell r="E1707" t="str">
            <v>E002</v>
          </cell>
          <cell r="G1707" t="str">
            <v xml:space="preserve">R G F Power Projects cc </v>
          </cell>
          <cell r="H1707" t="str">
            <v>Late requirements made by ZESCO for crossing their 11kV transmission line to Nakatenga pump station have initiated this CVCO. ZESCO requirements are stringent and cannot be met on time to meet the project dead line. Installation Costs - See CVCO 59 for Ma</v>
          </cell>
          <cell r="I1707" t="str">
            <v>ZAR 192,300</v>
          </cell>
          <cell r="J1707" t="str">
            <v>ZAR</v>
          </cell>
          <cell r="K1707">
            <v>192300</v>
          </cell>
          <cell r="L1707">
            <v>1</v>
          </cell>
          <cell r="M1707">
            <v>192300</v>
          </cell>
        </row>
        <row r="1708">
          <cell r="B1708" t="str">
            <v>599-1249</v>
          </cell>
          <cell r="D1708">
            <v>39678</v>
          </cell>
          <cell r="E1708" t="str">
            <v>W108</v>
          </cell>
          <cell r="G1708" t="str">
            <v>Heku Construction Ltd</v>
          </cell>
          <cell r="H1708" t="str">
            <v>Supply fabricate and erection of A shed MCC staircasse</v>
          </cell>
          <cell r="I1708" t="str">
            <v>ZMK 13,273,549</v>
          </cell>
          <cell r="J1708" t="str">
            <v>ZMK</v>
          </cell>
          <cell r="K1708">
            <v>13273549</v>
          </cell>
          <cell r="L1708">
            <v>1.6750418760469012E-3</v>
          </cell>
          <cell r="M1708">
            <v>22233.750418760468</v>
          </cell>
        </row>
        <row r="1709">
          <cell r="B1709" t="str">
            <v>599-1250</v>
          </cell>
          <cell r="D1709">
            <v>39678</v>
          </cell>
          <cell r="E1709" t="str">
            <v>W124</v>
          </cell>
          <cell r="G1709" t="str">
            <v>Heku Construction Ltd</v>
          </cell>
          <cell r="H1709" t="str">
            <v>Dismateling of existing Packing Store behind EU Warehouse - Cancelled (ZMK 26,327,700)</v>
          </cell>
          <cell r="I1709" t="str">
            <v>ZMk 0.00</v>
          </cell>
          <cell r="J1709" t="str">
            <v>ZMk</v>
          </cell>
          <cell r="K1709">
            <v>0</v>
          </cell>
          <cell r="L1709">
            <v>1.6750418760469012E-3</v>
          </cell>
          <cell r="M1709">
            <v>0</v>
          </cell>
        </row>
        <row r="1710">
          <cell r="B1710" t="str">
            <v>599-1251</v>
          </cell>
          <cell r="D1710">
            <v>39679</v>
          </cell>
          <cell r="E1710" t="str">
            <v>P005</v>
          </cell>
          <cell r="G1710" t="str">
            <v>Toyota Zambia Ltd</v>
          </cell>
          <cell r="H1710" t="str">
            <v>Full service for Toyota Hi-Ace ABL 2292 PV25</v>
          </cell>
          <cell r="I1710" t="str">
            <v>ZMK 467,571.00</v>
          </cell>
          <cell r="J1710" t="str">
            <v>ZMK</v>
          </cell>
          <cell r="K1710">
            <v>467571</v>
          </cell>
          <cell r="L1710">
            <v>1.6750418760469012E-3</v>
          </cell>
          <cell r="M1710">
            <v>783.2010050251256</v>
          </cell>
        </row>
        <row r="1711">
          <cell r="B1711" t="str">
            <v>599-1252</v>
          </cell>
          <cell r="C1711" t="str">
            <v>CVCO 72</v>
          </cell>
          <cell r="D1711">
            <v>39682</v>
          </cell>
          <cell r="E1711" t="str">
            <v>M013-0</v>
          </cell>
          <cell r="G1711" t="str">
            <v>FCM Engineering (Pty) Ltd</v>
          </cell>
          <cell r="H1711" t="str">
            <v>Juice Heater structural supportwork acceleration costs</v>
          </cell>
          <cell r="I1711" t="str">
            <v>ZAR 27011</v>
          </cell>
          <cell r="J1711" t="str">
            <v>ZAR</v>
          </cell>
          <cell r="K1711">
            <v>27011</v>
          </cell>
          <cell r="L1711">
            <v>1</v>
          </cell>
          <cell r="M1711">
            <v>27011</v>
          </cell>
        </row>
        <row r="1712">
          <cell r="B1712" t="str">
            <v>599-1253</v>
          </cell>
          <cell r="D1712">
            <v>39682</v>
          </cell>
          <cell r="E1712" t="str">
            <v>M001-04</v>
          </cell>
          <cell r="G1712" t="str">
            <v>KSB Pumps and Valves (Pty) Ltd</v>
          </cell>
          <cell r="H1712" t="str">
            <v>Supply of 2 No Deaerator Lift water pumps with drives</v>
          </cell>
          <cell r="I1712" t="str">
            <v>ZAR 291,422.06</v>
          </cell>
          <cell r="J1712" t="str">
            <v>ZAR</v>
          </cell>
          <cell r="K1712">
            <v>291422.06</v>
          </cell>
          <cell r="L1712">
            <v>1</v>
          </cell>
          <cell r="M1712">
            <v>291422.06</v>
          </cell>
        </row>
        <row r="1713">
          <cell r="B1713" t="str">
            <v>599-1254</v>
          </cell>
          <cell r="D1713">
            <v>39681</v>
          </cell>
          <cell r="E1713" t="str">
            <v>E002</v>
          </cell>
          <cell r="G1713" t="str">
            <v>Multicrop Zambia</v>
          </cell>
          <cell r="H1713" t="str">
            <v>200mm class 6 PVC pipes used for underground cabling</v>
          </cell>
          <cell r="I1713" t="str">
            <v>ZMK 2,978,211.31</v>
          </cell>
          <cell r="J1713" t="str">
            <v>ZMK</v>
          </cell>
          <cell r="K1713">
            <v>2978211.31</v>
          </cell>
          <cell r="L1713">
            <v>1.6750418760469012E-3</v>
          </cell>
          <cell r="M1713">
            <v>4988.6286599664991</v>
          </cell>
        </row>
        <row r="1714">
          <cell r="B1714" t="str">
            <v>599-1255</v>
          </cell>
          <cell r="D1714">
            <v>39682</v>
          </cell>
          <cell r="E1714" t="str">
            <v>M016-0</v>
          </cell>
          <cell r="G1714" t="str">
            <v>Amalgamated Pumping supplies(SA) (Pty) Ltd</v>
          </cell>
          <cell r="H1714" t="str">
            <v>Pump for Re-skip Melter</v>
          </cell>
          <cell r="I1714" t="str">
            <v>ZAR 38,263.34</v>
          </cell>
          <cell r="J1714" t="str">
            <v>ZAR</v>
          </cell>
          <cell r="K1714">
            <v>38263.339999999997</v>
          </cell>
          <cell r="L1714">
            <v>1</v>
          </cell>
          <cell r="M1714">
            <v>38263.339999999997</v>
          </cell>
        </row>
        <row r="1715">
          <cell r="B1715" t="str">
            <v>599-1256</v>
          </cell>
          <cell r="C1715" t="str">
            <v>Needs BSCO</v>
          </cell>
          <cell r="D1715">
            <v>39682</v>
          </cell>
          <cell r="E1715" t="str">
            <v>M004</v>
          </cell>
          <cell r="G1715" t="str">
            <v>Siemens</v>
          </cell>
          <cell r="H1715" t="str">
            <v>Siemens Engineer to repair damaged silver weibul panel</v>
          </cell>
          <cell r="I1715" t="str">
            <v>ZAR 44,343</v>
          </cell>
          <cell r="J1715" t="str">
            <v>ZAR</v>
          </cell>
          <cell r="K1715">
            <v>44343</v>
          </cell>
          <cell r="L1715">
            <v>1</v>
          </cell>
          <cell r="M1715">
            <v>44343</v>
          </cell>
        </row>
        <row r="1716">
          <cell r="B1716" t="str">
            <v>599-1257</v>
          </cell>
          <cell r="C1716" t="str">
            <v>CVCO 64</v>
          </cell>
          <cell r="D1716">
            <v>39682</v>
          </cell>
          <cell r="E1716" t="str">
            <v>M033</v>
          </cell>
          <cell r="G1716" t="str">
            <v>Thermal Energy Systems cc</v>
          </cell>
          <cell r="H1716" t="str">
            <v>Changes to the T1 Shredder Turbine Steam Piping</v>
          </cell>
          <cell r="I1716" t="str">
            <v>ZAR 97,775</v>
          </cell>
          <cell r="J1716" t="str">
            <v>ZAR</v>
          </cell>
          <cell r="K1716">
            <v>97775</v>
          </cell>
          <cell r="L1716">
            <v>1</v>
          </cell>
          <cell r="M1716">
            <v>97775</v>
          </cell>
        </row>
        <row r="1717">
          <cell r="B1717" t="str">
            <v>599-1258</v>
          </cell>
          <cell r="D1717">
            <v>39682</v>
          </cell>
          <cell r="E1717" t="str">
            <v>M041</v>
          </cell>
          <cell r="G1717" t="str">
            <v>Natal Conveyors cc</v>
          </cell>
          <cell r="H1717" t="str">
            <v>Snub Pulley</v>
          </cell>
          <cell r="I1717" t="str">
            <v>ZAR 26,600</v>
          </cell>
          <cell r="J1717" t="str">
            <v>ZAR</v>
          </cell>
          <cell r="K1717">
            <v>26600</v>
          </cell>
          <cell r="L1717">
            <v>1</v>
          </cell>
          <cell r="M1717">
            <v>26600</v>
          </cell>
        </row>
        <row r="1718">
          <cell r="B1718" t="str">
            <v>599-1259</v>
          </cell>
          <cell r="D1718">
            <v>39682</v>
          </cell>
          <cell r="E1718" t="str">
            <v>W109</v>
          </cell>
          <cell r="G1718" t="str">
            <v>Heku Construction Ltd</v>
          </cell>
          <cell r="H1718" t="str">
            <v>Dust Extraction Piping</v>
          </cell>
          <cell r="I1718" t="str">
            <v>ZMK 96,332,800</v>
          </cell>
          <cell r="J1718" t="str">
            <v>ZMK</v>
          </cell>
          <cell r="K1718">
            <v>96332800</v>
          </cell>
          <cell r="L1718">
            <v>1.6750418760469012E-3</v>
          </cell>
          <cell r="M1718">
            <v>161361.47403685094</v>
          </cell>
        </row>
        <row r="1719">
          <cell r="B1719" t="str">
            <v>599-1260</v>
          </cell>
          <cell r="D1719">
            <v>39681</v>
          </cell>
          <cell r="E1719" t="str">
            <v>C005</v>
          </cell>
          <cell r="G1719" t="str">
            <v>Lafarge Zambia</v>
          </cell>
          <cell r="H1719" t="str">
            <v>Cement for Teichmann Plant hire</v>
          </cell>
          <cell r="I1719" t="str">
            <v>ZMK 211,034,464.00</v>
          </cell>
          <cell r="J1719" t="str">
            <v>ZMK</v>
          </cell>
          <cell r="K1719">
            <v>211034464</v>
          </cell>
          <cell r="L1719">
            <v>1.6750418760469012E-3</v>
          </cell>
          <cell r="M1719">
            <v>353491.56448911224</v>
          </cell>
        </row>
        <row r="1720">
          <cell r="B1720" t="str">
            <v>599-1261</v>
          </cell>
          <cell r="D1720">
            <v>39686</v>
          </cell>
          <cell r="E1720" t="str">
            <v>M001-13</v>
          </cell>
          <cell r="G1720" t="str">
            <v>FP Engineering</v>
          </cell>
          <cell r="H1720" t="str">
            <v>Cast in plate for ash civils</v>
          </cell>
          <cell r="I1720" t="str">
            <v>ZAR 291,402.00</v>
          </cell>
          <cell r="J1720" t="str">
            <v>ZAR</v>
          </cell>
          <cell r="K1720">
            <v>291402</v>
          </cell>
          <cell r="L1720">
            <v>1</v>
          </cell>
          <cell r="M1720">
            <v>291402</v>
          </cell>
        </row>
        <row r="1721">
          <cell r="B1721" t="str">
            <v>599-1262</v>
          </cell>
          <cell r="D1721">
            <v>39625</v>
          </cell>
          <cell r="E1721" t="str">
            <v>A010-10</v>
          </cell>
          <cell r="G1721" t="str">
            <v>Heku Construction Ltd</v>
          </cell>
          <cell r="H1721" t="str">
            <v>Reconditioning of the Landplaner</v>
          </cell>
          <cell r="I1721" t="str">
            <v>ZMK 18,854,044.00</v>
          </cell>
          <cell r="J1721" t="str">
            <v>ZMK</v>
          </cell>
          <cell r="K1721">
            <v>18854044</v>
          </cell>
          <cell r="L1721">
            <v>1.6750418760469012E-3</v>
          </cell>
          <cell r="M1721">
            <v>31581.31323283082</v>
          </cell>
        </row>
        <row r="1722">
          <cell r="B1722" t="str">
            <v>599-1263</v>
          </cell>
          <cell r="D1722">
            <v>39686</v>
          </cell>
          <cell r="E1722" t="str">
            <v>M036-1</v>
          </cell>
          <cell r="G1722" t="str">
            <v>African Privity Investments (Pty) Ltd</v>
          </cell>
          <cell r="H1722" t="str">
            <v>CVP A Condensor (reprocurement of 599-143 as currency was incorect)</v>
          </cell>
          <cell r="I1722" t="str">
            <v>ZAR 417,800.00</v>
          </cell>
          <cell r="J1722" t="str">
            <v>ZAR</v>
          </cell>
          <cell r="K1722">
            <v>417800</v>
          </cell>
          <cell r="L1722">
            <v>1</v>
          </cell>
          <cell r="M1722">
            <v>417800</v>
          </cell>
        </row>
        <row r="1723">
          <cell r="B1723" t="str">
            <v>599-1264</v>
          </cell>
          <cell r="D1723">
            <v>39686</v>
          </cell>
          <cell r="E1723" t="str">
            <v>P005</v>
          </cell>
          <cell r="G1723" t="str">
            <v>Naloonda Joety &amp; Company</v>
          </cell>
          <cell r="H1723" t="str">
            <v>Labourers used in Project Lay down Area</v>
          </cell>
          <cell r="I1723" t="str">
            <v>ZMK 4,519,125.00</v>
          </cell>
          <cell r="J1723" t="str">
            <v>ZMK</v>
          </cell>
          <cell r="K1723">
            <v>4519125</v>
          </cell>
          <cell r="L1723">
            <v>1.6750418760469012E-3</v>
          </cell>
          <cell r="M1723">
            <v>7569.723618090452</v>
          </cell>
        </row>
        <row r="1724">
          <cell r="B1724" t="str">
            <v>599-1265</v>
          </cell>
          <cell r="D1724">
            <v>39687</v>
          </cell>
          <cell r="E1724" t="str">
            <v>EXP1</v>
          </cell>
          <cell r="G1724" t="str">
            <v>BP Zambia</v>
          </cell>
          <cell r="H1724" t="str">
            <v>Diesel for Teichmann Plant Hire</v>
          </cell>
          <cell r="I1724" t="str">
            <v>ZMK 1,172,782,040.00</v>
          </cell>
          <cell r="J1724" t="str">
            <v>ZMK</v>
          </cell>
          <cell r="K1724">
            <v>1172782040</v>
          </cell>
          <cell r="L1724">
            <v>1.6750418760469012E-3</v>
          </cell>
          <cell r="M1724">
            <v>1964459.0284757118</v>
          </cell>
        </row>
        <row r="1725">
          <cell r="B1725" t="str">
            <v>599-1266</v>
          </cell>
          <cell r="D1725">
            <v>39687</v>
          </cell>
          <cell r="E1725" t="str">
            <v>I003</v>
          </cell>
          <cell r="G1725" t="str">
            <v>Metso Automation</v>
          </cell>
          <cell r="H1725" t="str">
            <v>Festo solenoid + limit switchfor T2 shredder turbine ESV valve</v>
          </cell>
          <cell r="I1725" t="str">
            <v>ZAR 7,837.00</v>
          </cell>
          <cell r="J1725" t="str">
            <v>ZAR</v>
          </cell>
          <cell r="K1725">
            <v>7837</v>
          </cell>
          <cell r="L1725">
            <v>1</v>
          </cell>
          <cell r="M1725">
            <v>7837</v>
          </cell>
        </row>
        <row r="1726">
          <cell r="B1726" t="str">
            <v>599-1267</v>
          </cell>
          <cell r="D1726">
            <v>39687</v>
          </cell>
          <cell r="E1726" t="str">
            <v>P005</v>
          </cell>
          <cell r="G1726" t="str">
            <v>GEMISTAR TRAVEL &amp; TOURS</v>
          </cell>
          <cell r="H1726" t="str">
            <v>Air ticket for Carl Pfotenhauer</v>
          </cell>
          <cell r="I1726" t="str">
            <v>ZMK 2,975,430.00</v>
          </cell>
          <cell r="J1726" t="str">
            <v>ZMK</v>
          </cell>
          <cell r="K1726">
            <v>2975430</v>
          </cell>
          <cell r="L1726">
            <v>1.6750418760469012E-3</v>
          </cell>
          <cell r="M1726">
            <v>4983.9698492462312</v>
          </cell>
        </row>
        <row r="1727">
          <cell r="B1727" t="str">
            <v>599-1268</v>
          </cell>
          <cell r="D1727">
            <v>39688</v>
          </cell>
          <cell r="E1727" t="str">
            <v>P005</v>
          </cell>
          <cell r="G1727" t="str">
            <v>GEMISTAR TRAVEL &amp; TOURS</v>
          </cell>
          <cell r="H1727" t="str">
            <v>Air ticket for Steve Langton</v>
          </cell>
          <cell r="I1727" t="str">
            <v>ZMK 5,292,060.00</v>
          </cell>
          <cell r="J1727" t="str">
            <v>ZMK</v>
          </cell>
          <cell r="K1727">
            <v>5292060</v>
          </cell>
          <cell r="L1727">
            <v>1.6750418760469012E-3</v>
          </cell>
          <cell r="M1727">
            <v>8864.4221105527631</v>
          </cell>
        </row>
        <row r="1728">
          <cell r="B1728" t="str">
            <v>599-1269</v>
          </cell>
          <cell r="D1728">
            <v>39688</v>
          </cell>
          <cell r="E1728" t="str">
            <v>P005</v>
          </cell>
          <cell r="G1728" t="str">
            <v>Southern Insurance</v>
          </cell>
          <cell r="H1728" t="str">
            <v>Comprehensive Insurance for Mitsubishi Pajero AAZ 3522</v>
          </cell>
          <cell r="I1728" t="str">
            <v>ZMK 646,733.00</v>
          </cell>
          <cell r="J1728" t="str">
            <v>ZMK</v>
          </cell>
          <cell r="K1728">
            <v>646733</v>
          </cell>
          <cell r="L1728">
            <v>1.6750418760469012E-3</v>
          </cell>
          <cell r="M1728">
            <v>1083.3048576214405</v>
          </cell>
        </row>
        <row r="1729">
          <cell r="B1729" t="str">
            <v>599-1270</v>
          </cell>
          <cell r="D1729">
            <v>39688</v>
          </cell>
          <cell r="E1729" t="str">
            <v>P005</v>
          </cell>
          <cell r="G1729" t="str">
            <v>Toyota Zambia Ltd</v>
          </cell>
          <cell r="H1729" t="str">
            <v>Full Service for Toyota Prado ABK 4303 PV 17</v>
          </cell>
          <cell r="I1729" t="str">
            <v>ZMK 1,200,000.00</v>
          </cell>
          <cell r="J1729" t="str">
            <v>ZMK</v>
          </cell>
          <cell r="K1729">
            <v>1200000</v>
          </cell>
          <cell r="L1729">
            <v>1.6750418760469012E-3</v>
          </cell>
          <cell r="M1729">
            <v>2010.0502512562814</v>
          </cell>
        </row>
        <row r="1730">
          <cell r="B1730" t="str">
            <v>599-1271</v>
          </cell>
          <cell r="D1730">
            <v>39688</v>
          </cell>
          <cell r="E1730" t="str">
            <v>P005</v>
          </cell>
          <cell r="G1730" t="str">
            <v>Heku Engineering Ltd</v>
          </cell>
          <cell r="H1730" t="str">
            <v>Labour Hire and repair to damaged Fence at Cane Yard</v>
          </cell>
          <cell r="I1730" t="str">
            <v>ZMK 6,507,250.00</v>
          </cell>
          <cell r="J1730" t="str">
            <v>ZMK</v>
          </cell>
          <cell r="K1730">
            <v>6507250</v>
          </cell>
          <cell r="L1730">
            <v>1.6750418760469012E-3</v>
          </cell>
          <cell r="M1730">
            <v>10899.916247906198</v>
          </cell>
        </row>
        <row r="1731">
          <cell r="B1731" t="str">
            <v>599-1272</v>
          </cell>
          <cell r="D1731">
            <v>39689</v>
          </cell>
          <cell r="E1731" t="str">
            <v>P005</v>
          </cell>
          <cell r="G1731" t="str">
            <v>Mulimo Agriculture Hardware Distributors</v>
          </cell>
          <cell r="H1731" t="str">
            <v>12000 Litre Water tank for Kaleya Camp</v>
          </cell>
          <cell r="I1731" t="str">
            <v>ZMK 8,660,000.00</v>
          </cell>
          <cell r="J1731" t="str">
            <v>ZMK</v>
          </cell>
          <cell r="K1731">
            <v>8660000</v>
          </cell>
          <cell r="L1731">
            <v>1.6750418760469012E-3</v>
          </cell>
          <cell r="M1731">
            <v>14505.862646566164</v>
          </cell>
        </row>
        <row r="1732">
          <cell r="B1732" t="str">
            <v>599-1273</v>
          </cell>
          <cell r="D1732">
            <v>39689</v>
          </cell>
          <cell r="E1732" t="str">
            <v>P005</v>
          </cell>
          <cell r="G1732" t="str">
            <v>Toyota Zambia Ltd</v>
          </cell>
          <cell r="H1732" t="str">
            <v>Full Service for Toyota Prado ABK 4302 PV16</v>
          </cell>
          <cell r="I1732" t="str">
            <v>ZMK 1,000,000.00</v>
          </cell>
          <cell r="J1732" t="str">
            <v>ZMK</v>
          </cell>
          <cell r="K1732">
            <v>1000000</v>
          </cell>
          <cell r="L1732">
            <v>1.6750418760469012E-3</v>
          </cell>
          <cell r="M1732">
            <v>1675.0418760469013</v>
          </cell>
        </row>
        <row r="1733">
          <cell r="B1733" t="str">
            <v>599-1274</v>
          </cell>
          <cell r="D1733">
            <v>39694</v>
          </cell>
          <cell r="E1733" t="str">
            <v>A010-10</v>
          </cell>
          <cell r="G1733" t="str">
            <v>Heku Engineering Ltd</v>
          </cell>
          <cell r="H1733" t="str">
            <v>Drive Shaft for Trailer drums</v>
          </cell>
          <cell r="I1733" t="str">
            <v>ZMK 38,820,000.00</v>
          </cell>
          <cell r="J1733" t="str">
            <v>ZMK</v>
          </cell>
          <cell r="K1733">
            <v>38820000</v>
          </cell>
          <cell r="L1733">
            <v>1.6750418760469012E-3</v>
          </cell>
          <cell r="M1733">
            <v>65025.125628140704</v>
          </cell>
        </row>
        <row r="1734">
          <cell r="B1734" t="str">
            <v>599-1275</v>
          </cell>
          <cell r="D1734">
            <v>39694</v>
          </cell>
          <cell r="E1734" t="str">
            <v>M011</v>
          </cell>
          <cell r="G1734" t="str">
            <v>Hi-Tech Pressure Engineering (Pty) Ltd.</v>
          </cell>
          <cell r="H1734" t="str">
            <v>Extra Items for T1 Hilo 1</v>
          </cell>
          <cell r="I1734" t="str">
            <v>ZAR 96,262.00</v>
          </cell>
          <cell r="J1734" t="str">
            <v>ZAR</v>
          </cell>
          <cell r="K1734">
            <v>96262</v>
          </cell>
          <cell r="L1734">
            <v>1</v>
          </cell>
          <cell r="M1734">
            <v>96262</v>
          </cell>
        </row>
        <row r="1735">
          <cell r="B1735" t="str">
            <v>599-1276</v>
          </cell>
          <cell r="D1735">
            <v>39694</v>
          </cell>
          <cell r="E1735" t="str">
            <v>M001-08</v>
          </cell>
          <cell r="G1735" t="str">
            <v>East African Supply</v>
          </cell>
          <cell r="H1735" t="str">
            <v>Materials for Access platform for t2 shredder pipework isolation valve</v>
          </cell>
          <cell r="I1735" t="str">
            <v>ZAR 18,854.13</v>
          </cell>
          <cell r="J1735" t="str">
            <v>ZAR</v>
          </cell>
          <cell r="K1735">
            <v>18854.13</v>
          </cell>
          <cell r="L1735">
            <v>1</v>
          </cell>
          <cell r="M1735">
            <v>18854.13</v>
          </cell>
          <cell r="T1735">
            <v>2</v>
          </cell>
        </row>
        <row r="1736">
          <cell r="B1736" t="str">
            <v>599-1277</v>
          </cell>
          <cell r="D1736">
            <v>39694</v>
          </cell>
          <cell r="E1736" t="str">
            <v>E012</v>
          </cell>
          <cell r="G1736" t="str">
            <v>L.M.V Switchgear cc</v>
          </cell>
          <cell r="H1736" t="str">
            <v>Labour to install replacement drives, starters and reqiring of Control circuits</v>
          </cell>
          <cell r="I1736" t="str">
            <v>ZAR 239,248.32</v>
          </cell>
          <cell r="J1736" t="str">
            <v>ZAR</v>
          </cell>
          <cell r="K1736">
            <v>239248.32</v>
          </cell>
          <cell r="L1736">
            <v>1</v>
          </cell>
          <cell r="M1736">
            <v>239248.32</v>
          </cell>
        </row>
        <row r="1737">
          <cell r="B1737" t="str">
            <v>599-1278</v>
          </cell>
          <cell r="D1737">
            <v>39694</v>
          </cell>
          <cell r="E1737" t="str">
            <v>E012</v>
          </cell>
          <cell r="G1737" t="str">
            <v>L.M.V Switchgear cc</v>
          </cell>
          <cell r="H1737" t="str">
            <v>Plant and materials for rewiring of starters, drives and control circuits</v>
          </cell>
          <cell r="I1737" t="str">
            <v>ZAR 136,082.07</v>
          </cell>
          <cell r="J1737" t="str">
            <v>ZAR</v>
          </cell>
          <cell r="K1737">
            <v>136082.07</v>
          </cell>
          <cell r="L1737">
            <v>1</v>
          </cell>
          <cell r="M1737">
            <v>136082.07</v>
          </cell>
        </row>
        <row r="1738">
          <cell r="B1738" t="str">
            <v>599-1279</v>
          </cell>
          <cell r="C1738" t="str">
            <v>Needs BSCO</v>
          </cell>
          <cell r="D1738">
            <v>39694</v>
          </cell>
          <cell r="E1738" t="str">
            <v>M056</v>
          </cell>
          <cell r="G1738" t="str">
            <v>East African Supply</v>
          </cell>
          <cell r="H1738" t="str">
            <v>5 off Threaded 3 piece s/s Natco vlaves 100NB, 1/4 turn handle</v>
          </cell>
          <cell r="I1738" t="str">
            <v>ZAR 16,800</v>
          </cell>
          <cell r="J1738" t="str">
            <v>ZAR</v>
          </cell>
          <cell r="K1738">
            <v>16800</v>
          </cell>
          <cell r="L1738">
            <v>1</v>
          </cell>
          <cell r="M1738">
            <v>16800</v>
          </cell>
        </row>
        <row r="1739">
          <cell r="B1739" t="str">
            <v>599-1280</v>
          </cell>
          <cell r="C1739" t="str">
            <v>Needs BSCO</v>
          </cell>
          <cell r="D1739">
            <v>39694</v>
          </cell>
          <cell r="E1739" t="str">
            <v>M056</v>
          </cell>
          <cell r="G1739" t="str">
            <v>Amalgamated Pumping supplies(SA) (Pty) Ltd</v>
          </cell>
          <cell r="H1739" t="str">
            <v>4 off FBM Snifter valves from 5-27 in HG for Vacuum pumps</v>
          </cell>
          <cell r="I1739" t="str">
            <v>ZAR 17,836.00</v>
          </cell>
          <cell r="J1739" t="str">
            <v>ZAR</v>
          </cell>
          <cell r="K1739">
            <v>17836</v>
          </cell>
          <cell r="L1739">
            <v>1</v>
          </cell>
          <cell r="M1739">
            <v>17836</v>
          </cell>
        </row>
        <row r="1740">
          <cell r="B1740" t="str">
            <v>599-1281</v>
          </cell>
          <cell r="C1740" t="str">
            <v>Needs BSCO</v>
          </cell>
          <cell r="D1740">
            <v>39694</v>
          </cell>
          <cell r="E1740" t="str">
            <v>M056</v>
          </cell>
          <cell r="G1740" t="str">
            <v>Heku Construction Ltd</v>
          </cell>
          <cell r="H1740" t="str">
            <v>2 off 35 degree bends 750NB for B massecuite feed manifold on new Centrifugals</v>
          </cell>
          <cell r="I1740" t="str">
            <v>ZMK 6,315,751.95</v>
          </cell>
          <cell r="J1740" t="str">
            <v>ZMK</v>
          </cell>
          <cell r="K1740">
            <v>6315751.9500000002</v>
          </cell>
          <cell r="L1740">
            <v>1.6750418760469012E-3</v>
          </cell>
          <cell r="M1740">
            <v>10579.148994974876</v>
          </cell>
        </row>
        <row r="1741">
          <cell r="B1741" t="str">
            <v>599-1282</v>
          </cell>
          <cell r="C1741" t="str">
            <v>Needs BSCO</v>
          </cell>
          <cell r="D1741">
            <v>39694</v>
          </cell>
          <cell r="E1741" t="str">
            <v>M015</v>
          </cell>
          <cell r="G1741" t="str">
            <v>FP Engineering</v>
          </cell>
          <cell r="H1741" t="str">
            <v>Handrails and stairway materials for T1 Feeder table</v>
          </cell>
          <cell r="I1741" t="str">
            <v>ZAR 25,904.40</v>
          </cell>
          <cell r="J1741" t="str">
            <v>ZAR</v>
          </cell>
          <cell r="K1741">
            <v>25904.400000000001</v>
          </cell>
          <cell r="L1741">
            <v>1</v>
          </cell>
          <cell r="M1741">
            <v>25904.400000000001</v>
          </cell>
        </row>
        <row r="1742">
          <cell r="B1742" t="str">
            <v>599-1283</v>
          </cell>
          <cell r="C1742" t="str">
            <v>BSCO 185</v>
          </cell>
          <cell r="D1742">
            <v>39694</v>
          </cell>
          <cell r="E1742" t="str">
            <v>M023-3</v>
          </cell>
          <cell r="G1742" t="str">
            <v>Makubu Steelworks Ltd</v>
          </cell>
          <cell r="H1742" t="str">
            <v>2 Pails of Grease for Feeder tables, 5 pales grease for cranes, oil for cranes</v>
          </cell>
          <cell r="I1742" t="str">
            <v>ZMK 6,311,721.83</v>
          </cell>
          <cell r="J1742" t="str">
            <v>ZMK</v>
          </cell>
          <cell r="K1742">
            <v>6311721.8300000001</v>
          </cell>
          <cell r="L1742">
            <v>1.6750418760469012E-3</v>
          </cell>
          <cell r="M1742">
            <v>10572.398375209381</v>
          </cell>
        </row>
        <row r="1743">
          <cell r="B1743" t="str">
            <v>599-1284</v>
          </cell>
          <cell r="C1743" t="str">
            <v>Needs BSCO</v>
          </cell>
          <cell r="D1743">
            <v>39694</v>
          </cell>
          <cell r="E1743" t="str">
            <v>C001</v>
          </cell>
          <cell r="G1743" t="str">
            <v>Naloonda Joety &amp; Company</v>
          </cell>
          <cell r="H1743" t="str">
            <v>Labourers for June 2008 and for clearing of sugar on c shed floor and railways</v>
          </cell>
          <cell r="I1743" t="str">
            <v>ZMK 55,130,116.00</v>
          </cell>
          <cell r="J1743" t="str">
            <v>ZMK</v>
          </cell>
          <cell r="K1743">
            <v>55130116</v>
          </cell>
          <cell r="L1743">
            <v>1.6750418760469012E-3</v>
          </cell>
          <cell r="M1743">
            <v>92345.252931323281</v>
          </cell>
        </row>
        <row r="1744">
          <cell r="B1744" t="str">
            <v>599-1285</v>
          </cell>
          <cell r="C1744" t="str">
            <v>BSCO 186</v>
          </cell>
          <cell r="D1744">
            <v>39694</v>
          </cell>
          <cell r="E1744" t="str">
            <v>M032-0</v>
          </cell>
          <cell r="G1744" t="str">
            <v>Joraf Engineering Ltd</v>
          </cell>
          <cell r="H1744" t="str">
            <v>Tractor and trailer hire, welding machine hire for June and July 2008</v>
          </cell>
          <cell r="I1744" t="str">
            <v>ZMK 89,687,500.00</v>
          </cell>
          <cell r="J1744" t="str">
            <v>ZMK</v>
          </cell>
          <cell r="K1744">
            <v>89687500</v>
          </cell>
          <cell r="L1744">
            <v>1.6750418760469012E-3</v>
          </cell>
          <cell r="M1744">
            <v>150230.31825795645</v>
          </cell>
        </row>
        <row r="1745">
          <cell r="B1745" t="str">
            <v>599-1286</v>
          </cell>
          <cell r="C1745" t="str">
            <v>Needs BSCO</v>
          </cell>
          <cell r="D1745">
            <v>39694</v>
          </cell>
          <cell r="E1745" t="str">
            <v>M032-0</v>
          </cell>
          <cell r="G1745" t="str">
            <v>Atonement Enterprises Ltd</v>
          </cell>
          <cell r="H1745" t="str">
            <v>Compressor Hire for Heku Workshop</v>
          </cell>
          <cell r="I1745" t="str">
            <v>ZMK 90,767,250.00</v>
          </cell>
          <cell r="J1745" t="str">
            <v>ZMK</v>
          </cell>
          <cell r="K1745">
            <v>90767250</v>
          </cell>
          <cell r="L1745">
            <v>1.6750418760469012E-3</v>
          </cell>
          <cell r="M1745">
            <v>152038.9447236181</v>
          </cell>
        </row>
        <row r="1746">
          <cell r="B1746" t="str">
            <v>599-1287</v>
          </cell>
          <cell r="C1746" t="str">
            <v>BSCO 184</v>
          </cell>
          <cell r="D1746">
            <v>39694</v>
          </cell>
          <cell r="E1746" t="str">
            <v>M032-0</v>
          </cell>
          <cell r="G1746" t="str">
            <v>Kapinga Enterprises</v>
          </cell>
          <cell r="H1746" t="str">
            <v>Tractor and trailer hire for July 2008</v>
          </cell>
          <cell r="I1746" t="str">
            <v>ZMK 39,357,400.00</v>
          </cell>
          <cell r="J1746" t="str">
            <v>ZMK</v>
          </cell>
          <cell r="K1746">
            <v>39357400</v>
          </cell>
          <cell r="L1746">
            <v>1.6750418760469012E-3</v>
          </cell>
          <cell r="M1746">
            <v>65925.293132328312</v>
          </cell>
        </row>
        <row r="1747">
          <cell r="B1747" t="str">
            <v>599-1288</v>
          </cell>
          <cell r="D1747">
            <v>39694</v>
          </cell>
          <cell r="E1747" t="str">
            <v>A012</v>
          </cell>
          <cell r="G1747" t="str">
            <v>Action Auto Ltd</v>
          </cell>
          <cell r="H1747" t="str">
            <v>Set of brake pads for Isuzu van PV 49</v>
          </cell>
          <cell r="I1747" t="str">
            <v>ZMK 1,046,573.00</v>
          </cell>
          <cell r="J1747" t="str">
            <v>ZMK</v>
          </cell>
          <cell r="K1747">
            <v>1046573</v>
          </cell>
          <cell r="L1747">
            <v>1.6750418760469012E-3</v>
          </cell>
          <cell r="M1747">
            <v>1753.0536013400335</v>
          </cell>
        </row>
        <row r="1748">
          <cell r="B1748" t="str">
            <v>599-1289</v>
          </cell>
          <cell r="D1748">
            <v>39694</v>
          </cell>
          <cell r="E1748" t="str">
            <v>M023-3</v>
          </cell>
          <cell r="G1748" t="str">
            <v>Laktronics Repairs Ltd</v>
          </cell>
          <cell r="H1748" t="str">
            <v>Excide batteries and alternator repair for cranes</v>
          </cell>
          <cell r="I1748" t="str">
            <v>ZMK 2,650,000.00</v>
          </cell>
          <cell r="J1748" t="str">
            <v>ZMK</v>
          </cell>
          <cell r="K1748">
            <v>2650000</v>
          </cell>
          <cell r="L1748">
            <v>1.6750418760469012E-3</v>
          </cell>
          <cell r="M1748">
            <v>4438.8609715242883</v>
          </cell>
        </row>
        <row r="1749">
          <cell r="B1749" t="str">
            <v>599-1290</v>
          </cell>
          <cell r="D1749">
            <v>39694</v>
          </cell>
          <cell r="E1749" t="str">
            <v>M023-3</v>
          </cell>
          <cell r="G1749" t="str">
            <v>Marlboro Crane Hire (Pty) Ltd</v>
          </cell>
          <cell r="H1749" t="str">
            <v>Voltage regulator, air, diesel &amp; oil filters for 140T crane</v>
          </cell>
          <cell r="I1749" t="str">
            <v>ZAR 10,847.04</v>
          </cell>
          <cell r="J1749" t="str">
            <v>ZAR</v>
          </cell>
          <cell r="K1749">
            <v>10847.04</v>
          </cell>
          <cell r="L1749">
            <v>1</v>
          </cell>
          <cell r="M1749">
            <v>10847.04</v>
          </cell>
        </row>
        <row r="1750">
          <cell r="B1750" t="str">
            <v>599-1291</v>
          </cell>
          <cell r="D1750">
            <v>39694</v>
          </cell>
          <cell r="E1750" t="str">
            <v>M023-3</v>
          </cell>
          <cell r="G1750" t="str">
            <v>Danack Crane Services</v>
          </cell>
          <cell r="H1750" t="str">
            <v>Air, oil and fuel filters for Tadano cranes</v>
          </cell>
          <cell r="I1750" t="str">
            <v>ZMK 7,300,000.00</v>
          </cell>
          <cell r="J1750" t="str">
            <v>ZMK</v>
          </cell>
          <cell r="K1750">
            <v>7300000</v>
          </cell>
          <cell r="L1750">
            <v>1.6750418760469012E-3</v>
          </cell>
          <cell r="M1750">
            <v>12227.805695142379</v>
          </cell>
        </row>
        <row r="1751">
          <cell r="B1751" t="str">
            <v>599-1292</v>
          </cell>
          <cell r="D1751">
            <v>39701</v>
          </cell>
          <cell r="E1751" t="str">
            <v>P005</v>
          </cell>
          <cell r="G1751" t="str">
            <v>Trentyre Zambia limited</v>
          </cell>
          <cell r="H1751" t="str">
            <v>Tyres and valves for Mitsubishi Pajero ABK 2041 PV3</v>
          </cell>
          <cell r="I1751" t="str">
            <v>ZMK 437,505.2</v>
          </cell>
          <cell r="J1751" t="str">
            <v>ZMK</v>
          </cell>
          <cell r="K1751">
            <v>437505.2</v>
          </cell>
          <cell r="L1751">
            <v>1.6750418760469012E-3</v>
          </cell>
          <cell r="M1751">
            <v>732.83953098827476</v>
          </cell>
        </row>
        <row r="1752">
          <cell r="B1752" t="str">
            <v>599-1293</v>
          </cell>
          <cell r="D1752">
            <v>39701</v>
          </cell>
          <cell r="E1752" t="str">
            <v>P005</v>
          </cell>
          <cell r="G1752" t="str">
            <v>Trentyre Zambia limited</v>
          </cell>
          <cell r="H1752" t="str">
            <v>Tyres and valves for Toyota Prado ABK 9107 (PV 26)</v>
          </cell>
          <cell r="I1752" t="str">
            <v>ZMK 612,840.07</v>
          </cell>
          <cell r="J1752" t="str">
            <v>ZMK</v>
          </cell>
          <cell r="K1752">
            <v>612840.06999999995</v>
          </cell>
          <cell r="L1752">
            <v>1.6750418760469012E-3</v>
          </cell>
          <cell r="M1752">
            <v>1026.5327805695142</v>
          </cell>
        </row>
        <row r="1753">
          <cell r="B1753" t="str">
            <v>599-1294</v>
          </cell>
          <cell r="D1753">
            <v>39701</v>
          </cell>
          <cell r="E1753" t="str">
            <v>P005</v>
          </cell>
          <cell r="G1753" t="str">
            <v>Situlu Electrical Company</v>
          </cell>
          <cell r="H1753" t="str">
            <v>Construct o/h line 380V to laydown area (labour &amp; transport only)</v>
          </cell>
          <cell r="I1753" t="str">
            <v>ZMK 10,880,000.00</v>
          </cell>
          <cell r="J1753" t="str">
            <v>ZMK</v>
          </cell>
          <cell r="K1753">
            <v>10880000</v>
          </cell>
          <cell r="L1753">
            <v>1.6750418760469012E-3</v>
          </cell>
          <cell r="M1753">
            <v>18224.455611390284</v>
          </cell>
        </row>
        <row r="1754">
          <cell r="B1754" t="str">
            <v>599-1295</v>
          </cell>
          <cell r="D1754">
            <v>39701</v>
          </cell>
          <cell r="E1754" t="str">
            <v>P005</v>
          </cell>
          <cell r="G1754" t="str">
            <v>Situlu Electrical Company</v>
          </cell>
          <cell r="H1754" t="str">
            <v>Electricity supply to confernce container and Cane haulage toilet block</v>
          </cell>
          <cell r="I1754" t="str">
            <v>ZMK 1,550,000.00</v>
          </cell>
          <cell r="J1754" t="str">
            <v>ZMK</v>
          </cell>
          <cell r="K1754">
            <v>1550000</v>
          </cell>
          <cell r="L1754">
            <v>1.6750418760469012E-3</v>
          </cell>
          <cell r="M1754">
            <v>2596.3149078726969</v>
          </cell>
        </row>
        <row r="1755">
          <cell r="B1755" t="str">
            <v>599-1296</v>
          </cell>
          <cell r="D1755">
            <v>39701</v>
          </cell>
          <cell r="E1755" t="str">
            <v>M001-03</v>
          </cell>
          <cell r="G1755" t="str">
            <v>East African Supply</v>
          </cell>
          <cell r="H1755" t="str">
            <v>Pre-Boiler platform materials</v>
          </cell>
          <cell r="I1755" t="str">
            <v>ZAR 9,259.22</v>
          </cell>
          <cell r="J1755" t="str">
            <v>ZAR</v>
          </cell>
          <cell r="K1755">
            <v>9259.2199999999993</v>
          </cell>
          <cell r="L1755">
            <v>1</v>
          </cell>
          <cell r="M1755">
            <v>9259.2199999999993</v>
          </cell>
        </row>
        <row r="1756">
          <cell r="B1756" t="str">
            <v>599-1297</v>
          </cell>
          <cell r="D1756">
            <v>39701</v>
          </cell>
          <cell r="E1756" t="str">
            <v>W104</v>
          </cell>
          <cell r="G1756" t="str">
            <v>Heku Construction Ltd</v>
          </cell>
          <cell r="H1756" t="str">
            <v>Fabrication of columns as per SI 0252, 0253, 0254</v>
          </cell>
          <cell r="I1756" t="str">
            <v>ZMK 11,233,358.09</v>
          </cell>
          <cell r="J1756" t="str">
            <v>ZMK</v>
          </cell>
          <cell r="K1756">
            <v>11233358.09</v>
          </cell>
          <cell r="L1756">
            <v>1.6750418760469012E-3</v>
          </cell>
          <cell r="M1756">
            <v>18816.345209380233</v>
          </cell>
        </row>
        <row r="1757">
          <cell r="B1757" t="str">
            <v>599-1298</v>
          </cell>
          <cell r="D1757">
            <v>39701</v>
          </cell>
          <cell r="E1757" t="str">
            <v>M056</v>
          </cell>
          <cell r="G1757" t="str">
            <v>Hi-Tech Pressure Engineering (Pty) Ltd.</v>
          </cell>
          <cell r="H1757" t="str">
            <v>Fabricate, supply, deliver 1300 NB pipes and elbows</v>
          </cell>
          <cell r="I1757" t="str">
            <v>ZAR 1,647,829.00</v>
          </cell>
          <cell r="J1757" t="str">
            <v>ZAR</v>
          </cell>
          <cell r="K1757">
            <v>1647829</v>
          </cell>
          <cell r="L1757">
            <v>1</v>
          </cell>
          <cell r="M1757">
            <v>1647829</v>
          </cell>
          <cell r="S1757" t="str">
            <v>Partially Approved</v>
          </cell>
        </row>
        <row r="1758">
          <cell r="B1758" t="str">
            <v>599-1299</v>
          </cell>
          <cell r="D1758">
            <v>39701</v>
          </cell>
          <cell r="E1758" t="str">
            <v>E002</v>
          </cell>
          <cell r="G1758" t="str">
            <v>Irritech SA</v>
          </cell>
          <cell r="H1758" t="str">
            <v>UPVC Pipe for ZESCO 11KVA crossing at Gosling Farm</v>
          </cell>
          <cell r="I1758" t="str">
            <v>ZAR 4,752.00</v>
          </cell>
          <cell r="J1758" t="str">
            <v>ZAR</v>
          </cell>
          <cell r="K1758">
            <v>4752</v>
          </cell>
          <cell r="L1758">
            <v>1</v>
          </cell>
          <cell r="M1758">
            <v>4752</v>
          </cell>
        </row>
        <row r="1759">
          <cell r="B1759" t="str">
            <v>599-1300</v>
          </cell>
          <cell r="C1759" t="str">
            <v>CVCO 107</v>
          </cell>
          <cell r="D1759">
            <v>39701</v>
          </cell>
          <cell r="E1759" t="str">
            <v>M033</v>
          </cell>
          <cell r="G1759" t="str">
            <v>Thermal Energy Systems cc</v>
          </cell>
          <cell r="H1759" t="str">
            <v>Changes to 1200NB Exhaust steam line at Evaporator station</v>
          </cell>
          <cell r="I1759" t="str">
            <v>ZAR 39,300.00</v>
          </cell>
          <cell r="J1759" t="str">
            <v>ZAR</v>
          </cell>
          <cell r="K1759">
            <v>39300</v>
          </cell>
          <cell r="L1759">
            <v>1</v>
          </cell>
          <cell r="M1759">
            <v>39300</v>
          </cell>
        </row>
        <row r="1760">
          <cell r="B1760" t="str">
            <v>599-1301</v>
          </cell>
          <cell r="D1760">
            <v>39701</v>
          </cell>
          <cell r="E1760" t="str">
            <v>M031</v>
          </cell>
          <cell r="G1760" t="str">
            <v>Mulimo Agriculture Hardware Distributors</v>
          </cell>
          <cell r="H1760" t="str">
            <v>Aluminium Interseal 670 including hardner &amp; international Epoxy thinners</v>
          </cell>
          <cell r="I1760" t="str">
            <v>ZMK 4,785,000.00</v>
          </cell>
          <cell r="J1760" t="str">
            <v>ZMK</v>
          </cell>
          <cell r="K1760">
            <v>4785000</v>
          </cell>
          <cell r="L1760">
            <v>1.6750418760469012E-3</v>
          </cell>
          <cell r="M1760">
            <v>8015.0753768844224</v>
          </cell>
        </row>
        <row r="1761">
          <cell r="B1761" t="str">
            <v>599-1302</v>
          </cell>
          <cell r="C1761" t="str">
            <v>Needs BSCO</v>
          </cell>
          <cell r="D1761">
            <v>39701</v>
          </cell>
          <cell r="E1761" t="str">
            <v>M056</v>
          </cell>
          <cell r="G1761" t="str">
            <v>Makubu Steelworks Ltd</v>
          </cell>
          <cell r="H1761" t="str">
            <v>Various Pipes, tubes, elbows &amp; Tees for for factory expansion work</v>
          </cell>
          <cell r="I1761" t="str">
            <v>ZMK 33,003,120.60</v>
          </cell>
          <cell r="J1761" t="str">
            <v>ZMK</v>
          </cell>
          <cell r="K1761">
            <v>33003120.600000001</v>
          </cell>
          <cell r="L1761">
            <v>1.6750418760469012E-3</v>
          </cell>
          <cell r="M1761">
            <v>55281.609045226134</v>
          </cell>
          <cell r="S1761" t="str">
            <v>Approved</v>
          </cell>
        </row>
        <row r="1762">
          <cell r="B1762" t="str">
            <v>599-1303</v>
          </cell>
          <cell r="D1762">
            <v>39701</v>
          </cell>
          <cell r="E1762" t="str">
            <v>M019</v>
          </cell>
          <cell r="G1762" t="str">
            <v>E C Mining Ltd</v>
          </cell>
          <cell r="H1762" t="str">
            <v>4KW 525V flange mounted motor for syrup clarifier</v>
          </cell>
          <cell r="I1762" t="str">
            <v>ZMK 1,920,555.00</v>
          </cell>
          <cell r="J1762" t="str">
            <v>ZMK</v>
          </cell>
          <cell r="K1762">
            <v>1920555</v>
          </cell>
          <cell r="L1762">
            <v>1.6750418760469012E-3</v>
          </cell>
          <cell r="M1762">
            <v>3217.0100502512564</v>
          </cell>
        </row>
        <row r="1763">
          <cell r="B1763" t="str">
            <v>599-1304</v>
          </cell>
          <cell r="D1763">
            <v>39701</v>
          </cell>
          <cell r="E1763" t="str">
            <v>M041</v>
          </cell>
          <cell r="G1763" t="str">
            <v>Bearing Man Zambia Ltd</v>
          </cell>
          <cell r="H1763" t="str">
            <v>Pulley &amp; taper lock for T2 C1 conveyor</v>
          </cell>
          <cell r="I1763" t="str">
            <v>ZMK 823,500.00</v>
          </cell>
          <cell r="J1763" t="str">
            <v>ZMK</v>
          </cell>
          <cell r="K1763">
            <v>823500</v>
          </cell>
          <cell r="L1763">
            <v>1.6750418760469012E-3</v>
          </cell>
          <cell r="M1763">
            <v>1379.3969849246232</v>
          </cell>
        </row>
        <row r="1764">
          <cell r="B1764" t="str">
            <v>599-1305</v>
          </cell>
          <cell r="D1764">
            <v>39701</v>
          </cell>
          <cell r="E1764" t="str">
            <v>M029</v>
          </cell>
          <cell r="G1764" t="str">
            <v>Heku Construction Ltd</v>
          </cell>
          <cell r="H1764" t="str">
            <v>A seed receiver top manhole access platform</v>
          </cell>
          <cell r="I1764" t="str">
            <v>ZMK 3,633,222.60</v>
          </cell>
          <cell r="J1764" t="str">
            <v>ZMK</v>
          </cell>
          <cell r="K1764">
            <v>3633222.6</v>
          </cell>
          <cell r="L1764">
            <v>1.6750418760469012E-3</v>
          </cell>
          <cell r="M1764">
            <v>6085.8</v>
          </cell>
        </row>
        <row r="1765">
          <cell r="B1765" t="str">
            <v>599-1306</v>
          </cell>
          <cell r="D1765">
            <v>39701</v>
          </cell>
          <cell r="E1765" t="str">
            <v>M036-1</v>
          </cell>
          <cell r="G1765" t="str">
            <v>Heku Construction Ltd</v>
          </cell>
          <cell r="H1765" t="str">
            <v>Access platform to CVP A condenser manhole</v>
          </cell>
          <cell r="I1765" t="str">
            <v>ZMK 9,991,362.15</v>
          </cell>
          <cell r="J1765" t="str">
            <v>ZMK</v>
          </cell>
          <cell r="K1765">
            <v>9991362.1500000004</v>
          </cell>
          <cell r="L1765">
            <v>1.6750418760469012E-3</v>
          </cell>
          <cell r="M1765">
            <v>16735.95</v>
          </cell>
        </row>
        <row r="1766">
          <cell r="B1766" t="str">
            <v>599-1307</v>
          </cell>
          <cell r="D1766">
            <v>39701</v>
          </cell>
          <cell r="E1766" t="str">
            <v>M036-2</v>
          </cell>
          <cell r="G1766" t="str">
            <v>Heku Construction Ltd</v>
          </cell>
          <cell r="H1766" t="str">
            <v>Access platform to CVP C condenser manhole cover</v>
          </cell>
          <cell r="I1766" t="str">
            <v>ZMK 9,083,056.50</v>
          </cell>
          <cell r="J1766" t="str">
            <v>ZMK</v>
          </cell>
          <cell r="K1766">
            <v>9083056.5</v>
          </cell>
          <cell r="L1766">
            <v>1.6750418760469012E-3</v>
          </cell>
          <cell r="M1766">
            <v>15214.5</v>
          </cell>
        </row>
        <row r="1767">
          <cell r="B1767" t="str">
            <v>599-1308</v>
          </cell>
          <cell r="D1767">
            <v>39701</v>
          </cell>
          <cell r="E1767" t="str">
            <v>M037</v>
          </cell>
          <cell r="G1767" t="str">
            <v>Heku Construction Ltd</v>
          </cell>
          <cell r="H1767" t="str">
            <v>Reskip melter platform</v>
          </cell>
          <cell r="I1767" t="str">
            <v>ZMK 6,950,512.80</v>
          </cell>
          <cell r="J1767" t="str">
            <v>ZMK</v>
          </cell>
          <cell r="K1767">
            <v>6950512.7999999998</v>
          </cell>
          <cell r="L1767">
            <v>1.6750418760469012E-3</v>
          </cell>
          <cell r="M1767">
            <v>11642.4</v>
          </cell>
        </row>
        <row r="1768">
          <cell r="B1768" t="str">
            <v>599-1309</v>
          </cell>
          <cell r="C1768" t="str">
            <v>ISI order</v>
          </cell>
          <cell r="D1768">
            <v>39701</v>
          </cell>
          <cell r="E1768" t="str">
            <v>E012</v>
          </cell>
          <cell r="G1768" t="str">
            <v>Pyro-Cote cc</v>
          </cell>
          <cell r="H1768" t="str">
            <v>Extra labour costs for erection of scaffolding to apply fir retardant products</v>
          </cell>
          <cell r="I1768" t="str">
            <v>ZAR 62,075.00</v>
          </cell>
          <cell r="J1768" t="str">
            <v>ZAR</v>
          </cell>
          <cell r="K1768">
            <v>62075</v>
          </cell>
          <cell r="L1768">
            <v>1</v>
          </cell>
          <cell r="M1768">
            <v>62075</v>
          </cell>
        </row>
        <row r="1769">
          <cell r="B1769" t="str">
            <v>599-1310</v>
          </cell>
          <cell r="C1769" t="str">
            <v>ISI order</v>
          </cell>
          <cell r="D1769">
            <v>39701</v>
          </cell>
          <cell r="E1769" t="str">
            <v>E011</v>
          </cell>
          <cell r="G1769" t="str">
            <v>L.M.V Switchgear cc</v>
          </cell>
          <cell r="H1769" t="str">
            <v>Labour for alterations to PS1/11 to enable civil works for pump fume to be built</v>
          </cell>
          <cell r="I1769" t="str">
            <v>ZAR 59,334.28</v>
          </cell>
          <cell r="J1769" t="str">
            <v>ZAR</v>
          </cell>
          <cell r="K1769">
            <v>59334.28</v>
          </cell>
          <cell r="L1769">
            <v>1</v>
          </cell>
          <cell r="M1769">
            <v>59334.28</v>
          </cell>
        </row>
        <row r="1770">
          <cell r="B1770" t="str">
            <v>599-1311</v>
          </cell>
          <cell r="D1770">
            <v>39701</v>
          </cell>
          <cell r="E1770" t="str">
            <v>M052</v>
          </cell>
          <cell r="G1770" t="str">
            <v>Heku Construction Ltd</v>
          </cell>
          <cell r="H1770" t="str">
            <v>Supply &amp; erection of 106m of fencing + 1 reclaimed 9m gate for Cane weighbridges</v>
          </cell>
          <cell r="I1770" t="str">
            <v>ZMK 19,843,323.40</v>
          </cell>
          <cell r="J1770" t="str">
            <v>ZMK</v>
          </cell>
          <cell r="K1770">
            <v>19843323.399999999</v>
          </cell>
          <cell r="L1770">
            <v>1.6750418760469012E-3</v>
          </cell>
          <cell r="M1770">
            <v>33238.397654941371</v>
          </cell>
        </row>
        <row r="1771">
          <cell r="B1771" t="str">
            <v>599-1312</v>
          </cell>
          <cell r="D1771">
            <v>39701</v>
          </cell>
          <cell r="E1771" t="str">
            <v>M052</v>
          </cell>
          <cell r="G1771" t="str">
            <v>Heku Construction Ltd</v>
          </cell>
          <cell r="H1771" t="str">
            <v>Supply &amp; erection of 160m of fencing + 1 10m gate for sugar weighbridges</v>
          </cell>
          <cell r="I1771" t="str">
            <v>ZMK 31,088,277.00</v>
          </cell>
          <cell r="J1771" t="str">
            <v>ZMK</v>
          </cell>
          <cell r="K1771">
            <v>31088277</v>
          </cell>
          <cell r="L1771">
            <v>1.6750418760469012E-3</v>
          </cell>
          <cell r="M1771">
            <v>52074.165829145728</v>
          </cell>
        </row>
        <row r="1772">
          <cell r="B1772" t="str">
            <v>599-1313</v>
          </cell>
          <cell r="D1772">
            <v>39701</v>
          </cell>
          <cell r="E1772" t="str">
            <v>M052</v>
          </cell>
          <cell r="G1772" t="str">
            <v>Heku Construction Ltd</v>
          </cell>
          <cell r="H1772" t="str">
            <v>Supply &amp; erection of 62m of fencing + 1 4m gate for cane weighbridges</v>
          </cell>
          <cell r="I1772" t="str">
            <v>ZMK 12,435,310.80</v>
          </cell>
          <cell r="J1772" t="str">
            <v>ZMK</v>
          </cell>
          <cell r="K1772">
            <v>12435310.800000001</v>
          </cell>
          <cell r="L1772">
            <v>1.6750418760469012E-3</v>
          </cell>
          <cell r="M1772">
            <v>20829.666331658293</v>
          </cell>
        </row>
        <row r="1773">
          <cell r="B1773" t="str">
            <v>599-1314</v>
          </cell>
          <cell r="D1773">
            <v>39701</v>
          </cell>
          <cell r="E1773" t="str">
            <v>C001</v>
          </cell>
          <cell r="G1773" t="str">
            <v>Atonement Enterprises Ltd</v>
          </cell>
          <cell r="H1773" t="str">
            <v>Compressor hire including fuel &amp; labour for concrete breaking in factory area</v>
          </cell>
          <cell r="I1773" t="str">
            <v>ZMK 91,788,830.00</v>
          </cell>
          <cell r="J1773" t="str">
            <v>ZMK</v>
          </cell>
          <cell r="K1773">
            <v>91788830</v>
          </cell>
          <cell r="L1773">
            <v>1.6750418760469012E-3</v>
          </cell>
          <cell r="M1773">
            <v>153750.13400335007</v>
          </cell>
        </row>
        <row r="1774">
          <cell r="B1774" t="str">
            <v>599-1315</v>
          </cell>
          <cell r="C1774" t="str">
            <v>CVCO 106 - Check</v>
          </cell>
          <cell r="D1774">
            <v>39701</v>
          </cell>
          <cell r="E1774" t="str">
            <v>M008</v>
          </cell>
          <cell r="G1774" t="str">
            <v>Bearingman Power Drives</v>
          </cell>
          <cell r="H1774" t="str">
            <v>1 off Escogear Shearpin Coupling FST 155EI / Spacer type</v>
          </cell>
          <cell r="I1774" t="str">
            <v>ZAR 57,249.00</v>
          </cell>
          <cell r="J1774" t="str">
            <v>ZAR</v>
          </cell>
          <cell r="K1774">
            <v>57249</v>
          </cell>
          <cell r="L1774">
            <v>1</v>
          </cell>
          <cell r="M1774">
            <v>57249</v>
          </cell>
        </row>
        <row r="1775">
          <cell r="B1775" t="str">
            <v>599-1316</v>
          </cell>
          <cell r="C1775" t="str">
            <v>BSCO 206</v>
          </cell>
          <cell r="D1775">
            <v>39701</v>
          </cell>
          <cell r="E1775" t="str">
            <v>M023-1</v>
          </cell>
          <cell r="G1775" t="str">
            <v>Morris Material Handling</v>
          </cell>
          <cell r="H1775" t="str">
            <v>1 off step up transformer from 380V to 525V</v>
          </cell>
          <cell r="I1775" t="str">
            <v>ZAR 48,275.00</v>
          </cell>
          <cell r="J1775" t="str">
            <v>ZAR</v>
          </cell>
          <cell r="K1775">
            <v>48275</v>
          </cell>
          <cell r="L1775">
            <v>1</v>
          </cell>
          <cell r="M1775">
            <v>48275</v>
          </cell>
        </row>
        <row r="1776">
          <cell r="B1776" t="str">
            <v>599-1317</v>
          </cell>
          <cell r="D1776">
            <v>39701</v>
          </cell>
          <cell r="E1776" t="str">
            <v>A010-13</v>
          </cell>
          <cell r="G1776" t="str">
            <v>Laktronics Repairs Ltd</v>
          </cell>
          <cell r="H1776" t="str">
            <v>40 days truck hire for planting of seed cane</v>
          </cell>
          <cell r="I1776" t="str">
            <v>ZMK 64,000,000.00</v>
          </cell>
          <cell r="J1776" t="str">
            <v>ZMK</v>
          </cell>
          <cell r="K1776">
            <v>64000000</v>
          </cell>
          <cell r="L1776">
            <v>1.6750418760469012E-3</v>
          </cell>
          <cell r="M1776">
            <v>107202.68006700168</v>
          </cell>
        </row>
        <row r="1777">
          <cell r="B1777" t="str">
            <v>599-1318</v>
          </cell>
          <cell r="D1777">
            <v>39701</v>
          </cell>
          <cell r="E1777" t="str">
            <v>C003</v>
          </cell>
          <cell r="G1777" t="str">
            <v>East African Supply</v>
          </cell>
          <cell r="H1777" t="str">
            <v>72 Metres 70mm square bar for TG building OHTC</v>
          </cell>
          <cell r="I1777" t="str">
            <v>ZAR 50,337.00</v>
          </cell>
          <cell r="J1777" t="str">
            <v>ZAR</v>
          </cell>
          <cell r="K1777">
            <v>50337</v>
          </cell>
          <cell r="L1777">
            <v>1</v>
          </cell>
          <cell r="M1777">
            <v>50337</v>
          </cell>
        </row>
        <row r="1778">
          <cell r="B1778" t="str">
            <v>599-1319</v>
          </cell>
          <cell r="D1778">
            <v>39701</v>
          </cell>
          <cell r="E1778" t="str">
            <v>M037</v>
          </cell>
          <cell r="G1778" t="str">
            <v>East African Supply</v>
          </cell>
          <cell r="H1778" t="str">
            <v>Materials as per BOQ Site 10</v>
          </cell>
          <cell r="I1778" t="str">
            <v>ZAR 314,869.80</v>
          </cell>
          <cell r="J1778" t="str">
            <v>ZAR</v>
          </cell>
          <cell r="K1778">
            <v>314869.8</v>
          </cell>
          <cell r="L1778">
            <v>1</v>
          </cell>
          <cell r="M1778">
            <v>314869.8</v>
          </cell>
        </row>
        <row r="1779">
          <cell r="B1779" t="str">
            <v>599-1320</v>
          </cell>
          <cell r="D1779">
            <v>39701</v>
          </cell>
          <cell r="E1779" t="str">
            <v>M003</v>
          </cell>
          <cell r="G1779" t="str">
            <v>Natal Conveyors cc</v>
          </cell>
          <cell r="H1779" t="str">
            <v>Modifications to existing conveyors and new conveyors for Bagasse Handling (Part 1)</v>
          </cell>
          <cell r="I1779" t="str">
            <v>ZAR 5,216,090.00</v>
          </cell>
          <cell r="J1779" t="str">
            <v>ZAR</v>
          </cell>
          <cell r="K1779">
            <v>5216090</v>
          </cell>
          <cell r="L1779">
            <v>1</v>
          </cell>
          <cell r="M1779">
            <v>5216090</v>
          </cell>
        </row>
        <row r="1780">
          <cell r="B1780" t="str">
            <v>599-1321</v>
          </cell>
          <cell r="D1780">
            <v>39701</v>
          </cell>
          <cell r="E1780" t="str">
            <v>M001-13</v>
          </cell>
          <cell r="G1780" t="str">
            <v>Duys Component Manufacturers (Pty) Ltd</v>
          </cell>
          <cell r="H1780" t="str">
            <v>8 off DSM Screens for Ash handling plant (including transportation costs)</v>
          </cell>
          <cell r="I1780" t="str">
            <v>ZAR 728,317.00</v>
          </cell>
          <cell r="J1780" t="str">
            <v>ZAR</v>
          </cell>
          <cell r="K1780">
            <v>728317</v>
          </cell>
          <cell r="L1780">
            <v>1</v>
          </cell>
          <cell r="M1780">
            <v>728317</v>
          </cell>
        </row>
        <row r="1781">
          <cell r="B1781" t="str">
            <v>599-1322</v>
          </cell>
          <cell r="D1781">
            <v>39701</v>
          </cell>
          <cell r="E1781" t="str">
            <v>W103</v>
          </cell>
          <cell r="G1781" t="str">
            <v>Heku Construction Ltd</v>
          </cell>
          <cell r="H1781" t="str">
            <v>Fabricate &amp; install 26 stoppers for all weighbridges (SI 0256)</v>
          </cell>
          <cell r="I1781" t="str">
            <v>ZMK 9,126,936.00</v>
          </cell>
          <cell r="J1781" t="str">
            <v>ZMK</v>
          </cell>
          <cell r="K1781">
            <v>9126936</v>
          </cell>
          <cell r="L1781">
            <v>1.6750418760469012E-3</v>
          </cell>
          <cell r="M1781">
            <v>15288</v>
          </cell>
        </row>
        <row r="1782">
          <cell r="B1782" t="str">
            <v>599-1323</v>
          </cell>
          <cell r="D1782">
            <v>39701</v>
          </cell>
          <cell r="E1782" t="str">
            <v>M016-0</v>
          </cell>
          <cell r="G1782" t="str">
            <v>Amalgamated Pumping supplies(SA) (Pty) Ltd</v>
          </cell>
          <cell r="H1782" t="str">
            <v>4 off DL 25-200 Bronze Impellers Diameter 199mm</v>
          </cell>
          <cell r="I1782" t="str">
            <v>ZAR 19,465.00</v>
          </cell>
          <cell r="J1782" t="str">
            <v>ZAR</v>
          </cell>
          <cell r="K1782">
            <v>19465</v>
          </cell>
          <cell r="L1782">
            <v>1</v>
          </cell>
          <cell r="M1782">
            <v>19465</v>
          </cell>
        </row>
        <row r="1783">
          <cell r="B1783" t="str">
            <v>599-1324</v>
          </cell>
          <cell r="D1783">
            <v>39701</v>
          </cell>
          <cell r="E1783" t="str">
            <v>M001-03</v>
          </cell>
          <cell r="G1783" t="str">
            <v>John Moncrieff limited</v>
          </cell>
          <cell r="H1783" t="str">
            <v>One level gauge type LTM PX for dearator storage tank</v>
          </cell>
          <cell r="I1783" t="str">
            <v>GBP 2,020.00</v>
          </cell>
          <cell r="J1783" t="str">
            <v>GBP</v>
          </cell>
          <cell r="K1783">
            <v>2020</v>
          </cell>
          <cell r="L1783">
            <v>14.32</v>
          </cell>
          <cell r="M1783">
            <v>28926.400000000001</v>
          </cell>
        </row>
        <row r="1784">
          <cell r="B1784" t="str">
            <v>599-1325</v>
          </cell>
          <cell r="D1784">
            <v>39701</v>
          </cell>
          <cell r="E1784" t="str">
            <v>M001-02</v>
          </cell>
          <cell r="G1784" t="str">
            <v>Hi-Tech Pressure Engineering (Pty) Ltd.</v>
          </cell>
          <cell r="H1784" t="str">
            <v>Dearator Storage tank and Sprayhead vessel</v>
          </cell>
          <cell r="I1784" t="str">
            <v>ZAR 1,490,164.00</v>
          </cell>
          <cell r="J1784" t="str">
            <v>ZAR</v>
          </cell>
          <cell r="K1784">
            <v>1490164</v>
          </cell>
          <cell r="L1784">
            <v>1</v>
          </cell>
          <cell r="M1784">
            <v>1490164</v>
          </cell>
        </row>
        <row r="1785">
          <cell r="B1785" t="str">
            <v>599-1326</v>
          </cell>
          <cell r="D1785">
            <v>39701</v>
          </cell>
          <cell r="E1785" t="str">
            <v>M003</v>
          </cell>
          <cell r="G1785" t="str">
            <v>Bonfiglioli Power Transmissions (Pty) Ltd</v>
          </cell>
          <cell r="H1785" t="str">
            <v>Drives for new conveyors BG13, BG16, BG17, BG 18, BG20 (Part 1)</v>
          </cell>
          <cell r="I1785" t="str">
            <v>ZAR 287,973.00</v>
          </cell>
          <cell r="J1785" t="str">
            <v>ZAR</v>
          </cell>
          <cell r="K1785">
            <v>287973</v>
          </cell>
          <cell r="L1785">
            <v>1</v>
          </cell>
          <cell r="M1785">
            <v>287973</v>
          </cell>
        </row>
        <row r="1786">
          <cell r="B1786" t="str">
            <v>599-1327</v>
          </cell>
          <cell r="D1786">
            <v>39701</v>
          </cell>
          <cell r="E1786" t="str">
            <v>M053</v>
          </cell>
          <cell r="G1786" t="str">
            <v>Makubu Steelworks Ltd</v>
          </cell>
          <cell r="H1786" t="str">
            <v>Cladding for CVP A and C buildings</v>
          </cell>
          <cell r="I1786" t="str">
            <v>ZMK 22,563,000.00</v>
          </cell>
          <cell r="J1786" t="str">
            <v>ZMK</v>
          </cell>
          <cell r="K1786">
            <v>22563000</v>
          </cell>
          <cell r="L1786">
            <v>1.6750418760469012E-3</v>
          </cell>
          <cell r="M1786">
            <v>37793.969849246234</v>
          </cell>
        </row>
        <row r="1787">
          <cell r="B1787" t="str">
            <v>599-1328</v>
          </cell>
          <cell r="D1787">
            <v>39701</v>
          </cell>
          <cell r="E1787" t="str">
            <v>M001-03</v>
          </cell>
          <cell r="G1787" t="str">
            <v>John Moncrieff limited</v>
          </cell>
          <cell r="H1787" t="str">
            <v>3 off Mobrey Level Switches S01DB/F84</v>
          </cell>
          <cell r="I1787" t="str">
            <v>GBP 1,611.51</v>
          </cell>
          <cell r="J1787" t="str">
            <v>GBP</v>
          </cell>
          <cell r="K1787">
            <v>1611.51</v>
          </cell>
          <cell r="L1787">
            <v>14.32</v>
          </cell>
          <cell r="M1787">
            <v>23076.823199999999</v>
          </cell>
        </row>
        <row r="1788">
          <cell r="B1788" t="str">
            <v>599-1329</v>
          </cell>
          <cell r="D1788">
            <v>39709</v>
          </cell>
          <cell r="E1788" t="str">
            <v>A010-14</v>
          </cell>
          <cell r="G1788" t="str">
            <v>Situlu Electrical Company</v>
          </cell>
          <cell r="H1788" t="str">
            <v>Electrical supply to office container at Nakatenga farm</v>
          </cell>
          <cell r="I1788" t="str">
            <v>ZMK 2,920,000.00</v>
          </cell>
          <cell r="J1788" t="str">
            <v>ZMK</v>
          </cell>
          <cell r="K1788">
            <v>2920000</v>
          </cell>
          <cell r="L1788">
            <v>1.6750418760469012E-3</v>
          </cell>
          <cell r="M1788">
            <v>4891.1222780569515</v>
          </cell>
        </row>
        <row r="1789">
          <cell r="B1789" t="str">
            <v>599-1330</v>
          </cell>
          <cell r="D1789">
            <v>39709</v>
          </cell>
          <cell r="E1789" t="str">
            <v>P005</v>
          </cell>
          <cell r="G1789" t="str">
            <v>Laktronics Repairs Ltd</v>
          </cell>
          <cell r="H1789" t="str">
            <v>400w sodium fitting complete with bulbs</v>
          </cell>
          <cell r="I1789" t="str">
            <v>ZMK 3,940,000.00</v>
          </cell>
          <cell r="J1789" t="str">
            <v>ZMK</v>
          </cell>
          <cell r="K1789">
            <v>3940000</v>
          </cell>
          <cell r="L1789">
            <v>1.6750418760469012E-3</v>
          </cell>
          <cell r="M1789">
            <v>6599.6649916247907</v>
          </cell>
        </row>
        <row r="1790">
          <cell r="B1790" t="str">
            <v>599-1331</v>
          </cell>
          <cell r="D1790">
            <v>39710</v>
          </cell>
          <cell r="E1790" t="str">
            <v>M043-0</v>
          </cell>
          <cell r="G1790" t="str">
            <v>East African Supply</v>
          </cell>
          <cell r="H1790" t="str">
            <v>136 SABS 1431 300WA m/s plates 10m x 2.4m 10mm</v>
          </cell>
          <cell r="I1790" t="str">
            <v>ZAR 4,028,219.36</v>
          </cell>
          <cell r="J1790" t="str">
            <v>ZAR</v>
          </cell>
          <cell r="K1790">
            <v>4028219.36</v>
          </cell>
          <cell r="L1790">
            <v>1</v>
          </cell>
          <cell r="M1790">
            <v>4028219.36</v>
          </cell>
        </row>
        <row r="1791">
          <cell r="B1791" t="str">
            <v>599-1332</v>
          </cell>
          <cell r="D1791">
            <v>39710</v>
          </cell>
          <cell r="E1791" t="str">
            <v>P005</v>
          </cell>
          <cell r="G1791" t="str">
            <v>Trentyre Zambia limited</v>
          </cell>
          <cell r="H1791" t="str">
            <v>Payment to Trentyre</v>
          </cell>
          <cell r="I1791" t="str">
            <v>ZMK 22,355,034.08</v>
          </cell>
          <cell r="J1791" t="str">
            <v>ZMK</v>
          </cell>
          <cell r="K1791">
            <v>22355034.079999998</v>
          </cell>
          <cell r="L1791">
            <v>1.6750418760469012E-3</v>
          </cell>
          <cell r="M1791">
            <v>37445.618224455611</v>
          </cell>
        </row>
        <row r="1792">
          <cell r="B1792" t="str">
            <v>599-1333</v>
          </cell>
          <cell r="D1792">
            <v>39715</v>
          </cell>
          <cell r="E1792" t="str">
            <v>P005</v>
          </cell>
          <cell r="G1792" t="str">
            <v>Freeze o matic</v>
          </cell>
          <cell r="H1792" t="str">
            <v>Repair of Airconditioning for Toyota Surf PV 58</v>
          </cell>
          <cell r="I1792" t="str">
            <v>ZMK 4,025,000.00</v>
          </cell>
          <cell r="J1792" t="str">
            <v>ZMK</v>
          </cell>
          <cell r="K1792">
            <v>4025000</v>
          </cell>
          <cell r="L1792">
            <v>1.6750418760469012E-3</v>
          </cell>
          <cell r="M1792">
            <v>6742.0435510887773</v>
          </cell>
        </row>
        <row r="1793">
          <cell r="B1793" t="str">
            <v>599-1334</v>
          </cell>
          <cell r="D1793">
            <v>39715</v>
          </cell>
          <cell r="E1793" t="str">
            <v>P005</v>
          </cell>
          <cell r="G1793" t="str">
            <v>Situlu Electrical Company</v>
          </cell>
          <cell r="H1793" t="str">
            <v>Supply &amp; install day light control box c/w switches contactors &amp; breakers; elec supply to new S&amp;B area</v>
          </cell>
          <cell r="I1793" t="str">
            <v>ZMK 5,218,000.00</v>
          </cell>
          <cell r="J1793" t="str">
            <v>ZMK</v>
          </cell>
          <cell r="K1793">
            <v>5218000</v>
          </cell>
          <cell r="L1793">
            <v>1.6750418760469012E-3</v>
          </cell>
          <cell r="M1793">
            <v>8740.3685092127307</v>
          </cell>
        </row>
        <row r="1794">
          <cell r="B1794" t="str">
            <v>599-1335</v>
          </cell>
          <cell r="D1794">
            <v>39715</v>
          </cell>
          <cell r="E1794" t="str">
            <v>P005</v>
          </cell>
          <cell r="G1794" t="str">
            <v>Situlu Electrical Company</v>
          </cell>
          <cell r="H1794" t="str">
            <v>Install &amp; connect 3 phase pillar box for ISGEC camp site</v>
          </cell>
          <cell r="I1794" t="str">
            <v>ZMK 1,025,000.00</v>
          </cell>
          <cell r="J1794" t="str">
            <v>ZMK</v>
          </cell>
          <cell r="K1794">
            <v>1025000</v>
          </cell>
          <cell r="L1794">
            <v>1.6750418760469012E-3</v>
          </cell>
          <cell r="M1794">
            <v>1716.9179229480737</v>
          </cell>
        </row>
        <row r="1795">
          <cell r="B1795" t="str">
            <v>599-1336</v>
          </cell>
          <cell r="D1795">
            <v>39715</v>
          </cell>
          <cell r="E1795" t="str">
            <v>M039-0</v>
          </cell>
          <cell r="G1795" t="str">
            <v>Mulimo Agriculture Hardware Distributors</v>
          </cell>
          <cell r="H1795" t="str">
            <v>Primer and thinners for factory structures</v>
          </cell>
          <cell r="I1795" t="str">
            <v>ZMK 20,185,000.00</v>
          </cell>
          <cell r="J1795" t="str">
            <v>ZMK</v>
          </cell>
          <cell r="K1795">
            <v>20185000</v>
          </cell>
          <cell r="L1795">
            <v>1.6750418760469012E-3</v>
          </cell>
          <cell r="M1795">
            <v>33810.720268006698</v>
          </cell>
        </row>
        <row r="1796">
          <cell r="B1796" t="str">
            <v>599-1337</v>
          </cell>
          <cell r="D1796">
            <v>39715</v>
          </cell>
          <cell r="E1796" t="str">
            <v>M031</v>
          </cell>
          <cell r="G1796" t="str">
            <v>BHAGOOS SUPERMARKET</v>
          </cell>
          <cell r="H1796" t="str">
            <v>300 Oxygen, 100 Acetylene</v>
          </cell>
          <cell r="I1796" t="str">
            <v>ZMK 136,797,000.00</v>
          </cell>
          <cell r="J1796" t="str">
            <v>ZMK</v>
          </cell>
          <cell r="K1796">
            <v>136797000</v>
          </cell>
          <cell r="L1796">
            <v>1.6750418760469012E-3</v>
          </cell>
          <cell r="M1796">
            <v>229140.70351758794</v>
          </cell>
          <cell r="S1796" t="str">
            <v>Gas Recovery</v>
          </cell>
        </row>
        <row r="1797">
          <cell r="B1797" t="str">
            <v>599-1338</v>
          </cell>
          <cell r="D1797">
            <v>39715</v>
          </cell>
          <cell r="E1797" t="str">
            <v>W104</v>
          </cell>
          <cell r="G1797" t="str">
            <v>Heku Construction Ltd</v>
          </cell>
          <cell r="H1797" t="str">
            <v>C shed reclaim conveyors</v>
          </cell>
          <cell r="I1797" t="str">
            <v>ZMK 3,859,148,947.80</v>
          </cell>
          <cell r="J1797" t="str">
            <v>ZMK</v>
          </cell>
          <cell r="K1797">
            <v>3859148947.8000002</v>
          </cell>
          <cell r="L1797">
            <v>1.6750418760469012E-3</v>
          </cell>
          <cell r="M1797">
            <v>6464236.0934673371</v>
          </cell>
        </row>
        <row r="1798">
          <cell r="B1798" t="str">
            <v>599-1339</v>
          </cell>
          <cell r="D1798">
            <v>39715</v>
          </cell>
          <cell r="E1798" t="str">
            <v>M043-0</v>
          </cell>
          <cell r="G1798" t="str">
            <v>Heku Construction Ltd</v>
          </cell>
          <cell r="H1798" t="str">
            <v>Condenser cooling water piping, supply, fabricate, paint, deliver, install, test &amp; Inspect</v>
          </cell>
          <cell r="I1798" t="str">
            <v>ZMK 2,691,338,484.00</v>
          </cell>
          <cell r="J1798" t="str">
            <v>ZMK</v>
          </cell>
          <cell r="K1798">
            <v>2691338484</v>
          </cell>
          <cell r="L1798">
            <v>1.6750418760469012E-3</v>
          </cell>
          <cell r="M1798">
            <v>4508104.6633165833</v>
          </cell>
        </row>
        <row r="1799">
          <cell r="B1799" t="str">
            <v>599-1340</v>
          </cell>
          <cell r="D1799">
            <v>39715</v>
          </cell>
          <cell r="E1799" t="str">
            <v>M001-09</v>
          </cell>
          <cell r="G1799" t="str">
            <v>Heku Construction Ltd</v>
          </cell>
          <cell r="H1799" t="str">
            <v>Exhaust steam piping fabricate, paint deliver, install, test &amp; inspect, lag &amp; clad</v>
          </cell>
          <cell r="I1799" t="str">
            <v>ZMK 1,847,776,864.42</v>
          </cell>
          <cell r="J1799" t="str">
            <v>ZMK</v>
          </cell>
          <cell r="K1799">
            <v>1847776864.4200001</v>
          </cell>
          <cell r="L1799">
            <v>1.6750418760469012E-3</v>
          </cell>
          <cell r="M1799">
            <v>3095103.6254941374</v>
          </cell>
        </row>
        <row r="1800">
          <cell r="B1800" t="str">
            <v>599-1341</v>
          </cell>
          <cell r="D1800">
            <v>39715</v>
          </cell>
          <cell r="E1800" t="str">
            <v>M012-1</v>
          </cell>
          <cell r="G1800" t="str">
            <v>FCM Engineering (Pty) Ltd</v>
          </cell>
          <cell r="H1800" t="str">
            <v>2 off evaporator flash pot vessels, incl corrosion protection &amp; inspection</v>
          </cell>
          <cell r="I1800" t="str">
            <v>ZAR 242,914.00</v>
          </cell>
          <cell r="J1800" t="str">
            <v>ZAR</v>
          </cell>
          <cell r="K1800">
            <v>242914</v>
          </cell>
          <cell r="L1800">
            <v>1</v>
          </cell>
          <cell r="M1800">
            <v>242914</v>
          </cell>
        </row>
        <row r="1801">
          <cell r="B1801" t="str">
            <v>599-1342</v>
          </cell>
          <cell r="D1801">
            <v>39715</v>
          </cell>
          <cell r="E1801" t="str">
            <v>EXP1</v>
          </cell>
          <cell r="G1801" t="str">
            <v>BP Zambia</v>
          </cell>
          <cell r="H1801" t="str">
            <v>207600 litres of diesel for Teichmann Plant hire</v>
          </cell>
          <cell r="I1801" t="str">
            <v>ZMK 1,484,570,436.00</v>
          </cell>
          <cell r="J1801" t="str">
            <v>ZMK</v>
          </cell>
          <cell r="K1801">
            <v>1484570436</v>
          </cell>
          <cell r="L1801">
            <v>1.6750418760469012E-3</v>
          </cell>
          <cell r="M1801">
            <v>2486717.6482412061</v>
          </cell>
        </row>
        <row r="1802">
          <cell r="B1802" t="str">
            <v>599-1343</v>
          </cell>
          <cell r="D1802">
            <v>39716</v>
          </cell>
          <cell r="E1802" t="str">
            <v>M023-2</v>
          </cell>
          <cell r="G1802" t="str">
            <v>Heku Construction Ltd</v>
          </cell>
          <cell r="H1802" t="str">
            <v>T1 crane support structure, fabrication, supply of materials and erection</v>
          </cell>
          <cell r="I1802" t="str">
            <v>ZMK 718,350,653.55</v>
          </cell>
          <cell r="J1802" t="str">
            <v>ZMK</v>
          </cell>
          <cell r="K1802">
            <v>718350653.54999995</v>
          </cell>
          <cell r="L1802">
            <v>1.6750418760469012E-3</v>
          </cell>
          <cell r="M1802">
            <v>1203267.4263819095</v>
          </cell>
        </row>
        <row r="1803">
          <cell r="B1803" t="str">
            <v>599-1344</v>
          </cell>
          <cell r="D1803">
            <v>39720</v>
          </cell>
          <cell r="E1803" t="str">
            <v>A012</v>
          </cell>
          <cell r="G1803" t="str">
            <v>Action Auto Ltd</v>
          </cell>
          <cell r="H1803" t="str">
            <v>Full service for Isuzu pick up ABL 1826 (PV50)</v>
          </cell>
          <cell r="I1803" t="str">
            <v>ZMK 2,739,179.00</v>
          </cell>
          <cell r="J1803" t="str">
            <v>ZMK</v>
          </cell>
          <cell r="K1803">
            <v>2739179</v>
          </cell>
          <cell r="L1803">
            <v>1.6750418760469012E-3</v>
          </cell>
          <cell r="M1803">
            <v>4588.239530988275</v>
          </cell>
        </row>
        <row r="1804">
          <cell r="B1804" t="str">
            <v>599-1345</v>
          </cell>
          <cell r="D1804">
            <v>39720</v>
          </cell>
          <cell r="E1804" t="str">
            <v>P005</v>
          </cell>
          <cell r="G1804" t="str">
            <v>Naloonda Joety &amp; Company</v>
          </cell>
          <cell r="H1804" t="str">
            <v>3 labourers for Project lay down area maintenance</v>
          </cell>
          <cell r="I1804" t="str">
            <v>ZMK 6,081,075.00</v>
          </cell>
          <cell r="J1804" t="str">
            <v>ZMK</v>
          </cell>
          <cell r="K1804">
            <v>6081075</v>
          </cell>
          <cell r="L1804">
            <v>1.6750418760469012E-3</v>
          </cell>
          <cell r="M1804">
            <v>10186.055276381911</v>
          </cell>
        </row>
        <row r="1805">
          <cell r="B1805" t="str">
            <v>599-1346</v>
          </cell>
          <cell r="D1805">
            <v>39720</v>
          </cell>
          <cell r="E1805" t="str">
            <v>M001-13</v>
          </cell>
          <cell r="G1805" t="str">
            <v>FP Engineering</v>
          </cell>
          <cell r="H1805" t="str">
            <v>RSC's and hold down bolts for ash handling system</v>
          </cell>
          <cell r="I1805" t="str">
            <v>ZAR 62,430.00</v>
          </cell>
          <cell r="J1805" t="str">
            <v>ZAR</v>
          </cell>
          <cell r="K1805">
            <v>62430</v>
          </cell>
          <cell r="L1805">
            <v>1</v>
          </cell>
          <cell r="M1805">
            <v>62430</v>
          </cell>
        </row>
        <row r="1806">
          <cell r="B1806" t="str">
            <v>599-1347</v>
          </cell>
          <cell r="D1806">
            <v>39720</v>
          </cell>
          <cell r="E1806" t="str">
            <v>A010-04</v>
          </cell>
          <cell r="G1806" t="str">
            <v>Makubu Steelworks Ltd</v>
          </cell>
          <cell r="H1806" t="str">
            <v>200 Hoes (copmplete), 20 cane knives for crop establishment</v>
          </cell>
          <cell r="I1806" t="str">
            <v>ZMK 9,200,000.00</v>
          </cell>
          <cell r="J1806" t="str">
            <v>ZMK</v>
          </cell>
          <cell r="K1806">
            <v>9200000</v>
          </cell>
          <cell r="L1806">
            <v>1.6750418760469012E-3</v>
          </cell>
          <cell r="M1806">
            <v>15410.385259631492</v>
          </cell>
        </row>
        <row r="1807">
          <cell r="B1807" t="str">
            <v>599-1348</v>
          </cell>
          <cell r="D1807">
            <v>39720</v>
          </cell>
          <cell r="E1807" t="str">
            <v>C005</v>
          </cell>
          <cell r="G1807" t="str">
            <v>Chiz Trucking</v>
          </cell>
          <cell r="H1807" t="str">
            <v>Transportation costs for cement from Chilanga</v>
          </cell>
          <cell r="I1807" t="str">
            <v>ZMK 18,000,000.00</v>
          </cell>
          <cell r="J1807" t="str">
            <v>ZMK</v>
          </cell>
          <cell r="K1807">
            <v>18000000</v>
          </cell>
          <cell r="L1807">
            <v>1.6750418760469012E-3</v>
          </cell>
          <cell r="M1807">
            <v>30150.753768844221</v>
          </cell>
          <cell r="S1807" t="str">
            <v>yes</v>
          </cell>
        </row>
        <row r="1808">
          <cell r="B1808" t="str">
            <v>599-1349</v>
          </cell>
          <cell r="D1808">
            <v>39720</v>
          </cell>
          <cell r="E1808" t="str">
            <v>M011</v>
          </cell>
          <cell r="G1808" t="str">
            <v>Manica Africa (Pty) Ltd</v>
          </cell>
          <cell r="H1808" t="str">
            <v>Transportation costs for various factory items</v>
          </cell>
          <cell r="I1808" t="str">
            <v>ZAR 3,850</v>
          </cell>
          <cell r="J1808" t="str">
            <v>ZAR</v>
          </cell>
          <cell r="K1808">
            <v>3850</v>
          </cell>
          <cell r="L1808">
            <v>1</v>
          </cell>
          <cell r="M1808">
            <v>3850</v>
          </cell>
        </row>
        <row r="1809">
          <cell r="B1809" t="str">
            <v>599-1349</v>
          </cell>
          <cell r="D1809">
            <v>39720</v>
          </cell>
          <cell r="E1809" t="str">
            <v>M001-08</v>
          </cell>
          <cell r="G1809" t="str">
            <v>Manica Africa (Pty) Ltd</v>
          </cell>
          <cell r="H1809" t="str">
            <v>Transportation costs for various factory items</v>
          </cell>
          <cell r="I1809" t="str">
            <v>ZAR 1,100</v>
          </cell>
          <cell r="J1809" t="str">
            <v>ZAR</v>
          </cell>
          <cell r="K1809">
            <v>1100</v>
          </cell>
          <cell r="L1809">
            <v>1</v>
          </cell>
          <cell r="M1809">
            <v>1100</v>
          </cell>
        </row>
        <row r="1810">
          <cell r="B1810" t="str">
            <v>599-1349</v>
          </cell>
          <cell r="D1810">
            <v>39720</v>
          </cell>
          <cell r="E1810" t="str">
            <v>M011</v>
          </cell>
          <cell r="G1810" t="str">
            <v>Manica Africa (Pty) Ltd</v>
          </cell>
          <cell r="H1810" t="str">
            <v>Transportation costs for various factory items</v>
          </cell>
          <cell r="I1810" t="str">
            <v>ZAR 1850</v>
          </cell>
          <cell r="J1810" t="str">
            <v>ZAR</v>
          </cell>
          <cell r="K1810">
            <v>1850</v>
          </cell>
          <cell r="L1810">
            <v>1</v>
          </cell>
          <cell r="M1810">
            <v>1850</v>
          </cell>
        </row>
        <row r="1811">
          <cell r="B1811" t="str">
            <v>599-1349</v>
          </cell>
          <cell r="D1811">
            <v>39720</v>
          </cell>
          <cell r="E1811" t="str">
            <v>C001</v>
          </cell>
          <cell r="G1811" t="str">
            <v>Manica Africa (Pty) Ltd</v>
          </cell>
          <cell r="H1811" t="str">
            <v>Transportation costs for various factory items</v>
          </cell>
          <cell r="I1811" t="str">
            <v>ZAR 1850</v>
          </cell>
          <cell r="J1811" t="str">
            <v>ZAR</v>
          </cell>
          <cell r="K1811">
            <v>1850</v>
          </cell>
          <cell r="L1811">
            <v>1</v>
          </cell>
          <cell r="M1811">
            <v>1850</v>
          </cell>
        </row>
        <row r="1812">
          <cell r="B1812" t="str">
            <v>599-1350</v>
          </cell>
          <cell r="D1812">
            <v>39720</v>
          </cell>
          <cell r="E1812" t="str">
            <v>M001-02</v>
          </cell>
          <cell r="G1812" t="str">
            <v>Hi-Tech Pressure Engineering (Pty) Ltd.</v>
          </cell>
          <cell r="H1812" t="str">
            <v>2 off Honel bearing supports for Deaerator vessel</v>
          </cell>
          <cell r="I1812" t="str">
            <v>ZAR 5,902.00</v>
          </cell>
          <cell r="J1812" t="str">
            <v>ZAR</v>
          </cell>
          <cell r="K1812">
            <v>5902</v>
          </cell>
          <cell r="L1812">
            <v>1</v>
          </cell>
          <cell r="M1812">
            <v>5902</v>
          </cell>
        </row>
        <row r="1813">
          <cell r="B1813" t="str">
            <v>599-1351</v>
          </cell>
          <cell r="D1813">
            <v>39720</v>
          </cell>
          <cell r="E1813" t="str">
            <v>E012</v>
          </cell>
          <cell r="G1813" t="str">
            <v>Electrical and mechanical installations ltd</v>
          </cell>
          <cell r="H1813" t="str">
            <v>Final variation claims for E012 contract</v>
          </cell>
          <cell r="I1813" t="str">
            <v>ZAR 112,943.16</v>
          </cell>
          <cell r="J1813" t="str">
            <v>ZAR</v>
          </cell>
          <cell r="K1813">
            <v>112943.16</v>
          </cell>
          <cell r="L1813">
            <v>1</v>
          </cell>
          <cell r="M1813">
            <v>112943.16</v>
          </cell>
        </row>
        <row r="1814">
          <cell r="B1814" t="str">
            <v>599-1352</v>
          </cell>
          <cell r="D1814">
            <v>39720</v>
          </cell>
          <cell r="E1814" t="str">
            <v>E002</v>
          </cell>
          <cell r="G1814" t="str">
            <v xml:space="preserve">R G F Power Projects cc </v>
          </cell>
          <cell r="H1814" t="str">
            <v>Surge arrestors for steel cross arms</v>
          </cell>
          <cell r="I1814" t="str">
            <v>ZAR 102,560.00</v>
          </cell>
          <cell r="J1814" t="str">
            <v>ZAR</v>
          </cell>
          <cell r="K1814">
            <v>102560</v>
          </cell>
          <cell r="L1814">
            <v>1</v>
          </cell>
          <cell r="M1814">
            <v>102560</v>
          </cell>
        </row>
        <row r="1815">
          <cell r="B1815" t="str">
            <v>599-1353</v>
          </cell>
          <cell r="D1815">
            <v>39720</v>
          </cell>
          <cell r="E1815" t="str">
            <v>E002</v>
          </cell>
          <cell r="G1815" t="str">
            <v>Situlu Electrical Company</v>
          </cell>
          <cell r="H1815" t="str">
            <v>3 off installtion of termination kits supplied by project</v>
          </cell>
          <cell r="I1815" t="str">
            <v>ZMK 6,600,000.00</v>
          </cell>
          <cell r="J1815" t="str">
            <v>ZMK</v>
          </cell>
          <cell r="K1815">
            <v>6600000</v>
          </cell>
          <cell r="L1815">
            <v>1.6750418760469012E-3</v>
          </cell>
          <cell r="M1815">
            <v>11055.276381909547</v>
          </cell>
        </row>
        <row r="1816">
          <cell r="B1816" t="str">
            <v>599-1354</v>
          </cell>
          <cell r="D1816">
            <v>39720</v>
          </cell>
          <cell r="E1816" t="str">
            <v>E012</v>
          </cell>
          <cell r="G1816" t="str">
            <v>L.M.V Switchgear cc</v>
          </cell>
          <cell r="H1816" t="str">
            <v>Wiring between multilins and DCS systems</v>
          </cell>
          <cell r="I1816" t="str">
            <v>ZAR 7,228.00</v>
          </cell>
          <cell r="J1816" t="str">
            <v>ZAR</v>
          </cell>
          <cell r="K1816">
            <v>7228</v>
          </cell>
          <cell r="L1816">
            <v>1</v>
          </cell>
          <cell r="M1816">
            <v>7228</v>
          </cell>
        </row>
        <row r="1817">
          <cell r="B1817" t="str">
            <v>599-1355</v>
          </cell>
          <cell r="D1817">
            <v>39720</v>
          </cell>
          <cell r="E1817" t="str">
            <v>W111</v>
          </cell>
          <cell r="G1817" t="str">
            <v>Drake &amp; Gorham</v>
          </cell>
          <cell r="H1817" t="str">
            <v>3 off 12,000 BTU/h air conditioners (Dragor)</v>
          </cell>
          <cell r="I1817" t="str">
            <v>ZMK 4,655,172.42</v>
          </cell>
          <cell r="J1817" t="str">
            <v>ZMK</v>
          </cell>
          <cell r="K1817">
            <v>4655172.42</v>
          </cell>
          <cell r="L1817">
            <v>1.6750418760469012E-3</v>
          </cell>
          <cell r="M1817">
            <v>7797.6087437185934</v>
          </cell>
        </row>
        <row r="1818">
          <cell r="B1818" t="str">
            <v>599-1356</v>
          </cell>
          <cell r="D1818">
            <v>39720</v>
          </cell>
          <cell r="E1818" t="str">
            <v>P005</v>
          </cell>
          <cell r="G1818" t="str">
            <v>Drake &amp; Gorham</v>
          </cell>
          <cell r="H1818" t="str">
            <v>3 off 18,000 BTU/h air conditioners (Dragor)</v>
          </cell>
          <cell r="I1818" t="str">
            <v>ZMK 7,241,379.30</v>
          </cell>
          <cell r="J1818" t="str">
            <v>ZMK</v>
          </cell>
          <cell r="K1818">
            <v>7241379.2999999998</v>
          </cell>
          <cell r="L1818">
            <v>1.6750418760469012E-3</v>
          </cell>
          <cell r="M1818">
            <v>12129.613567839197</v>
          </cell>
        </row>
        <row r="1819">
          <cell r="B1819" t="str">
            <v>599-1357</v>
          </cell>
          <cell r="D1819">
            <v>39723</v>
          </cell>
          <cell r="E1819" t="str">
            <v>M039-0</v>
          </cell>
          <cell r="G1819" t="str">
            <v>East African Supply</v>
          </cell>
          <cell r="H1819" t="str">
            <v>Galvanized straight closure (part of BOQ site 11)</v>
          </cell>
          <cell r="I1819" t="str">
            <v>ZAR 11,760</v>
          </cell>
          <cell r="J1819" t="str">
            <v>ZAR</v>
          </cell>
          <cell r="K1819">
            <v>11760</v>
          </cell>
          <cell r="L1819">
            <v>1</v>
          </cell>
          <cell r="M1819">
            <v>11760</v>
          </cell>
        </row>
        <row r="1820">
          <cell r="B1820" t="str">
            <v>599-1358</v>
          </cell>
          <cell r="D1820">
            <v>39723</v>
          </cell>
          <cell r="E1820" t="str">
            <v>M001-13</v>
          </cell>
          <cell r="G1820" t="str">
            <v>Amalgamated Pumping supplies(SA) (Pty) Ltd</v>
          </cell>
          <cell r="H1820" t="str">
            <v>2 off Warman pumps for ash handling</v>
          </cell>
          <cell r="I1820" t="str">
            <v>ZAR 539,132.00</v>
          </cell>
          <cell r="J1820" t="str">
            <v>ZAR</v>
          </cell>
          <cell r="K1820">
            <v>539132</v>
          </cell>
          <cell r="L1820">
            <v>1</v>
          </cell>
          <cell r="M1820">
            <v>539132</v>
          </cell>
        </row>
        <row r="1821">
          <cell r="B1821" t="str">
            <v>599-1359</v>
          </cell>
          <cell r="D1821">
            <v>39723</v>
          </cell>
          <cell r="E1821" t="str">
            <v>M012-1</v>
          </cell>
          <cell r="G1821" t="str">
            <v>FCM Engineering (Pty) Ltd</v>
          </cell>
          <cell r="H1821" t="str">
            <v>Evaporator platforms and walkways (currently placed on Hold for other work) R511,886</v>
          </cell>
          <cell r="I1821" t="str">
            <v>ZAR 0</v>
          </cell>
          <cell r="J1821" t="str">
            <v>ZAR</v>
          </cell>
          <cell r="K1821">
            <v>0</v>
          </cell>
          <cell r="L1821">
            <v>1</v>
          </cell>
          <cell r="M1821">
            <v>0</v>
          </cell>
        </row>
        <row r="1822">
          <cell r="B1822" t="str">
            <v>599-1360</v>
          </cell>
          <cell r="D1822">
            <v>39723</v>
          </cell>
          <cell r="E1822" t="str">
            <v>E012</v>
          </cell>
          <cell r="G1822" t="str">
            <v>L.M.V Switchgear cc</v>
          </cell>
          <cell r="H1822" t="str">
            <v>Universal starter and auxilliary contact block</v>
          </cell>
          <cell r="I1822" t="str">
            <v>ZAR 4,224.99</v>
          </cell>
          <cell r="J1822" t="str">
            <v>ZAR</v>
          </cell>
          <cell r="K1822">
            <v>4224.99</v>
          </cell>
          <cell r="L1822">
            <v>1</v>
          </cell>
          <cell r="M1822">
            <v>4224.99</v>
          </cell>
        </row>
        <row r="1823">
          <cell r="B1823" t="str">
            <v>599-1361</v>
          </cell>
          <cell r="D1823">
            <v>39727</v>
          </cell>
          <cell r="E1823" t="str">
            <v>M001-09</v>
          </cell>
          <cell r="G1823" t="str">
            <v>East African Supply</v>
          </cell>
          <cell r="H1823" t="str">
            <v>39 10m x 2.4m x 10mm plates for exhaust steam lines + 500L primer paint</v>
          </cell>
          <cell r="I1823" t="str">
            <v>ZAR 1,209,744.21</v>
          </cell>
          <cell r="J1823" t="str">
            <v>ZAR</v>
          </cell>
          <cell r="K1823">
            <v>1209744.21</v>
          </cell>
          <cell r="L1823">
            <v>1</v>
          </cell>
          <cell r="M1823">
            <v>1209744.21</v>
          </cell>
        </row>
        <row r="1824">
          <cell r="B1824" t="str">
            <v>599-1362</v>
          </cell>
          <cell r="D1824">
            <v>39728</v>
          </cell>
          <cell r="E1824" t="str">
            <v>A010-04</v>
          </cell>
          <cell r="G1824" t="str">
            <v>East African Supply</v>
          </cell>
          <cell r="H1824" t="str">
            <v>20 off Mayfield applicators + 20 off spare hoses</v>
          </cell>
          <cell r="I1824" t="str">
            <v>ZAR 14,353.62</v>
          </cell>
          <cell r="J1824" t="str">
            <v>ZAR</v>
          </cell>
          <cell r="K1824">
            <v>14353.62</v>
          </cell>
          <cell r="L1824">
            <v>1</v>
          </cell>
          <cell r="M1824">
            <v>14353.62</v>
          </cell>
        </row>
        <row r="1825">
          <cell r="B1825" t="str">
            <v>599-1363</v>
          </cell>
          <cell r="D1825">
            <v>39728</v>
          </cell>
          <cell r="E1825" t="str">
            <v>A010-04</v>
          </cell>
          <cell r="G1825" t="str">
            <v>Makubu Steelworks Ltd</v>
          </cell>
          <cell r="H1825" t="str">
            <v>150 Hoes including handles for crop establishment</v>
          </cell>
          <cell r="I1825" t="str">
            <v>ZMK 6,450,000</v>
          </cell>
          <cell r="J1825" t="str">
            <v>ZMK</v>
          </cell>
          <cell r="K1825">
            <v>6450000</v>
          </cell>
          <cell r="L1825">
            <v>1.6750418760469012E-3</v>
          </cell>
          <cell r="M1825">
            <v>10804.020100502512</v>
          </cell>
        </row>
        <row r="1826">
          <cell r="B1826" t="str">
            <v>599-1364</v>
          </cell>
          <cell r="D1826">
            <v>39728</v>
          </cell>
          <cell r="E1826" t="str">
            <v>A007-2</v>
          </cell>
          <cell r="G1826" t="str">
            <v>KSB Pumps and Valves (Pty) Ltd</v>
          </cell>
          <cell r="H1826" t="str">
            <v>2 off suction pressure gauges; 2 off delivery pressure gauges</v>
          </cell>
          <cell r="I1826" t="str">
            <v>ZAR 5,200.00</v>
          </cell>
          <cell r="J1826" t="str">
            <v>ZAR</v>
          </cell>
          <cell r="K1826">
            <v>5200</v>
          </cell>
          <cell r="L1826">
            <v>1</v>
          </cell>
          <cell r="M1826">
            <v>5200</v>
          </cell>
        </row>
        <row r="1827">
          <cell r="B1827" t="str">
            <v>599-1365</v>
          </cell>
          <cell r="D1827">
            <v>39728</v>
          </cell>
          <cell r="E1827" t="str">
            <v>A012</v>
          </cell>
          <cell r="G1827" t="str">
            <v>Trentyre Zambia limited</v>
          </cell>
          <cell r="H1827" t="str">
            <v>Tyres for Project Vehicle PV 68</v>
          </cell>
          <cell r="I1827" t="str">
            <v>ZMK 1,430,407.99</v>
          </cell>
          <cell r="J1827" t="str">
            <v>ZMK</v>
          </cell>
          <cell r="K1827">
            <v>1430407.99</v>
          </cell>
          <cell r="L1827">
            <v>1.6750418760469012E-3</v>
          </cell>
          <cell r="M1827">
            <v>2395.9932830820771</v>
          </cell>
        </row>
        <row r="1828">
          <cell r="B1828" t="str">
            <v>599-1366</v>
          </cell>
          <cell r="D1828">
            <v>39728</v>
          </cell>
          <cell r="E1828" t="str">
            <v>M039-0</v>
          </cell>
          <cell r="G1828" t="str">
            <v>East African Supply</v>
          </cell>
          <cell r="H1828" t="str">
            <v>Cold formed lipped channel 200 x 75 x 20 x 3 x 12000 (to be recoded to M053)</v>
          </cell>
          <cell r="I1828" t="str">
            <v>ZAR 11,241.00</v>
          </cell>
          <cell r="J1828" t="str">
            <v>ZAR</v>
          </cell>
          <cell r="K1828">
            <v>11241</v>
          </cell>
          <cell r="L1828">
            <v>1</v>
          </cell>
          <cell r="M1828">
            <v>11241</v>
          </cell>
        </row>
        <row r="1829">
          <cell r="B1829" t="str">
            <v>599-1367</v>
          </cell>
          <cell r="D1829">
            <v>39728</v>
          </cell>
          <cell r="E1829" t="str">
            <v>M032-2</v>
          </cell>
          <cell r="G1829" t="str">
            <v>Joraf Engineering Ltd</v>
          </cell>
          <cell r="H1829" t="str">
            <v>Tractor and welding machine hire for Aug &amp; Sept 08</v>
          </cell>
          <cell r="I1829" t="str">
            <v>ZMK 59,212,500.00</v>
          </cell>
          <cell r="J1829" t="str">
            <v>ZMK</v>
          </cell>
          <cell r="K1829">
            <v>59212500</v>
          </cell>
          <cell r="L1829">
            <v>1.6750418760469012E-3</v>
          </cell>
          <cell r="M1829">
            <v>99183.417085427136</v>
          </cell>
        </row>
        <row r="1830">
          <cell r="B1830" t="str">
            <v>599-1368</v>
          </cell>
          <cell r="D1830">
            <v>39728</v>
          </cell>
          <cell r="E1830" t="str">
            <v>M032-2</v>
          </cell>
          <cell r="G1830" t="str">
            <v>Naloonda Joety &amp; Company</v>
          </cell>
          <cell r="H1830" t="str">
            <v>Labour Hire for ICW backfill (august 08)</v>
          </cell>
          <cell r="I1830" t="str">
            <v>ZMK 20,311,200.00</v>
          </cell>
          <cell r="J1830" t="str">
            <v>ZMK</v>
          </cell>
          <cell r="K1830">
            <v>20311200</v>
          </cell>
          <cell r="L1830">
            <v>1.6750418760469012E-3</v>
          </cell>
          <cell r="M1830">
            <v>34022.110552763821</v>
          </cell>
        </row>
        <row r="1831">
          <cell r="B1831" t="str">
            <v>599-1369</v>
          </cell>
          <cell r="D1831">
            <v>39728</v>
          </cell>
          <cell r="E1831" t="str">
            <v>M032-2</v>
          </cell>
          <cell r="G1831" t="str">
            <v>Laktronics Repairs Ltd</v>
          </cell>
          <cell r="H1831" t="str">
            <v>Truck hire for ICW backfill</v>
          </cell>
          <cell r="I1831" t="str">
            <v>ZMK 52,800,000</v>
          </cell>
          <cell r="J1831" t="str">
            <v>ZMK</v>
          </cell>
          <cell r="K1831">
            <v>52800000</v>
          </cell>
          <cell r="L1831">
            <v>1.6750418760469012E-3</v>
          </cell>
          <cell r="M1831">
            <v>88442.211055276377</v>
          </cell>
        </row>
        <row r="1832">
          <cell r="B1832" t="str">
            <v>599-1370</v>
          </cell>
          <cell r="D1832">
            <v>39728</v>
          </cell>
          <cell r="E1832" t="str">
            <v>M032-2</v>
          </cell>
          <cell r="G1832" t="str">
            <v>Kapinga Enterprises</v>
          </cell>
          <cell r="H1832" t="str">
            <v>Tractor hire for August 08</v>
          </cell>
          <cell r="I1832" t="str">
            <v>ZMK 36,337,000.00</v>
          </cell>
          <cell r="J1832" t="str">
            <v>ZMK</v>
          </cell>
          <cell r="K1832">
            <v>36337000</v>
          </cell>
          <cell r="L1832">
            <v>1.6750418760469012E-3</v>
          </cell>
          <cell r="M1832">
            <v>60865.996649916247</v>
          </cell>
        </row>
        <row r="1833">
          <cell r="B1833" t="str">
            <v>599-1371</v>
          </cell>
          <cell r="D1833">
            <v>39728</v>
          </cell>
          <cell r="E1833" t="str">
            <v>M032-2</v>
          </cell>
          <cell r="G1833" t="str">
            <v>Naloonda Joety &amp; Company</v>
          </cell>
          <cell r="H1833" t="str">
            <v>Labour hire for ICW backfill (1-6 Sept 08)</v>
          </cell>
          <cell r="I1833" t="str">
            <v>ZMK 4,223,700.00</v>
          </cell>
          <cell r="J1833" t="str">
            <v>ZMK</v>
          </cell>
          <cell r="K1833">
            <v>4223700</v>
          </cell>
          <cell r="L1833">
            <v>1.6750418760469012E-3</v>
          </cell>
          <cell r="M1833">
            <v>7074.8743718592968</v>
          </cell>
        </row>
        <row r="1834">
          <cell r="B1834" t="str">
            <v>599-1372</v>
          </cell>
          <cell r="D1834">
            <v>39728</v>
          </cell>
          <cell r="E1834" t="str">
            <v>M031</v>
          </cell>
          <cell r="G1834" t="str">
            <v>Makubu Steelworks Ltd</v>
          </cell>
          <cell r="H1834" t="str">
            <v>Various screws, rawl bolts, nuts &amp; washers for factory work</v>
          </cell>
          <cell r="I1834" t="str">
            <v>ZMK 1,114,000.00</v>
          </cell>
          <cell r="J1834" t="str">
            <v>ZMK</v>
          </cell>
          <cell r="K1834">
            <v>1114000</v>
          </cell>
          <cell r="L1834">
            <v>1.6750418760469012E-3</v>
          </cell>
          <cell r="M1834">
            <v>1865.9966499162479</v>
          </cell>
        </row>
        <row r="1835">
          <cell r="B1835" t="str">
            <v>599-1373</v>
          </cell>
          <cell r="C1835" t="str">
            <v>BSCO 161</v>
          </cell>
          <cell r="D1835">
            <v>39728</v>
          </cell>
          <cell r="E1835" t="str">
            <v>M007</v>
          </cell>
          <cell r="G1835" t="str">
            <v>Sotratech Ltd</v>
          </cell>
          <cell r="H1835" t="str">
            <v>Engineering time for Treveni and Sotratech Engineers</v>
          </cell>
          <cell r="I1835" t="str">
            <v>USD 66,545.00</v>
          </cell>
          <cell r="J1835" t="str">
            <v>USD</v>
          </cell>
          <cell r="K1835">
            <v>66545</v>
          </cell>
          <cell r="L1835">
            <v>7.35</v>
          </cell>
          <cell r="M1835">
            <v>489105.75</v>
          </cell>
        </row>
        <row r="1836">
          <cell r="B1836" t="str">
            <v>599-1374</v>
          </cell>
          <cell r="C1836" t="str">
            <v>CVCO 64</v>
          </cell>
          <cell r="D1836">
            <v>39728</v>
          </cell>
          <cell r="E1836" t="str">
            <v>M033</v>
          </cell>
          <cell r="G1836" t="str">
            <v>Thermal Energy Systems cc</v>
          </cell>
          <cell r="H1836" t="str">
            <v>Engineering time for development of T1 shredder comparison</v>
          </cell>
          <cell r="I1836" t="str">
            <v>ZAR 3,430.00</v>
          </cell>
          <cell r="J1836" t="str">
            <v>ZAR</v>
          </cell>
          <cell r="K1836">
            <v>3430</v>
          </cell>
        </row>
        <row r="1837">
          <cell r="B1837" t="str">
            <v>599-1375</v>
          </cell>
          <cell r="D1837">
            <v>39728</v>
          </cell>
          <cell r="E1837" t="str">
            <v>E007</v>
          </cell>
          <cell r="G1837" t="str">
            <v>WoodBeam PTY Ltd</v>
          </cell>
          <cell r="H1837" t="str">
            <v>Supply of rotor protection relay</v>
          </cell>
          <cell r="I1837" t="str">
            <v>ZAR 41,521.00</v>
          </cell>
          <cell r="J1837" t="str">
            <v>ZAR</v>
          </cell>
          <cell r="K1837">
            <v>41521</v>
          </cell>
          <cell r="L1837">
            <v>1</v>
          </cell>
          <cell r="M1837">
            <v>41521</v>
          </cell>
        </row>
        <row r="1838">
          <cell r="B1838" t="str">
            <v>599-1376</v>
          </cell>
          <cell r="D1838">
            <v>39728</v>
          </cell>
          <cell r="E1838" t="str">
            <v>M001-09</v>
          </cell>
          <cell r="G1838" t="str">
            <v>D &amp; B industrial consultants</v>
          </cell>
          <cell r="H1838" t="str">
            <v>Lagging and cladding of Exhasut steam line to Kestners</v>
          </cell>
          <cell r="I1838" t="str">
            <v>ZAR 535,000.00</v>
          </cell>
          <cell r="J1838" t="str">
            <v>ZAR</v>
          </cell>
          <cell r="K1838">
            <v>535000</v>
          </cell>
          <cell r="L1838">
            <v>1</v>
          </cell>
          <cell r="M1838">
            <v>535000</v>
          </cell>
        </row>
        <row r="1839">
          <cell r="B1839" t="str">
            <v>599-1377</v>
          </cell>
          <cell r="D1839">
            <v>39728</v>
          </cell>
          <cell r="E1839" t="str">
            <v>E012</v>
          </cell>
          <cell r="G1839" t="str">
            <v>L.M.V Switchgear cc</v>
          </cell>
          <cell r="H1839" t="str">
            <v>Variation orders for Site instruction works</v>
          </cell>
          <cell r="I1839" t="str">
            <v>ZAR 16,614.95</v>
          </cell>
          <cell r="J1839" t="str">
            <v>ZAR</v>
          </cell>
          <cell r="K1839">
            <v>16614.95</v>
          </cell>
          <cell r="L1839">
            <v>1</v>
          </cell>
          <cell r="M1839">
            <v>16614.95</v>
          </cell>
        </row>
        <row r="1840">
          <cell r="B1840" t="str">
            <v>599-1378</v>
          </cell>
          <cell r="D1840">
            <v>39728</v>
          </cell>
          <cell r="E1840" t="str">
            <v>E012</v>
          </cell>
          <cell r="G1840" t="str">
            <v>L.M.V Switchgear cc</v>
          </cell>
          <cell r="H1840" t="str">
            <v>Supply of materials for site instruction works done on 599-1377</v>
          </cell>
          <cell r="I1840" t="str">
            <v>ZAR 14,017.62</v>
          </cell>
          <cell r="J1840" t="str">
            <v>ZAR</v>
          </cell>
          <cell r="K1840">
            <v>14017.62</v>
          </cell>
          <cell r="L1840">
            <v>1</v>
          </cell>
          <cell r="M1840">
            <v>14017.62</v>
          </cell>
        </row>
        <row r="1841">
          <cell r="B1841" t="str">
            <v>599-1379</v>
          </cell>
          <cell r="D1841">
            <v>39728</v>
          </cell>
          <cell r="E1841" t="str">
            <v>M023-3</v>
          </cell>
          <cell r="G1841" t="str">
            <v>Danack Crane Services</v>
          </cell>
          <cell r="H1841" t="str">
            <v>20 off positive and 20 off negative battery terminals for cranes</v>
          </cell>
          <cell r="I1841" t="str">
            <v>ZMK 600,000.00</v>
          </cell>
          <cell r="J1841" t="str">
            <v>ZMK</v>
          </cell>
          <cell r="K1841">
            <v>600000</v>
          </cell>
          <cell r="L1841">
            <v>1.6750418760469012E-3</v>
          </cell>
          <cell r="M1841">
            <v>1005.0251256281407</v>
          </cell>
        </row>
        <row r="1842">
          <cell r="B1842" t="str">
            <v>599-1380</v>
          </cell>
          <cell r="D1842">
            <v>39728</v>
          </cell>
          <cell r="E1842" t="str">
            <v>M023-3</v>
          </cell>
          <cell r="G1842" t="str">
            <v>Dana Services Ltd</v>
          </cell>
          <cell r="H1842" t="str">
            <v>One drum of 15W40 Engine oil for mobile cranes</v>
          </cell>
          <cell r="I1842" t="str">
            <v>ZMK 3,143,444.48</v>
          </cell>
          <cell r="J1842" t="str">
            <v>ZMK</v>
          </cell>
          <cell r="K1842">
            <v>3143444.48</v>
          </cell>
          <cell r="L1842">
            <v>1.6750418760469012E-3</v>
          </cell>
          <cell r="M1842">
            <v>5265.4011390284759</v>
          </cell>
        </row>
        <row r="1843">
          <cell r="B1843" t="str">
            <v>599-1381</v>
          </cell>
          <cell r="D1843">
            <v>39728</v>
          </cell>
          <cell r="E1843" t="str">
            <v>M032-2</v>
          </cell>
          <cell r="G1843" t="str">
            <v>Laktronics Repairs Ltd</v>
          </cell>
          <cell r="H1843" t="str">
            <v>Removal of wood from scrap steel area (recover from S&amp;B)</v>
          </cell>
          <cell r="I1843" t="str">
            <v>ZMK 1,600,000.00</v>
          </cell>
          <cell r="J1843" t="str">
            <v>ZMK</v>
          </cell>
          <cell r="K1843">
            <v>1600000</v>
          </cell>
          <cell r="L1843">
            <v>1.6750418760469012E-3</v>
          </cell>
          <cell r="M1843">
            <v>2680.0670016750419</v>
          </cell>
        </row>
        <row r="1844">
          <cell r="B1844" t="str">
            <v>599-1382</v>
          </cell>
          <cell r="D1844">
            <v>39728</v>
          </cell>
          <cell r="E1844" t="str">
            <v>M001-03</v>
          </cell>
          <cell r="G1844" t="str">
            <v>VALVE SPECIALISTS CC</v>
          </cell>
          <cell r="H1844" t="str">
            <v>Phase 3 pre-boiler valves</v>
          </cell>
          <cell r="I1844" t="str">
            <v>ZAR 471,891.26</v>
          </cell>
          <cell r="J1844" t="str">
            <v>ZAR</v>
          </cell>
          <cell r="K1844">
            <v>471891.26</v>
          </cell>
          <cell r="L1844">
            <v>1</v>
          </cell>
          <cell r="M1844">
            <v>471891.26</v>
          </cell>
        </row>
        <row r="1845">
          <cell r="B1845" t="str">
            <v>599-1383</v>
          </cell>
          <cell r="C1845" t="str">
            <v>CVCO 109</v>
          </cell>
          <cell r="D1845">
            <v>39728</v>
          </cell>
          <cell r="E1845" t="str">
            <v>M035</v>
          </cell>
          <cell r="G1845" t="str">
            <v xml:space="preserve">Fletcher Fives Cail </v>
          </cell>
          <cell r="H1845" t="str">
            <v>Airfreight costs for CVP technical package valves</v>
          </cell>
          <cell r="I1845" t="str">
            <v>EUR 12,460.00</v>
          </cell>
          <cell r="J1845" t="str">
            <v>EUR</v>
          </cell>
          <cell r="K1845">
            <v>12460</v>
          </cell>
          <cell r="L1845">
            <v>9.5500000000000007</v>
          </cell>
          <cell r="M1845">
            <v>118993.00000000001</v>
          </cell>
        </row>
        <row r="1846">
          <cell r="B1846" t="str">
            <v>599-1384</v>
          </cell>
          <cell r="D1846">
            <v>39729</v>
          </cell>
          <cell r="E1846" t="str">
            <v>A010-14</v>
          </cell>
          <cell r="G1846" t="str">
            <v>Situlu Electrical Company</v>
          </cell>
          <cell r="H1846" t="str">
            <v>Construct 3 phase o/head line at lisimba farm</v>
          </cell>
          <cell r="I1846" t="str">
            <v>ZMK 10,857,820.00</v>
          </cell>
          <cell r="J1846" t="str">
            <v>ZMK</v>
          </cell>
          <cell r="K1846">
            <v>10857820</v>
          </cell>
          <cell r="L1846">
            <v>1.6750418760469012E-3</v>
          </cell>
          <cell r="M1846">
            <v>18187.303182579566</v>
          </cell>
        </row>
        <row r="1847">
          <cell r="B1847" t="str">
            <v>599-1385</v>
          </cell>
          <cell r="D1847">
            <v>39729</v>
          </cell>
          <cell r="E1847" t="str">
            <v>M023-3</v>
          </cell>
          <cell r="G1847" t="str">
            <v>Trentyre Zambia limited</v>
          </cell>
          <cell r="H1847" t="str">
            <v>Tyre and oring for mobile crane PV55</v>
          </cell>
          <cell r="I1847" t="str">
            <v>ZMK 6,292,515.63</v>
          </cell>
          <cell r="J1847" t="str">
            <v>ZMK</v>
          </cell>
          <cell r="K1847">
            <v>6292515.6299999999</v>
          </cell>
          <cell r="L1847">
            <v>1.6750418760469012E-3</v>
          </cell>
          <cell r="M1847">
            <v>10540.227185929649</v>
          </cell>
        </row>
        <row r="1848">
          <cell r="B1848" t="str">
            <v>599-1386</v>
          </cell>
          <cell r="D1848">
            <v>39730</v>
          </cell>
          <cell r="E1848" t="str">
            <v>M039-0</v>
          </cell>
          <cell r="G1848" t="str">
            <v>East African Supply</v>
          </cell>
          <cell r="H1848" t="str">
            <v>Materials contained in BOQ site 11</v>
          </cell>
          <cell r="I1848" t="str">
            <v>ZAR 1,232,735.05</v>
          </cell>
          <cell r="J1848" t="str">
            <v>ZAR</v>
          </cell>
          <cell r="K1848">
            <v>1232735.05</v>
          </cell>
          <cell r="L1848">
            <v>1</v>
          </cell>
          <cell r="M1848">
            <v>1232735.05</v>
          </cell>
        </row>
        <row r="1849">
          <cell r="B1849" t="str">
            <v>599-1387</v>
          </cell>
          <cell r="D1849">
            <v>39730</v>
          </cell>
          <cell r="E1849" t="str">
            <v>M001-13</v>
          </cell>
          <cell r="G1849" t="str">
            <v>East African Supply</v>
          </cell>
          <cell r="H1849" t="str">
            <v>McKinnon Gr 8 log haul chain for ash handling (20mm)</v>
          </cell>
          <cell r="I1849" t="str">
            <v>ZAR 159,495.00</v>
          </cell>
          <cell r="J1849" t="str">
            <v>ZAR</v>
          </cell>
          <cell r="K1849">
            <v>159495</v>
          </cell>
          <cell r="L1849">
            <v>1</v>
          </cell>
          <cell r="M1849">
            <v>159495</v>
          </cell>
        </row>
        <row r="1850">
          <cell r="B1850" t="str">
            <v>599-1388</v>
          </cell>
          <cell r="D1850">
            <v>39735</v>
          </cell>
          <cell r="E1850" t="str">
            <v>P005</v>
          </cell>
          <cell r="G1850" t="str">
            <v>Toyota Zambia Ltd</v>
          </cell>
          <cell r="H1850" t="str">
            <v>Full Service for Toyota Hi Ace ABL 2292 (PV 25)</v>
          </cell>
          <cell r="I1850" t="str">
            <v>ZMK 1500000</v>
          </cell>
          <cell r="J1850" t="str">
            <v>ZMK</v>
          </cell>
          <cell r="K1850">
            <v>1500000</v>
          </cell>
          <cell r="L1850">
            <v>1.6750418760469012E-3</v>
          </cell>
          <cell r="M1850">
            <v>2512.5628140703516</v>
          </cell>
        </row>
        <row r="1851">
          <cell r="B1851" t="str">
            <v>599-1389</v>
          </cell>
          <cell r="C1851" t="str">
            <v>BSCO 162</v>
          </cell>
          <cell r="D1851">
            <v>39735</v>
          </cell>
          <cell r="E1851" t="str">
            <v>M017</v>
          </cell>
          <cell r="G1851" t="str">
            <v>East African Supply</v>
          </cell>
          <cell r="H1851" t="str">
            <v>Access staircase and platform materials for Caustic station</v>
          </cell>
          <cell r="I1851" t="str">
            <v>ZAR 139,572.66</v>
          </cell>
          <cell r="J1851" t="str">
            <v>ZAR</v>
          </cell>
          <cell r="K1851">
            <v>139572.66</v>
          </cell>
          <cell r="L1851">
            <v>1</v>
          </cell>
          <cell r="M1851">
            <v>139572.66</v>
          </cell>
        </row>
        <row r="1852">
          <cell r="B1852" t="str">
            <v>599-1390</v>
          </cell>
          <cell r="D1852">
            <v>39735</v>
          </cell>
          <cell r="E1852" t="str">
            <v>P005</v>
          </cell>
          <cell r="G1852" t="str">
            <v>Naloonda Joety &amp; Company</v>
          </cell>
          <cell r="H1852" t="str">
            <v>Labourers for maintaining Project Laydown area</v>
          </cell>
          <cell r="I1852" t="str">
            <v>ZMK 4,054,050.00</v>
          </cell>
          <cell r="J1852" t="str">
            <v>ZMK</v>
          </cell>
          <cell r="K1852">
            <v>4054050</v>
          </cell>
          <cell r="L1852">
            <v>1.6750418760469012E-3</v>
          </cell>
          <cell r="M1852">
            <v>6790.70351758794</v>
          </cell>
        </row>
        <row r="1853">
          <cell r="B1853" t="str">
            <v>599-1391</v>
          </cell>
          <cell r="D1853">
            <v>39735</v>
          </cell>
          <cell r="E1853" t="str">
            <v>P005</v>
          </cell>
          <cell r="G1853" t="str">
            <v>Freeze o matic</v>
          </cell>
          <cell r="H1853" t="str">
            <v>Replacement of compressor clutch for Air conditioner</v>
          </cell>
          <cell r="I1853" t="str">
            <v>ZMK 650,000.00</v>
          </cell>
          <cell r="J1853" t="str">
            <v>ZMK</v>
          </cell>
          <cell r="K1853">
            <v>650000</v>
          </cell>
          <cell r="L1853">
            <v>1.6750418760469012E-3</v>
          </cell>
          <cell r="M1853">
            <v>1088.7772194304857</v>
          </cell>
        </row>
        <row r="1854">
          <cell r="B1854" t="str">
            <v>599-1392</v>
          </cell>
          <cell r="D1854">
            <v>39735</v>
          </cell>
          <cell r="E1854" t="str">
            <v>P005</v>
          </cell>
          <cell r="G1854" t="str">
            <v>Toyota Zambia Ltd</v>
          </cell>
          <cell r="H1854" t="str">
            <v>20,000km service for Toyota Prado ABK 9107 PV 26</v>
          </cell>
          <cell r="I1854" t="str">
            <v>ZMK 1,500,629.00</v>
          </cell>
          <cell r="J1854" t="str">
            <v>ZMK</v>
          </cell>
          <cell r="K1854">
            <v>1500629</v>
          </cell>
          <cell r="L1854">
            <v>1.6750418760469012E-3</v>
          </cell>
          <cell r="M1854">
            <v>2513.6164154103853</v>
          </cell>
        </row>
        <row r="1855">
          <cell r="B1855" t="str">
            <v>599-1393</v>
          </cell>
          <cell r="D1855">
            <v>39736</v>
          </cell>
          <cell r="E1855" t="str">
            <v>P005</v>
          </cell>
          <cell r="G1855" t="str">
            <v>Trentyre Zambia limited</v>
          </cell>
          <cell r="H1855" t="str">
            <v>265/170R15 G7 Fulda Tramp tyres and tubeless valves</v>
          </cell>
          <cell r="I1855" t="str">
            <v>ZMK 437,505.20</v>
          </cell>
          <cell r="J1855" t="str">
            <v>ZMK</v>
          </cell>
          <cell r="K1855">
            <v>437505.2</v>
          </cell>
          <cell r="L1855">
            <v>1.6750418760469012E-3</v>
          </cell>
          <cell r="M1855">
            <v>732.83953098827476</v>
          </cell>
        </row>
        <row r="1856">
          <cell r="B1856" t="str">
            <v>599-1394</v>
          </cell>
          <cell r="D1856">
            <v>39737</v>
          </cell>
          <cell r="E1856" t="str">
            <v>M023-3</v>
          </cell>
          <cell r="G1856" t="str">
            <v>East African Supply</v>
          </cell>
          <cell r="H1856" t="str">
            <v>Lifitng equipment for Project cranes</v>
          </cell>
          <cell r="I1856" t="str">
            <v>ZAR 32,469.90</v>
          </cell>
          <cell r="J1856" t="str">
            <v>ZAR</v>
          </cell>
          <cell r="K1856">
            <v>32469.9</v>
          </cell>
          <cell r="L1856">
            <v>1</v>
          </cell>
          <cell r="M1856">
            <v>32469.9</v>
          </cell>
        </row>
        <row r="1857">
          <cell r="B1857" t="str">
            <v>599-1395</v>
          </cell>
          <cell r="C1857" t="str">
            <v>BSCO 230</v>
          </cell>
          <cell r="D1857">
            <v>39737</v>
          </cell>
          <cell r="E1857" t="str">
            <v>M053</v>
          </cell>
          <cell r="G1857" t="str">
            <v>East African Supply</v>
          </cell>
          <cell r="H1857" t="str">
            <v>L60 x 60 x 6 x 6m bars for CVP &amp; Dryer roofing</v>
          </cell>
          <cell r="I1857" t="str">
            <v>ZAR 6,619.20</v>
          </cell>
          <cell r="J1857" t="str">
            <v>ZAR</v>
          </cell>
          <cell r="K1857">
            <v>6619.2</v>
          </cell>
          <cell r="L1857">
            <v>1</v>
          </cell>
          <cell r="M1857">
            <v>6619.2</v>
          </cell>
        </row>
        <row r="1858">
          <cell r="B1858" t="str">
            <v>599-1396</v>
          </cell>
          <cell r="C1858" t="str">
            <v>BSCO 230</v>
          </cell>
          <cell r="D1858">
            <v>39737</v>
          </cell>
          <cell r="E1858" t="str">
            <v>M053</v>
          </cell>
          <cell r="G1858" t="str">
            <v>Makubu Steelworks Ltd</v>
          </cell>
          <cell r="H1858" t="str">
            <v>Chromadek roof sheets for CVP &amp; Dryer roofing</v>
          </cell>
          <cell r="I1858" t="str">
            <v>ZMK 6,595,000.00</v>
          </cell>
          <cell r="J1858" t="str">
            <v>ZMK</v>
          </cell>
          <cell r="K1858">
            <v>6595000</v>
          </cell>
          <cell r="L1858">
            <v>1.6750418760469012E-3</v>
          </cell>
          <cell r="M1858">
            <v>11046.901172529313</v>
          </cell>
        </row>
        <row r="1859">
          <cell r="B1859" t="str">
            <v>599-1397</v>
          </cell>
          <cell r="D1859">
            <v>39737</v>
          </cell>
          <cell r="E1859" t="str">
            <v>M001-03</v>
          </cell>
          <cell r="G1859" t="str">
            <v>Fluval Ukuvala</v>
          </cell>
          <cell r="H1859" t="str">
            <v>Dearator Vacuum release valve DV 49</v>
          </cell>
          <cell r="I1859" t="str">
            <v>ZAR 16,800.00</v>
          </cell>
          <cell r="J1859" t="str">
            <v>ZAR</v>
          </cell>
          <cell r="K1859">
            <v>16800</v>
          </cell>
          <cell r="L1859">
            <v>1</v>
          </cell>
          <cell r="M1859">
            <v>16800</v>
          </cell>
        </row>
        <row r="1860">
          <cell r="B1860" t="str">
            <v>599-1398</v>
          </cell>
          <cell r="D1860">
            <v>39737</v>
          </cell>
          <cell r="E1860" t="str">
            <v>M001-03</v>
          </cell>
          <cell r="G1860" t="str">
            <v>Illovo Sugar Ireland (Emineo)</v>
          </cell>
          <cell r="H1860" t="str">
            <v>Various site instructions for Pre-Boiler erection work</v>
          </cell>
          <cell r="I1860" t="str">
            <v>EUR 3,869.75</v>
          </cell>
          <cell r="J1860" t="str">
            <v>EUR</v>
          </cell>
          <cell r="K1860">
            <v>3869.75</v>
          </cell>
          <cell r="L1860">
            <v>9.5500000000000007</v>
          </cell>
          <cell r="M1860">
            <v>36956.112500000003</v>
          </cell>
        </row>
        <row r="1861">
          <cell r="B1861" t="str">
            <v>599-1399</v>
          </cell>
          <cell r="D1861">
            <v>39737</v>
          </cell>
          <cell r="E1861" t="str">
            <v>E007</v>
          </cell>
          <cell r="G1861" t="str">
            <v>Schweitzer Engineering Laboratories</v>
          </cell>
          <cell r="H1861" t="str">
            <v>SEL 2407 Satellite clock for generator protection relays</v>
          </cell>
          <cell r="I1861" t="str">
            <v>ZAR 14,096.00</v>
          </cell>
          <cell r="J1861" t="str">
            <v>ZAR</v>
          </cell>
          <cell r="K1861">
            <v>14096</v>
          </cell>
          <cell r="L1861">
            <v>1</v>
          </cell>
          <cell r="M1861">
            <v>14096</v>
          </cell>
        </row>
        <row r="1862">
          <cell r="B1862" t="str">
            <v>599-1400</v>
          </cell>
          <cell r="C1862" t="str">
            <v>BSCO required</v>
          </cell>
          <cell r="D1862">
            <v>39737</v>
          </cell>
          <cell r="E1862" t="str">
            <v>M015</v>
          </cell>
          <cell r="G1862" t="str">
            <v>East African Supply</v>
          </cell>
          <cell r="H1862" t="str">
            <v>Angle Iron 75mm x 50mm x 6mm for Feeder tables</v>
          </cell>
          <cell r="I1862" t="str">
            <v>ZAR 9,189.00</v>
          </cell>
          <cell r="J1862" t="str">
            <v>ZAR</v>
          </cell>
          <cell r="K1862">
            <v>9189</v>
          </cell>
          <cell r="L1862">
            <v>1</v>
          </cell>
          <cell r="M1862">
            <v>9189</v>
          </cell>
        </row>
        <row r="1863">
          <cell r="B1863" t="str">
            <v>599-1401</v>
          </cell>
          <cell r="D1863">
            <v>39737</v>
          </cell>
          <cell r="E1863" t="str">
            <v>M023-3</v>
          </cell>
          <cell r="G1863" t="str">
            <v>MMS Cranes</v>
          </cell>
          <cell r="H1863" t="str">
            <v>Seal Kit for Tadano Crane (Part # 360-240-99900)</v>
          </cell>
          <cell r="I1863" t="str">
            <v>ZAR 9,972.00</v>
          </cell>
          <cell r="J1863" t="str">
            <v>ZAR</v>
          </cell>
          <cell r="K1863">
            <v>9972</v>
          </cell>
          <cell r="L1863">
            <v>1</v>
          </cell>
          <cell r="M1863">
            <v>9972</v>
          </cell>
        </row>
        <row r="1864">
          <cell r="B1864" t="str">
            <v>599-1402</v>
          </cell>
          <cell r="D1864">
            <v>39737</v>
          </cell>
          <cell r="E1864" t="str">
            <v>M043-0</v>
          </cell>
          <cell r="G1864" t="str">
            <v>Illovo Sugar Ireland (Emineo)</v>
          </cell>
          <cell r="H1864" t="str">
            <v>Pipe supports for ECW pipe where it crosses over the drain</v>
          </cell>
          <cell r="I1864" t="str">
            <v>EUR 225.01</v>
          </cell>
          <cell r="J1864" t="str">
            <v>EUR</v>
          </cell>
          <cell r="K1864">
            <v>225.01</v>
          </cell>
          <cell r="L1864">
            <v>9.5500000000000007</v>
          </cell>
          <cell r="M1864">
            <v>2148.8454999999999</v>
          </cell>
        </row>
        <row r="1865">
          <cell r="B1865" t="str">
            <v>599-1403</v>
          </cell>
          <cell r="C1865" t="str">
            <v>ISI order</v>
          </cell>
          <cell r="D1865">
            <v>39737</v>
          </cell>
          <cell r="E1865" t="str">
            <v>M032-0</v>
          </cell>
          <cell r="G1865" t="str">
            <v>Emineo Ltd</v>
          </cell>
          <cell r="H1865" t="str">
            <v>Fabrication of beams and columns for T1 Cane carrier and Juice heaters (SI 146 &amp; 148</v>
          </cell>
          <cell r="I1865" t="str">
            <v>EUR 25,685.00</v>
          </cell>
          <cell r="J1865" t="str">
            <v>EUR</v>
          </cell>
          <cell r="K1865">
            <v>25685</v>
          </cell>
          <cell r="L1865">
            <v>9.5500000000000007</v>
          </cell>
          <cell r="M1865">
            <v>245291.75000000003</v>
          </cell>
        </row>
        <row r="1866">
          <cell r="B1866" t="str">
            <v>599-1404</v>
          </cell>
          <cell r="C1866" t="str">
            <v>Within Contract Value</v>
          </cell>
          <cell r="D1866">
            <v>39737</v>
          </cell>
          <cell r="E1866" t="str">
            <v>W123</v>
          </cell>
          <cell r="G1866" t="str">
            <v>Illovo Sugar Ireland (S&amp;B)</v>
          </cell>
          <cell r="H1866" t="str">
            <v>Construction of dust cyclone base as per civil drawings (S&amp;B) SI 610</v>
          </cell>
          <cell r="I1866" t="str">
            <v>ZAR 17,391.34</v>
          </cell>
          <cell r="J1866" t="str">
            <v>ZAR</v>
          </cell>
          <cell r="K1866">
            <v>17391.34</v>
          </cell>
          <cell r="L1866">
            <v>1</v>
          </cell>
          <cell r="M1866">
            <v>17391.34</v>
          </cell>
        </row>
        <row r="1867">
          <cell r="B1867" t="str">
            <v>599-1405</v>
          </cell>
          <cell r="D1867">
            <v>39737</v>
          </cell>
          <cell r="E1867" t="str">
            <v>E012</v>
          </cell>
          <cell r="G1867" t="str">
            <v>Electrical and mechanical installations ltd</v>
          </cell>
          <cell r="H1867" t="str">
            <v>Site work as per SI's 0117, 0118, 0112</v>
          </cell>
          <cell r="I1867" t="str">
            <v>ZAR 10,581.52</v>
          </cell>
          <cell r="J1867" t="str">
            <v>ZAR</v>
          </cell>
          <cell r="K1867">
            <v>10581.52</v>
          </cell>
          <cell r="L1867">
            <v>1</v>
          </cell>
          <cell r="M1867">
            <v>10581.52</v>
          </cell>
        </row>
        <row r="1868">
          <cell r="B1868" t="str">
            <v>599-1406</v>
          </cell>
          <cell r="D1868">
            <v>39737</v>
          </cell>
          <cell r="E1868" t="str">
            <v>W103</v>
          </cell>
          <cell r="G1868" t="str">
            <v>S&amp;B Holdings</v>
          </cell>
          <cell r="H1868" t="str">
            <v>Purchase one roll of 1.5 inch x 100m polypipe (SI 0133)</v>
          </cell>
          <cell r="I1868" t="str">
            <v>ZMK 511,400.00</v>
          </cell>
          <cell r="J1868" t="str">
            <v>ZMK</v>
          </cell>
          <cell r="K1868">
            <v>511400</v>
          </cell>
          <cell r="L1868">
            <v>1.6750418760469012E-3</v>
          </cell>
          <cell r="M1868">
            <v>856.61641541038523</v>
          </cell>
        </row>
        <row r="1869">
          <cell r="B1869" t="str">
            <v>599-1407</v>
          </cell>
          <cell r="D1869">
            <v>39737</v>
          </cell>
          <cell r="E1869" t="str">
            <v>W123</v>
          </cell>
          <cell r="G1869" t="str">
            <v>Illovo Sugar Ireland (S&amp;B)</v>
          </cell>
          <cell r="H1869" t="str">
            <v>Site work as per SI's 0116, 0106</v>
          </cell>
          <cell r="I1869" t="str">
            <v>ZAR 40,617.88</v>
          </cell>
          <cell r="J1869" t="str">
            <v>ZAR</v>
          </cell>
          <cell r="K1869">
            <v>40617.879999999997</v>
          </cell>
          <cell r="L1869">
            <v>1</v>
          </cell>
          <cell r="M1869">
            <v>40617.879999999997</v>
          </cell>
        </row>
        <row r="1870">
          <cell r="B1870" t="str">
            <v>599-1408</v>
          </cell>
          <cell r="D1870">
            <v>39737</v>
          </cell>
          <cell r="E1870" t="str">
            <v>M001-08</v>
          </cell>
          <cell r="G1870" t="str">
            <v>Illovo Sugar Ireland (TGS)</v>
          </cell>
          <cell r="H1870" t="str">
            <v>Extra time for TGS engineer for erection of T2 shredder turbine &amp; auxiliaries</v>
          </cell>
          <cell r="I1870" t="str">
            <v>ZAR 33,750.00</v>
          </cell>
          <cell r="J1870" t="str">
            <v>ZAR</v>
          </cell>
          <cell r="K1870">
            <v>33750</v>
          </cell>
          <cell r="L1870">
            <v>1</v>
          </cell>
          <cell r="M1870">
            <v>33750</v>
          </cell>
        </row>
        <row r="1871">
          <cell r="B1871" t="str">
            <v>599-1409</v>
          </cell>
          <cell r="D1871">
            <v>39737</v>
          </cell>
          <cell r="E1871" t="str">
            <v>E012</v>
          </cell>
          <cell r="G1871" t="str">
            <v>ATI Systems</v>
          </cell>
          <cell r="H1871" t="str">
            <v>Huco flec b coupler flex couplings for Hi-Lo cranes</v>
          </cell>
          <cell r="I1871" t="str">
            <v>ZAR 2,604.00</v>
          </cell>
          <cell r="J1871" t="str">
            <v>ZAR</v>
          </cell>
          <cell r="K1871">
            <v>2604</v>
          </cell>
          <cell r="L1871">
            <v>1</v>
          </cell>
          <cell r="M1871">
            <v>2604</v>
          </cell>
        </row>
        <row r="1872">
          <cell r="B1872" t="str">
            <v>599-1410</v>
          </cell>
          <cell r="D1872">
            <v>39737</v>
          </cell>
          <cell r="E1872" t="str">
            <v>E007</v>
          </cell>
          <cell r="G1872" t="str">
            <v>ABB South Africa (Pty) Ltd</v>
          </cell>
          <cell r="H1872" t="str">
            <v>Reverse power relays RHGX 8, RHGX 4 including fly leads</v>
          </cell>
          <cell r="I1872" t="str">
            <v>ZAR 32,382.00</v>
          </cell>
          <cell r="J1872" t="str">
            <v>ZAR</v>
          </cell>
          <cell r="K1872">
            <v>32382</v>
          </cell>
          <cell r="L1872">
            <v>1</v>
          </cell>
          <cell r="M1872">
            <v>32382</v>
          </cell>
        </row>
        <row r="1873">
          <cell r="B1873" t="str">
            <v>599-1411</v>
          </cell>
          <cell r="D1873">
            <v>39737</v>
          </cell>
          <cell r="E1873" t="str">
            <v>M001-02</v>
          </cell>
          <cell r="G1873" t="str">
            <v>Hi-Tech Pressure Engineering (Pty) Ltd.</v>
          </cell>
          <cell r="H1873" t="str">
            <v>Supply &amp; delivery of 2 dearator nameplates and stainless steel gauge panel</v>
          </cell>
          <cell r="I1873" t="str">
            <v>ZAR 2,642.00</v>
          </cell>
          <cell r="J1873" t="str">
            <v>ZAR</v>
          </cell>
          <cell r="K1873">
            <v>2642</v>
          </cell>
          <cell r="L1873">
            <v>1</v>
          </cell>
          <cell r="M1873">
            <v>2642</v>
          </cell>
        </row>
        <row r="1874">
          <cell r="B1874" t="str">
            <v>599-1412</v>
          </cell>
          <cell r="D1874">
            <v>39737</v>
          </cell>
          <cell r="E1874" t="str">
            <v>M001-03</v>
          </cell>
          <cell r="G1874" t="str">
            <v>Heku Construction Ltd</v>
          </cell>
          <cell r="H1874" t="str">
            <v>Fabrication of missing beams for pre-boiler structure</v>
          </cell>
          <cell r="I1874" t="str">
            <v>ZMK 11,689,200.00</v>
          </cell>
          <cell r="J1874" t="str">
            <v>ZMK</v>
          </cell>
          <cell r="K1874">
            <v>11689200</v>
          </cell>
          <cell r="L1874">
            <v>1.6750418760469012E-3</v>
          </cell>
          <cell r="M1874">
            <v>19579.899497487437</v>
          </cell>
        </row>
        <row r="1875">
          <cell r="B1875" t="str">
            <v>599-1413</v>
          </cell>
          <cell r="D1875">
            <v>39737</v>
          </cell>
          <cell r="E1875" t="str">
            <v>M039-0</v>
          </cell>
          <cell r="G1875" t="str">
            <v>Heku Construction Ltd</v>
          </cell>
          <cell r="H1875" t="str">
            <v>Fabrication &amp; Painting of steelwork for T1 Mill platforms</v>
          </cell>
          <cell r="I1875" t="str">
            <v>ZMK 21,338,308.8</v>
          </cell>
          <cell r="J1875" t="str">
            <v>ZMK</v>
          </cell>
          <cell r="K1875">
            <v>21338308.800000001</v>
          </cell>
          <cell r="L1875">
            <v>1.6750418760469012E-3</v>
          </cell>
          <cell r="M1875">
            <v>35742.560804020104</v>
          </cell>
        </row>
        <row r="1876">
          <cell r="B1876" t="str">
            <v>599-1414</v>
          </cell>
          <cell r="D1876">
            <v>39737</v>
          </cell>
          <cell r="E1876" t="str">
            <v>M004</v>
          </cell>
          <cell r="G1876" t="str">
            <v>Silver Weibull</v>
          </cell>
          <cell r="H1876" t="str">
            <v>Site visit by Silver Weibull Engineer for commissioning of No. 3 Centrifugal</v>
          </cell>
          <cell r="I1876" t="str">
            <v>EUR 17,924.60</v>
          </cell>
          <cell r="J1876" t="str">
            <v>EUR</v>
          </cell>
          <cell r="K1876">
            <v>17924.599999999999</v>
          </cell>
          <cell r="L1876">
            <v>9.5500000000000007</v>
          </cell>
          <cell r="M1876">
            <v>171179.93</v>
          </cell>
        </row>
        <row r="1877">
          <cell r="B1877" t="str">
            <v>599-1415</v>
          </cell>
          <cell r="D1877">
            <v>39747</v>
          </cell>
          <cell r="E1877" t="str">
            <v>W111</v>
          </cell>
          <cell r="G1877" t="str">
            <v>SASCO Africa</v>
          </cell>
          <cell r="H1877" t="str">
            <v>Supply &amp; Delivery of 12 CPD 20 ton Loadcells</v>
          </cell>
          <cell r="I1877" t="str">
            <v>ZAR 143,100.00</v>
          </cell>
          <cell r="J1877" t="str">
            <v>ZAR</v>
          </cell>
          <cell r="K1877">
            <v>143100</v>
          </cell>
          <cell r="L1877">
            <v>1</v>
          </cell>
          <cell r="M1877">
            <v>143100</v>
          </cell>
        </row>
        <row r="1878">
          <cell r="B1878" t="str">
            <v>599-1416</v>
          </cell>
          <cell r="D1878">
            <v>39747</v>
          </cell>
          <cell r="E1878" t="str">
            <v>W112</v>
          </cell>
          <cell r="G1878" t="str">
            <v>SASCO Africa</v>
          </cell>
          <cell r="H1878" t="str">
            <v>9 off Sarel Enclosures, 1 off Comms cable</v>
          </cell>
          <cell r="I1878" t="str">
            <v>ZAR 34260</v>
          </cell>
          <cell r="J1878" t="str">
            <v>ZAR</v>
          </cell>
          <cell r="K1878">
            <v>34260</v>
          </cell>
          <cell r="L1878">
            <v>1</v>
          </cell>
          <cell r="M1878">
            <v>34260</v>
          </cell>
        </row>
        <row r="1879">
          <cell r="B1879" t="str">
            <v>599-1417</v>
          </cell>
          <cell r="D1879">
            <v>39748</v>
          </cell>
          <cell r="E1879" t="str">
            <v>W112</v>
          </cell>
          <cell r="G1879" t="str">
            <v>Illovo Sugar Ireland (Sasco)</v>
          </cell>
          <cell r="H1879" t="str">
            <v>Labour for construction of sarel enclosures</v>
          </cell>
          <cell r="I1879" t="str">
            <v>ZAR 10,800.00</v>
          </cell>
          <cell r="J1879" t="str">
            <v>ZAR</v>
          </cell>
          <cell r="K1879">
            <v>10800</v>
          </cell>
          <cell r="L1879">
            <v>1</v>
          </cell>
          <cell r="M1879">
            <v>10800</v>
          </cell>
        </row>
        <row r="1880">
          <cell r="B1880" t="str">
            <v>599-1418</v>
          </cell>
          <cell r="D1880">
            <v>39747</v>
          </cell>
          <cell r="E1880" t="str">
            <v>W111</v>
          </cell>
          <cell r="G1880" t="str">
            <v>Illovo Sugar Ireland (Sasco)</v>
          </cell>
          <cell r="H1880" t="str">
            <v>Labour 5 days for 20 ton loadcell</v>
          </cell>
          <cell r="I1880" t="str">
            <v>ZAR 22,500.00</v>
          </cell>
          <cell r="J1880" t="str">
            <v>ZAR</v>
          </cell>
          <cell r="K1880">
            <v>22500</v>
          </cell>
          <cell r="L1880">
            <v>1</v>
          </cell>
          <cell r="M1880">
            <v>22500</v>
          </cell>
        </row>
        <row r="1881">
          <cell r="B1881" t="str">
            <v>599-1419</v>
          </cell>
          <cell r="D1881">
            <v>39747</v>
          </cell>
          <cell r="E1881" t="str">
            <v>A010-13</v>
          </cell>
          <cell r="G1881" t="str">
            <v>Laktronics Repairs Ltd</v>
          </cell>
          <cell r="H1881" t="str">
            <v>Truck hire for planting seed can Sept &amp; Oct 2008</v>
          </cell>
          <cell r="I1881" t="str">
            <v>ZMK 206,400,000.00</v>
          </cell>
          <cell r="J1881" t="str">
            <v>ZMK</v>
          </cell>
          <cell r="K1881">
            <v>206400000</v>
          </cell>
          <cell r="L1881">
            <v>1.6750418760469012E-3</v>
          </cell>
          <cell r="M1881">
            <v>345728.64321608038</v>
          </cell>
        </row>
        <row r="1882">
          <cell r="B1882" t="str">
            <v>599-1420</v>
          </cell>
          <cell r="D1882">
            <v>39747</v>
          </cell>
          <cell r="E1882" t="str">
            <v>W128</v>
          </cell>
          <cell r="G1882" t="str">
            <v>Illovo Sugar Ireland (Blastech)</v>
          </cell>
          <cell r="H1882" t="str">
            <v>Labour for cleaning C-shed Interior</v>
          </cell>
          <cell r="I1882" t="str">
            <v>ZAR 60,000.00</v>
          </cell>
          <cell r="J1882" t="str">
            <v>ZAR</v>
          </cell>
          <cell r="K1882">
            <v>60000</v>
          </cell>
          <cell r="L1882">
            <v>1</v>
          </cell>
          <cell r="M1882">
            <v>60000</v>
          </cell>
        </row>
        <row r="1883">
          <cell r="B1883" t="str">
            <v>599-1421</v>
          </cell>
          <cell r="D1883">
            <v>39747</v>
          </cell>
          <cell r="E1883" t="str">
            <v>W128</v>
          </cell>
          <cell r="G1883" t="str">
            <v>Blastech</v>
          </cell>
          <cell r="H1883" t="str">
            <v>Material Portion for cleaning and painting of C Shed interior</v>
          </cell>
          <cell r="I1883" t="str">
            <v>ZAR 200,000.00</v>
          </cell>
          <cell r="J1883" t="str">
            <v>ZAR</v>
          </cell>
          <cell r="K1883">
            <v>200000</v>
          </cell>
          <cell r="L1883">
            <v>1</v>
          </cell>
          <cell r="M1883">
            <v>200000</v>
          </cell>
        </row>
        <row r="1884">
          <cell r="B1884" t="str">
            <v>599-1422</v>
          </cell>
          <cell r="C1884" t="str">
            <v>CVCO 81</v>
          </cell>
          <cell r="D1884">
            <v>39747</v>
          </cell>
          <cell r="E1884" t="str">
            <v>M020</v>
          </cell>
          <cell r="G1884" t="str">
            <v>Illovo Sugar Ireland (NV Desmet)</v>
          </cell>
          <cell r="H1884" t="str">
            <v>Variation to contract - additional design costs to re-position diffuser Scald. Juice Ht</v>
          </cell>
          <cell r="I1884" t="str">
            <v>EUR 14,500</v>
          </cell>
          <cell r="J1884" t="str">
            <v>EUR</v>
          </cell>
          <cell r="K1884">
            <v>14500</v>
          </cell>
          <cell r="L1884">
            <v>9.5500000000000007</v>
          </cell>
          <cell r="M1884">
            <v>138475</v>
          </cell>
        </row>
        <row r="1885">
          <cell r="B1885" t="str">
            <v>599-1423</v>
          </cell>
          <cell r="D1885">
            <v>39747</v>
          </cell>
          <cell r="E1885" t="str">
            <v>M025</v>
          </cell>
          <cell r="G1885" t="str">
            <v>D &amp; B industrial consultants</v>
          </cell>
          <cell r="H1885" t="str">
            <v>Extra Scaffolding costs for insulation</v>
          </cell>
          <cell r="I1885" t="str">
            <v>ZAR 508,464.00</v>
          </cell>
          <cell r="J1885" t="str">
            <v>ZAR</v>
          </cell>
          <cell r="K1885">
            <v>508464</v>
          </cell>
          <cell r="L1885">
            <v>1</v>
          </cell>
          <cell r="M1885">
            <v>508464</v>
          </cell>
        </row>
        <row r="1886">
          <cell r="B1886" t="str">
            <v>599-1424</v>
          </cell>
          <cell r="D1886">
            <v>39747</v>
          </cell>
          <cell r="E1886" t="str">
            <v>E012</v>
          </cell>
          <cell r="G1886" t="str">
            <v>Emineo Ltd</v>
          </cell>
          <cell r="H1886" t="str">
            <v>Supply of labour, tools,  supervision to weld cable tray for reaction tanks</v>
          </cell>
          <cell r="I1886" t="str">
            <v>EUR 113.75</v>
          </cell>
          <cell r="J1886" t="str">
            <v>EUR</v>
          </cell>
          <cell r="K1886">
            <v>113.75</v>
          </cell>
          <cell r="L1886">
            <v>9.5500000000000007</v>
          </cell>
          <cell r="M1886">
            <v>1086.3125</v>
          </cell>
        </row>
        <row r="1887">
          <cell r="B1887" t="str">
            <v>599-1425</v>
          </cell>
          <cell r="D1887">
            <v>39747</v>
          </cell>
          <cell r="E1887" t="str">
            <v>M056</v>
          </cell>
          <cell r="G1887" t="str">
            <v>FCM Engineering (Pty) Ltd</v>
          </cell>
          <cell r="H1887" t="str">
            <v>Inspection Manholes for steam piping</v>
          </cell>
          <cell r="I1887" t="str">
            <v>ZAR 94,622.00</v>
          </cell>
          <cell r="J1887" t="str">
            <v>ZAR</v>
          </cell>
          <cell r="K1887">
            <v>94622</v>
          </cell>
          <cell r="L1887">
            <v>1</v>
          </cell>
          <cell r="M1887">
            <v>94622</v>
          </cell>
        </row>
        <row r="1888">
          <cell r="B1888" t="str">
            <v>599-1426</v>
          </cell>
          <cell r="D1888">
            <v>39747</v>
          </cell>
          <cell r="E1888" t="str">
            <v>C003</v>
          </cell>
          <cell r="G1888" t="str">
            <v xml:space="preserve">B S I </v>
          </cell>
          <cell r="H1888" t="str">
            <v>3x13m UB 406x140x39kg  4x9m UB 406x178x67kg</v>
          </cell>
          <cell r="I1888" t="str">
            <v>ZMK 29,417,616.00</v>
          </cell>
          <cell r="J1888" t="str">
            <v>ZMK</v>
          </cell>
          <cell r="K1888">
            <v>29417616</v>
          </cell>
          <cell r="L1888">
            <v>1.6750418760469012E-3</v>
          </cell>
          <cell r="M1888">
            <v>49275.738693467334</v>
          </cell>
        </row>
        <row r="1889">
          <cell r="B1889" t="str">
            <v>599-1427</v>
          </cell>
          <cell r="D1889">
            <v>39746</v>
          </cell>
          <cell r="E1889" t="str">
            <v>W120</v>
          </cell>
          <cell r="G1889" t="str">
            <v>Illovo Sugar Ireland (Neptek)</v>
          </cell>
          <cell r="H1889" t="str">
            <v>Install &amp; commission instrumentation for Palletisation System</v>
          </cell>
          <cell r="I1889" t="str">
            <v>ZAR 522,100.00</v>
          </cell>
          <cell r="J1889" t="str">
            <v>ZAR</v>
          </cell>
          <cell r="K1889">
            <v>522100</v>
          </cell>
          <cell r="L1889">
            <v>1</v>
          </cell>
          <cell r="M1889">
            <v>522100</v>
          </cell>
        </row>
        <row r="1890">
          <cell r="B1890" t="str">
            <v>599-1428</v>
          </cell>
          <cell r="D1890">
            <v>39746</v>
          </cell>
          <cell r="E1890" t="str">
            <v>W120</v>
          </cell>
          <cell r="G1890" t="str">
            <v>Neptek CC</v>
          </cell>
          <cell r="H1890" t="str">
            <v>Material for Instrumentation for Palletisation System</v>
          </cell>
          <cell r="I1890" t="str">
            <v>ZAR 1,859,707.00</v>
          </cell>
          <cell r="J1890" t="str">
            <v>ZAR</v>
          </cell>
          <cell r="K1890">
            <v>1859707</v>
          </cell>
          <cell r="L1890">
            <v>1</v>
          </cell>
          <cell r="M1890">
            <v>1859707</v>
          </cell>
        </row>
        <row r="1891">
          <cell r="B1891" t="str">
            <v>599-1429</v>
          </cell>
          <cell r="C1891" t="str">
            <v>CVCO 86</v>
          </cell>
          <cell r="D1891">
            <v>39746</v>
          </cell>
          <cell r="E1891" t="str">
            <v>M011</v>
          </cell>
          <cell r="G1891" t="str">
            <v>Hi-Tech Pressure Engineering (Pty) Ltd.</v>
          </cell>
          <cell r="H1891" t="str">
            <v>Delivery costs DDU Nakambala Site for Hydraulic Pistons</v>
          </cell>
          <cell r="I1891" t="str">
            <v>ZAR 19,867.00</v>
          </cell>
          <cell r="J1891" t="str">
            <v>ZAR</v>
          </cell>
          <cell r="K1891">
            <v>19867</v>
          </cell>
          <cell r="L1891">
            <v>1</v>
          </cell>
          <cell r="M1891">
            <v>19867</v>
          </cell>
        </row>
        <row r="1892">
          <cell r="B1892" t="str">
            <v>599-1430</v>
          </cell>
          <cell r="D1892">
            <v>39746</v>
          </cell>
          <cell r="E1892" t="str">
            <v>E002</v>
          </cell>
          <cell r="G1892" t="str">
            <v>Illovo Sugar Ireland (LMV)</v>
          </cell>
          <cell r="H1892" t="str">
            <v>Village Metering Equipment</v>
          </cell>
          <cell r="I1892" t="str">
            <v>ZAR 13,926.00</v>
          </cell>
          <cell r="J1892" t="str">
            <v>ZAR</v>
          </cell>
          <cell r="K1892">
            <v>13926</v>
          </cell>
          <cell r="L1892">
            <v>1</v>
          </cell>
          <cell r="M1892">
            <v>13926</v>
          </cell>
        </row>
        <row r="1893">
          <cell r="B1893" t="str">
            <v>599-1431</v>
          </cell>
          <cell r="D1893">
            <v>39746</v>
          </cell>
          <cell r="E1893" t="str">
            <v>E002</v>
          </cell>
          <cell r="G1893" t="str">
            <v>RGF Power Projects cc</v>
          </cell>
          <cell r="H1893" t="str">
            <v>3 off 33kV Surge Arrestors</v>
          </cell>
          <cell r="I1893" t="str">
            <v>ZAR 4,770.00</v>
          </cell>
          <cell r="J1893" t="str">
            <v>ZAR</v>
          </cell>
          <cell r="K1893">
            <v>4770</v>
          </cell>
          <cell r="L1893">
            <v>1</v>
          </cell>
          <cell r="M1893">
            <v>4770</v>
          </cell>
        </row>
        <row r="1894">
          <cell r="B1894" t="str">
            <v>599-1432</v>
          </cell>
          <cell r="D1894">
            <v>39746</v>
          </cell>
          <cell r="E1894" t="str">
            <v>E012</v>
          </cell>
          <cell r="G1894" t="str">
            <v>Unitech Instrumentation Services</v>
          </cell>
          <cell r="H1894" t="str">
            <v>Supply &amp; Delivery of cabling, cable, ladder etc for A&amp;C shed</v>
          </cell>
          <cell r="I1894" t="str">
            <v>ZAR 844,939.00</v>
          </cell>
          <cell r="J1894" t="str">
            <v>ZAR</v>
          </cell>
          <cell r="K1894">
            <v>844939</v>
          </cell>
          <cell r="L1894">
            <v>1</v>
          </cell>
          <cell r="M1894">
            <v>844939</v>
          </cell>
        </row>
        <row r="1895">
          <cell r="B1895" t="str">
            <v>599-1433</v>
          </cell>
          <cell r="D1895">
            <v>39746</v>
          </cell>
          <cell r="E1895" t="str">
            <v>E002</v>
          </cell>
          <cell r="G1895" t="str">
            <v>Laktronics Repairs Ltd</v>
          </cell>
          <cell r="H1895" t="str">
            <v>Transport of 3 m3 of 19mm Granite Chips</v>
          </cell>
          <cell r="I1895" t="str">
            <v>ZMK 1,000,000.00</v>
          </cell>
          <cell r="J1895" t="str">
            <v>ZMK</v>
          </cell>
          <cell r="K1895">
            <v>1000000</v>
          </cell>
          <cell r="L1895">
            <v>1.6750418760469012E-3</v>
          </cell>
          <cell r="M1895">
            <v>1675.0418760469013</v>
          </cell>
        </row>
        <row r="1896">
          <cell r="B1896" t="str">
            <v>599-1434</v>
          </cell>
          <cell r="D1896">
            <v>39746</v>
          </cell>
          <cell r="E1896" t="str">
            <v>E009</v>
          </cell>
          <cell r="G1896" t="str">
            <v>Unitech Instrumentation Services</v>
          </cell>
          <cell r="H1896" t="str">
            <v>Supply of cct Brekers and Busbars for priming pumps and water flow meters</v>
          </cell>
          <cell r="I1896" t="str">
            <v>ZAR 1,193.00</v>
          </cell>
          <cell r="J1896" t="str">
            <v>ZAR</v>
          </cell>
          <cell r="K1896">
            <v>1193</v>
          </cell>
          <cell r="L1896">
            <v>1</v>
          </cell>
          <cell r="M1896">
            <v>1193</v>
          </cell>
        </row>
        <row r="1897">
          <cell r="B1897" t="str">
            <v>599-1435</v>
          </cell>
          <cell r="D1897">
            <v>39746</v>
          </cell>
          <cell r="E1897" t="str">
            <v>E002</v>
          </cell>
          <cell r="G1897" t="str">
            <v>Teichmann Plant Zambia Ltd</v>
          </cell>
          <cell r="H1897" t="str">
            <v>3 m3 of 19mm Granite Chips</v>
          </cell>
          <cell r="I1897" t="str">
            <v>ZMK 495,000.00</v>
          </cell>
          <cell r="J1897" t="str">
            <v>ZMK</v>
          </cell>
          <cell r="K1897">
            <v>495000</v>
          </cell>
          <cell r="L1897">
            <v>1.6750418760469012E-3</v>
          </cell>
          <cell r="M1897">
            <v>829.1457286432161</v>
          </cell>
        </row>
        <row r="1898">
          <cell r="B1898" t="str">
            <v>599-1436</v>
          </cell>
          <cell r="D1898">
            <v>39746</v>
          </cell>
          <cell r="E1898" t="str">
            <v>M026</v>
          </cell>
          <cell r="G1898" t="str">
            <v>Rovac Engineering</v>
          </cell>
          <cell r="H1898" t="str">
            <v>Temporary airconditioning unit for the T2 sub-station</v>
          </cell>
          <cell r="I1898" t="str">
            <v>ZAR 81,702.00</v>
          </cell>
          <cell r="J1898" t="str">
            <v>ZAR</v>
          </cell>
          <cell r="K1898">
            <v>81702</v>
          </cell>
          <cell r="L1898">
            <v>1</v>
          </cell>
          <cell r="M1898">
            <v>81702</v>
          </cell>
        </row>
        <row r="1899">
          <cell r="B1899" t="str">
            <v>599-1437</v>
          </cell>
          <cell r="D1899">
            <v>39745</v>
          </cell>
          <cell r="E1899" t="str">
            <v>M001-13</v>
          </cell>
          <cell r="G1899" t="str">
            <v>Duys Component Manufacturers (Pty) Ltd</v>
          </cell>
          <cell r="H1899" t="str">
            <v>Sprockets, Shafts, Idlers and Slats for Ash handling system</v>
          </cell>
          <cell r="I1899" t="str">
            <v>ZAR 2,147,723.00</v>
          </cell>
          <cell r="J1899" t="str">
            <v>ZAR</v>
          </cell>
          <cell r="K1899">
            <v>2147723</v>
          </cell>
          <cell r="L1899">
            <v>1</v>
          </cell>
          <cell r="M1899">
            <v>2147723</v>
          </cell>
        </row>
        <row r="1900">
          <cell r="B1900" t="str">
            <v>599-1438</v>
          </cell>
          <cell r="D1900">
            <v>39745</v>
          </cell>
          <cell r="E1900" t="str">
            <v>M003</v>
          </cell>
          <cell r="G1900" t="str">
            <v>Natal Conveyors cc</v>
          </cell>
          <cell r="H1900" t="str">
            <v>Conveyors BG10, BG11, BG12, BG19 and extending BG17 for Bagasse Handling</v>
          </cell>
          <cell r="I1900" t="str">
            <v>ZAR 2,152,330.00</v>
          </cell>
          <cell r="J1900" t="str">
            <v>ZAR</v>
          </cell>
          <cell r="K1900">
            <v>2152330</v>
          </cell>
          <cell r="L1900">
            <v>1</v>
          </cell>
          <cell r="M1900">
            <v>2152330</v>
          </cell>
        </row>
        <row r="1901">
          <cell r="B1901" t="str">
            <v>599-1439</v>
          </cell>
          <cell r="D1901">
            <v>39745</v>
          </cell>
          <cell r="E1901" t="str">
            <v>M001-13</v>
          </cell>
          <cell r="G1901" t="str">
            <v>Bonfiglioli Power Transmissions (Pty) Ltd</v>
          </cell>
          <cell r="H1901" t="str">
            <v>Sprockets, Shafts, Idlers and Slats for Ash handling system incl transportation</v>
          </cell>
          <cell r="I1901" t="str">
            <v>ZAR 460,760.00</v>
          </cell>
          <cell r="J1901" t="str">
            <v>ZAR</v>
          </cell>
          <cell r="K1901">
            <v>460760</v>
          </cell>
          <cell r="L1901">
            <v>1</v>
          </cell>
          <cell r="M1901">
            <v>460760</v>
          </cell>
        </row>
        <row r="1902">
          <cell r="B1902" t="str">
            <v>599-1440</v>
          </cell>
          <cell r="D1902">
            <v>39745</v>
          </cell>
          <cell r="E1902" t="str">
            <v>M003</v>
          </cell>
          <cell r="G1902" t="str">
            <v>Bonfiglioli Power Transmissions (Pty) Ltd</v>
          </cell>
          <cell r="H1902" t="str">
            <v>Drives for new conveyors BG10, BG11, BG12, BG19 &amp; BG3 incl Transport</v>
          </cell>
          <cell r="I1902" t="str">
            <v>ZAR 562,189.00</v>
          </cell>
          <cell r="J1902" t="str">
            <v>ZAR</v>
          </cell>
          <cell r="K1902">
            <v>562189</v>
          </cell>
          <cell r="L1902">
            <v>1</v>
          </cell>
          <cell r="M1902">
            <v>562189</v>
          </cell>
        </row>
        <row r="1903">
          <cell r="B1903" t="str">
            <v>599-1441</v>
          </cell>
          <cell r="D1903">
            <v>39745</v>
          </cell>
          <cell r="E1903" t="str">
            <v>M031</v>
          </cell>
          <cell r="G1903" t="str">
            <v>East African Supply</v>
          </cell>
          <cell r="H1903" t="str">
            <v>Various nuts bolts and washers</v>
          </cell>
          <cell r="I1903" t="str">
            <v>ZAR 349.90</v>
          </cell>
          <cell r="J1903" t="str">
            <v>ZAR</v>
          </cell>
          <cell r="K1903">
            <v>349.9</v>
          </cell>
          <cell r="L1903">
            <v>1</v>
          </cell>
          <cell r="M1903">
            <v>349.9</v>
          </cell>
        </row>
        <row r="1904">
          <cell r="B1904" t="str">
            <v>599-1442</v>
          </cell>
          <cell r="D1904">
            <v>39748</v>
          </cell>
          <cell r="E1904" t="str">
            <v>EXP1</v>
          </cell>
          <cell r="G1904" t="str">
            <v>Bp Zambia</v>
          </cell>
          <cell r="H1904" t="str">
            <v>Teichmann Diesel</v>
          </cell>
          <cell r="I1904" t="str">
            <v>ZMK 912,193,622.60</v>
          </cell>
          <cell r="J1904" t="str">
            <v>ZMK</v>
          </cell>
          <cell r="K1904">
            <v>912193622.60000002</v>
          </cell>
          <cell r="L1904">
            <v>1.6750418760469012E-3</v>
          </cell>
          <cell r="M1904">
            <v>1527962.516917923</v>
          </cell>
        </row>
        <row r="1905">
          <cell r="B1905" t="str">
            <v>599-1443</v>
          </cell>
          <cell r="D1905">
            <v>39750</v>
          </cell>
          <cell r="E1905" t="str">
            <v>W128</v>
          </cell>
          <cell r="G1905" t="str">
            <v>Amalgamated Pumping supplies(SA) (Pty) Ltd</v>
          </cell>
          <cell r="H1905" t="str">
            <v>Warman Sump Pump for C shed tunnel</v>
          </cell>
          <cell r="I1905" t="str">
            <v>ZAR 37,666.09</v>
          </cell>
          <cell r="J1905" t="str">
            <v>ZAR</v>
          </cell>
          <cell r="K1905">
            <v>37666.089999999997</v>
          </cell>
          <cell r="L1905">
            <v>1</v>
          </cell>
          <cell r="M1905">
            <v>37666.089999999997</v>
          </cell>
        </row>
        <row r="1906">
          <cell r="B1906" t="str">
            <v>599-1444</v>
          </cell>
          <cell r="D1906">
            <v>39750</v>
          </cell>
          <cell r="E1906" t="str">
            <v>M010-1</v>
          </cell>
          <cell r="G1906" t="str">
            <v>Regus Dunbar Company Pty Ltd</v>
          </cell>
          <cell r="H1906" t="str">
            <v>Chockfast Grout for Mills and Shredder</v>
          </cell>
          <cell r="I1906" t="str">
            <v>ZAR 522,241</v>
          </cell>
        </row>
        <row r="1907">
          <cell r="B1907" t="str">
            <v>599-1445</v>
          </cell>
          <cell r="D1907">
            <v>39750</v>
          </cell>
          <cell r="E1907" t="str">
            <v>M010-4</v>
          </cell>
          <cell r="G1907" t="str">
            <v>Duys Component Manufacturers (Pty) Ltd</v>
          </cell>
          <cell r="H1907" t="str">
            <v>T1 Millfeed Conveyor and donnelly chutes</v>
          </cell>
          <cell r="I1907" t="str">
            <v>ZAR 6,207,048.00</v>
          </cell>
          <cell r="J1907" t="str">
            <v>ZAR</v>
          </cell>
          <cell r="K1907">
            <v>6207048</v>
          </cell>
          <cell r="L1907">
            <v>1</v>
          </cell>
          <cell r="M1907">
            <v>6207048</v>
          </cell>
        </row>
        <row r="1908">
          <cell r="B1908" t="str">
            <v>599-1446</v>
          </cell>
          <cell r="D1908">
            <v>39750</v>
          </cell>
          <cell r="E1908" t="str">
            <v>W115</v>
          </cell>
          <cell r="G1908" t="str">
            <v>Neptek CC</v>
          </cell>
          <cell r="H1908" t="str">
            <v>Vaculift Overhead Gantry and support structure</v>
          </cell>
          <cell r="I1908" t="str">
            <v>ZAR 372,250.00</v>
          </cell>
          <cell r="J1908" t="str">
            <v>ZAR</v>
          </cell>
          <cell r="K1908">
            <v>372250</v>
          </cell>
          <cell r="L1908">
            <v>1</v>
          </cell>
          <cell r="M1908">
            <v>372250</v>
          </cell>
        </row>
        <row r="1909">
          <cell r="B1909" t="str">
            <v>599-1447</v>
          </cell>
          <cell r="J1909">
            <v>0</v>
          </cell>
          <cell r="K1909" t="e">
            <v>#VALUE!</v>
          </cell>
          <cell r="L1909" t="e">
            <v>#N/A</v>
          </cell>
          <cell r="M1909" t="e">
            <v>#N/A</v>
          </cell>
        </row>
        <row r="1910">
          <cell r="B1910" t="str">
            <v>599-1448</v>
          </cell>
          <cell r="C1910" t="str">
            <v>ISI order</v>
          </cell>
          <cell r="D1910">
            <v>39756</v>
          </cell>
          <cell r="E1910" t="str">
            <v>M047</v>
          </cell>
          <cell r="G1910" t="str">
            <v>Emineo Ltd</v>
          </cell>
          <cell r="H1910" t="str">
            <v>Platforms for flocculent tank</v>
          </cell>
          <cell r="I1910" t="str">
            <v>USD 2,394.00</v>
          </cell>
          <cell r="J1910" t="str">
            <v>USD</v>
          </cell>
          <cell r="K1910">
            <v>2394</v>
          </cell>
          <cell r="L1910">
            <v>7.35</v>
          </cell>
          <cell r="M1910">
            <v>17595.899999999998</v>
          </cell>
        </row>
        <row r="1911">
          <cell r="B1911" t="str">
            <v>599-1449</v>
          </cell>
          <cell r="D1911">
            <v>39755</v>
          </cell>
          <cell r="E1911" t="str">
            <v>P005</v>
          </cell>
          <cell r="G1911" t="str">
            <v>Trentyre Zambia</v>
          </cell>
          <cell r="H1911" t="str">
            <v>Tyres and tubes</v>
          </cell>
          <cell r="I1911" t="str">
            <v>ZMK 612,840.07</v>
          </cell>
          <cell r="J1911" t="str">
            <v>ZMK</v>
          </cell>
          <cell r="K1911">
            <v>612840.06999999995</v>
          </cell>
          <cell r="L1911">
            <v>1.6750418760469012E-3</v>
          </cell>
          <cell r="M1911">
            <v>1026.5327805695142</v>
          </cell>
        </row>
        <row r="1912">
          <cell r="B1912" t="str">
            <v>599-1450</v>
          </cell>
          <cell r="D1912">
            <v>39755</v>
          </cell>
          <cell r="E1912" t="str">
            <v>P005</v>
          </cell>
          <cell r="G1912" t="str">
            <v>Toyota Zambia</v>
          </cell>
          <cell r="H1912" t="str">
            <v>Full service</v>
          </cell>
          <cell r="I1912" t="str">
            <v>ZMK 1,336,028.00</v>
          </cell>
          <cell r="J1912" t="str">
            <v>ZMK</v>
          </cell>
          <cell r="K1912">
            <v>1336028</v>
          </cell>
          <cell r="L1912">
            <v>1.6750418760469012E-3</v>
          </cell>
          <cell r="M1912">
            <v>2237.9028475711893</v>
          </cell>
        </row>
        <row r="1913">
          <cell r="B1913" t="str">
            <v>599-1451</v>
          </cell>
          <cell r="D1913">
            <v>39756</v>
          </cell>
          <cell r="E1913" t="str">
            <v>P005</v>
          </cell>
          <cell r="G1913" t="str">
            <v>Trentyre Zambia</v>
          </cell>
          <cell r="H1913" t="str">
            <v>Tyres</v>
          </cell>
          <cell r="I1913" t="str">
            <v>ZMK 2,387,000.00</v>
          </cell>
          <cell r="J1913" t="str">
            <v>ZMK</v>
          </cell>
          <cell r="K1913">
            <v>2387000</v>
          </cell>
          <cell r="L1913">
            <v>1.6750418760469012E-3</v>
          </cell>
          <cell r="M1913">
            <v>3998.3249581239534</v>
          </cell>
        </row>
        <row r="1914">
          <cell r="B1914" t="str">
            <v>599-1452</v>
          </cell>
          <cell r="D1914">
            <v>39756</v>
          </cell>
          <cell r="E1914" t="str">
            <v>P005</v>
          </cell>
          <cell r="G1914" t="str">
            <v>TATA Zambia</v>
          </cell>
          <cell r="H1914" t="str">
            <v>Service to ABM 350</v>
          </cell>
          <cell r="I1914" t="str">
            <v>ZMK 612,123.00</v>
          </cell>
          <cell r="J1914" t="str">
            <v>ZMK</v>
          </cell>
          <cell r="K1914">
            <v>612123</v>
          </cell>
          <cell r="L1914">
            <v>1.6750418760469012E-3</v>
          </cell>
          <cell r="M1914">
            <v>1025.3316582914572</v>
          </cell>
        </row>
        <row r="1915">
          <cell r="B1915" t="str">
            <v>599-1453</v>
          </cell>
          <cell r="D1915">
            <v>39756</v>
          </cell>
          <cell r="E1915" t="str">
            <v>P005</v>
          </cell>
          <cell r="G1915" t="str">
            <v>TATA Zambia</v>
          </cell>
          <cell r="H1915" t="str">
            <v>Service to ABM 347</v>
          </cell>
          <cell r="I1915" t="str">
            <v>ZMK 973,983.00</v>
          </cell>
          <cell r="J1915" t="str">
            <v>ZMK</v>
          </cell>
          <cell r="K1915">
            <v>973983</v>
          </cell>
          <cell r="L1915">
            <v>1.6750418760469012E-3</v>
          </cell>
          <cell r="M1915">
            <v>1631.462311557789</v>
          </cell>
        </row>
        <row r="1916">
          <cell r="B1916" t="str">
            <v>599-1454</v>
          </cell>
          <cell r="D1916">
            <v>39756</v>
          </cell>
          <cell r="E1916" t="str">
            <v>P005</v>
          </cell>
          <cell r="G1916" t="str">
            <v>TATA Zambia</v>
          </cell>
          <cell r="H1916" t="str">
            <v>Service to ABM 348</v>
          </cell>
          <cell r="I1916" t="str">
            <v>ZMK 725,310.00</v>
          </cell>
          <cell r="J1916" t="str">
            <v>ZMK</v>
          </cell>
          <cell r="K1916">
            <v>725310</v>
          </cell>
          <cell r="L1916">
            <v>1.6750418760469012E-3</v>
          </cell>
          <cell r="M1916">
            <v>1214.924623115578</v>
          </cell>
        </row>
        <row r="1917">
          <cell r="B1917" t="str">
            <v>599-1455</v>
          </cell>
          <cell r="D1917">
            <v>39756</v>
          </cell>
          <cell r="E1917" t="str">
            <v>P005</v>
          </cell>
          <cell r="G1917" t="str">
            <v>TATA Zambia</v>
          </cell>
          <cell r="H1917" t="str">
            <v>Service to ABM 349</v>
          </cell>
          <cell r="I1917" t="str">
            <v>ZMK 917,971.00</v>
          </cell>
          <cell r="J1917" t="str">
            <v>ZMK</v>
          </cell>
          <cell r="K1917">
            <v>917971</v>
          </cell>
          <cell r="L1917">
            <v>1.6750418760469012E-3</v>
          </cell>
          <cell r="M1917">
            <v>1537.6398659966499</v>
          </cell>
        </row>
        <row r="1918">
          <cell r="B1918" t="str">
            <v>599-1456</v>
          </cell>
          <cell r="D1918">
            <v>39756</v>
          </cell>
          <cell r="E1918" t="str">
            <v>P005</v>
          </cell>
          <cell r="G1918" t="str">
            <v>Toyota Zambia</v>
          </cell>
          <cell r="H1918" t="str">
            <v>Service to ABK 2756</v>
          </cell>
          <cell r="I1918" t="str">
            <v>ZMK 1,237,397.00</v>
          </cell>
          <cell r="J1918" t="str">
            <v>ZMK</v>
          </cell>
          <cell r="K1918">
            <v>1237397</v>
          </cell>
          <cell r="L1918">
            <v>1.6750418760469012E-3</v>
          </cell>
          <cell r="M1918">
            <v>2072.6917922948073</v>
          </cell>
        </row>
        <row r="1919">
          <cell r="B1919" t="str">
            <v>599-1457</v>
          </cell>
          <cell r="D1919">
            <v>39757</v>
          </cell>
          <cell r="E1919" t="str">
            <v>P005</v>
          </cell>
          <cell r="G1919" t="str">
            <v>Trentyre Zambia</v>
          </cell>
          <cell r="H1919" t="str">
            <v>Repair Tyres</v>
          </cell>
          <cell r="I1919" t="str">
            <v>ZMK 72,600.00</v>
          </cell>
          <cell r="J1919" t="str">
            <v>ZMK</v>
          </cell>
          <cell r="K1919">
            <v>72600</v>
          </cell>
          <cell r="L1919">
            <v>1.6750418760469012E-3</v>
          </cell>
          <cell r="M1919">
            <v>121.60804020100502</v>
          </cell>
        </row>
        <row r="1920">
          <cell r="B1920" t="str">
            <v>599-1458</v>
          </cell>
          <cell r="D1920">
            <v>39757</v>
          </cell>
          <cell r="E1920" t="str">
            <v>P005</v>
          </cell>
          <cell r="G1920" t="str">
            <v>Trentyre Zambia</v>
          </cell>
          <cell r="H1920" t="str">
            <v>Tyre and tube</v>
          </cell>
          <cell r="I1920" t="str">
            <v>ZMK 198,135.20</v>
          </cell>
          <cell r="J1920" t="str">
            <v>ZMK</v>
          </cell>
          <cell r="K1920">
            <v>198135.2</v>
          </cell>
          <cell r="L1920">
            <v>1.6750418760469012E-3</v>
          </cell>
          <cell r="M1920">
            <v>331.88475711892801</v>
          </cell>
        </row>
        <row r="1921">
          <cell r="B1921" t="str">
            <v>599-1459</v>
          </cell>
          <cell r="D1921">
            <v>39757</v>
          </cell>
          <cell r="E1921" t="str">
            <v>P005</v>
          </cell>
          <cell r="G1921" t="str">
            <v>Trentyre Zambia</v>
          </cell>
          <cell r="H1921" t="str">
            <v>Tyre and valve</v>
          </cell>
          <cell r="I1921" t="str">
            <v>ZMK 606,298.80</v>
          </cell>
          <cell r="J1921" t="str">
            <v>ZMK</v>
          </cell>
          <cell r="K1921">
            <v>606298.80000000005</v>
          </cell>
          <cell r="L1921">
            <v>1.6750418760469012E-3</v>
          </cell>
          <cell r="M1921">
            <v>1015.575879396985</v>
          </cell>
        </row>
        <row r="1922">
          <cell r="B1922" t="str">
            <v>599-1460</v>
          </cell>
          <cell r="D1922">
            <v>39757</v>
          </cell>
          <cell r="E1922" t="str">
            <v>M001-03</v>
          </cell>
          <cell r="G1922" t="str">
            <v>East African Supply</v>
          </cell>
          <cell r="H1922" t="str">
            <v>Missing beams for pre-boiler structure</v>
          </cell>
          <cell r="I1922" t="str">
            <v>ZAR 203,291.88</v>
          </cell>
          <cell r="J1922" t="str">
            <v>ZAR</v>
          </cell>
          <cell r="K1922">
            <v>203291.88</v>
          </cell>
          <cell r="L1922">
            <v>1</v>
          </cell>
          <cell r="M1922">
            <v>203291.88</v>
          </cell>
        </row>
        <row r="1923">
          <cell r="B1923" t="str">
            <v>599-1461</v>
          </cell>
          <cell r="D1923">
            <v>39757</v>
          </cell>
          <cell r="E1923" t="str">
            <v>A012</v>
          </cell>
          <cell r="G1923" t="str">
            <v>Honda Zambia</v>
          </cell>
          <cell r="H1923" t="str">
            <v>Tyres for Carl M/Bikes</v>
          </cell>
          <cell r="I1923" t="str">
            <v>ZMK 1,458,000.00</v>
          </cell>
          <cell r="J1923" t="str">
            <v>ZMK</v>
          </cell>
          <cell r="K1923">
            <v>1458000</v>
          </cell>
          <cell r="L1923">
            <v>1.6750418760469012E-3</v>
          </cell>
          <cell r="M1923">
            <v>2442.211055276382</v>
          </cell>
        </row>
        <row r="1924">
          <cell r="B1924" t="str">
            <v>599-1462</v>
          </cell>
          <cell r="C1924" t="str">
            <v>CVCO 115</v>
          </cell>
          <cell r="D1924">
            <v>39757</v>
          </cell>
          <cell r="E1924" t="str">
            <v>W113</v>
          </cell>
          <cell r="G1924" t="str">
            <v>Autotech Weighing Systems</v>
          </cell>
          <cell r="H1924" t="str">
            <v>Variation Order to 599-628</v>
          </cell>
          <cell r="I1924" t="str">
            <v>ZAR 43,670.00</v>
          </cell>
          <cell r="J1924" t="str">
            <v>ZAR</v>
          </cell>
          <cell r="K1924">
            <v>43670</v>
          </cell>
          <cell r="L1924">
            <v>1</v>
          </cell>
          <cell r="M1924">
            <v>43670</v>
          </cell>
        </row>
        <row r="1925">
          <cell r="B1925" t="str">
            <v>599-1463</v>
          </cell>
          <cell r="D1925">
            <v>39757</v>
          </cell>
          <cell r="E1925" t="str">
            <v>M039-0</v>
          </cell>
          <cell r="G1925" t="str">
            <v>Heku Construction Ltd</v>
          </cell>
          <cell r="H1925" t="str">
            <v>Fabrication and painting of extension to platforms T1 shredder</v>
          </cell>
          <cell r="I1925" t="str">
            <v>USD 3,488.28</v>
          </cell>
          <cell r="J1925" t="str">
            <v>USD</v>
          </cell>
          <cell r="K1925">
            <v>3488.28</v>
          </cell>
          <cell r="L1925">
            <v>7.35</v>
          </cell>
          <cell r="M1925">
            <v>25638.858</v>
          </cell>
        </row>
        <row r="1926">
          <cell r="B1926" t="str">
            <v>599-1464</v>
          </cell>
          <cell r="D1926">
            <v>39757</v>
          </cell>
          <cell r="E1926" t="str">
            <v>W138</v>
          </cell>
          <cell r="G1926" t="str">
            <v>Heku Construction Ltd</v>
          </cell>
          <cell r="H1926" t="str">
            <v>Hold down bolts for K&amp;A Works for Reclaim Conveyors</v>
          </cell>
          <cell r="I1926" t="str">
            <v>USD 4,640.00</v>
          </cell>
          <cell r="J1926" t="str">
            <v>USD</v>
          </cell>
          <cell r="K1926">
            <v>4640</v>
          </cell>
          <cell r="L1926">
            <v>7.35</v>
          </cell>
          <cell r="M1926">
            <v>34104</v>
          </cell>
        </row>
        <row r="1927">
          <cell r="B1927" t="str">
            <v>599-1465</v>
          </cell>
          <cell r="D1927">
            <v>39758</v>
          </cell>
          <cell r="E1927" t="str">
            <v>E007</v>
          </cell>
          <cell r="G1927" t="str">
            <v>Relay System Technology</v>
          </cell>
          <cell r="H1927" t="str">
            <v xml:space="preserve">Basier DECS2001C </v>
          </cell>
          <cell r="I1927" t="str">
            <v>ZAR 92,361.00</v>
          </cell>
          <cell r="J1927" t="str">
            <v>ZAR</v>
          </cell>
          <cell r="K1927">
            <v>92361</v>
          </cell>
          <cell r="L1927">
            <v>1</v>
          </cell>
          <cell r="M1927">
            <v>92361</v>
          </cell>
        </row>
        <row r="1928">
          <cell r="B1928" t="str">
            <v>599-1466</v>
          </cell>
          <cell r="C1928" t="str">
            <v>ISI order</v>
          </cell>
          <cell r="D1928">
            <v>39757</v>
          </cell>
          <cell r="E1928" t="str">
            <v>M043-0</v>
          </cell>
          <cell r="G1928" t="str">
            <v>SiVEST SA (Pty) Ltd</v>
          </cell>
          <cell r="H1928" t="str">
            <v>Professional fees Simon Joubert</v>
          </cell>
          <cell r="I1928" t="str">
            <v>ZAR 19,720.00</v>
          </cell>
          <cell r="J1928" t="str">
            <v>ZAR</v>
          </cell>
          <cell r="K1928">
            <v>19720</v>
          </cell>
          <cell r="L1928">
            <v>1</v>
          </cell>
          <cell r="M1928">
            <v>19720</v>
          </cell>
        </row>
        <row r="1929">
          <cell r="B1929" t="str">
            <v>599-1467</v>
          </cell>
          <cell r="D1929">
            <v>39758</v>
          </cell>
          <cell r="E1929" t="str">
            <v>E012</v>
          </cell>
          <cell r="G1929" t="str">
            <v>Panel Technique</v>
          </cell>
          <cell r="H1929" t="str">
            <v>Low voltage MCC's</v>
          </cell>
          <cell r="I1929" t="str">
            <v>ZAR 4,433,625.00</v>
          </cell>
        </row>
        <row r="1930">
          <cell r="B1930" t="str">
            <v>599-1468</v>
          </cell>
          <cell r="D1930">
            <v>39757</v>
          </cell>
          <cell r="E1930" t="str">
            <v>M013-0</v>
          </cell>
          <cell r="G1930" t="str">
            <v>Illovo Sugar Ireland (Emineo)</v>
          </cell>
          <cell r="H1930" t="str">
            <v>Additional Access to top door of Secondary Juice Heater</v>
          </cell>
          <cell r="I1930" t="str">
            <v>USD 3,960.00</v>
          </cell>
        </row>
        <row r="1931">
          <cell r="B1931" t="str">
            <v>599-1469</v>
          </cell>
          <cell r="D1931">
            <v>39757</v>
          </cell>
          <cell r="E1931" t="str">
            <v>M049</v>
          </cell>
          <cell r="G1931" t="str">
            <v>Illovo Sugar Ireland (Emineo)</v>
          </cell>
          <cell r="H1931" t="str">
            <v>Fabrication of 2 reducers for C massecuite Reheater</v>
          </cell>
          <cell r="I1931" t="str">
            <v>USD 440.67</v>
          </cell>
        </row>
        <row r="1932">
          <cell r="B1932" t="str">
            <v>599-1470</v>
          </cell>
          <cell r="D1932">
            <v>39757</v>
          </cell>
          <cell r="E1932" t="str">
            <v>E002</v>
          </cell>
          <cell r="G1932" t="str">
            <v xml:space="preserve">Unitech Instrumentation services </v>
          </cell>
          <cell r="H1932" t="str">
            <v>11kV cable and termination kits</v>
          </cell>
          <cell r="I1932" t="str">
            <v>ZAR 64,390.00</v>
          </cell>
        </row>
        <row r="1933">
          <cell r="B1933" t="str">
            <v>599-1471</v>
          </cell>
          <cell r="D1933">
            <v>39758</v>
          </cell>
          <cell r="E1933" t="str">
            <v>E007</v>
          </cell>
          <cell r="G1933" t="str">
            <v>Gamma Panel and Switchboard Manufacturers</v>
          </cell>
          <cell r="H1933" t="str">
            <v>Control desk</v>
          </cell>
          <cell r="I1933" t="str">
            <v>ZAR 317,686.00</v>
          </cell>
          <cell r="J1933" t="str">
            <v>ZAR</v>
          </cell>
          <cell r="K1933">
            <v>317686</v>
          </cell>
          <cell r="L1933">
            <v>1</v>
          </cell>
          <cell r="M1933">
            <v>317686</v>
          </cell>
        </row>
        <row r="1934">
          <cell r="B1934" t="str">
            <v>599-1472</v>
          </cell>
          <cell r="D1934">
            <v>39757</v>
          </cell>
          <cell r="E1934" t="str">
            <v>E012</v>
          </cell>
          <cell r="G1934" t="str">
            <v>Zest Electric Motors (Pty) LTD</v>
          </cell>
          <cell r="H1934" t="str">
            <v>VSD's Soft Starters &amp; acc. For MCC's.</v>
          </cell>
          <cell r="I1934" t="str">
            <v>USD 72,463.15</v>
          </cell>
        </row>
        <row r="1935">
          <cell r="B1935" t="str">
            <v>599-1473</v>
          </cell>
          <cell r="D1935">
            <v>39758</v>
          </cell>
          <cell r="E1935" t="str">
            <v>I003</v>
          </cell>
          <cell r="G1935" t="str">
            <v>Sabi Industrial Services</v>
          </cell>
          <cell r="H1935" t="str">
            <v>C&amp;I Terminator and field junction cabinets</v>
          </cell>
          <cell r="I1935" t="str">
            <v>ZAR 909,902.00</v>
          </cell>
        </row>
        <row r="1936">
          <cell r="B1936" t="str">
            <v>599-1474</v>
          </cell>
          <cell r="D1936">
            <v>39757</v>
          </cell>
          <cell r="E1936" t="str">
            <v>M023-3</v>
          </cell>
          <cell r="G1936" t="str">
            <v>Laktronics Repairs</v>
          </cell>
          <cell r="H1936" t="str">
            <v>Crane Battery</v>
          </cell>
          <cell r="I1936" t="str">
            <v>ZMK 845,000.00</v>
          </cell>
        </row>
        <row r="1937">
          <cell r="B1937" t="str">
            <v>599-1475</v>
          </cell>
          <cell r="D1937">
            <v>39757</v>
          </cell>
          <cell r="E1937" t="str">
            <v>M032-2</v>
          </cell>
          <cell r="G1937" t="str">
            <v>Joraf Engineering</v>
          </cell>
          <cell r="H1937" t="str">
            <v>Tractor &amp; Trailer Hire</v>
          </cell>
          <cell r="I1937" t="str">
            <v>ZMK 17,050,000.00</v>
          </cell>
        </row>
        <row r="1938">
          <cell r="B1938" t="str">
            <v>599-1476</v>
          </cell>
          <cell r="D1938">
            <v>39758</v>
          </cell>
          <cell r="E1938" t="str">
            <v>A005</v>
          </cell>
          <cell r="G1938" t="str">
            <v>Aquatan</v>
          </cell>
          <cell r="H1938" t="str">
            <v>Additional canal lining</v>
          </cell>
          <cell r="I1938" t="str">
            <v>ZAR 1,011,903.56</v>
          </cell>
          <cell r="J1938" t="str">
            <v>ZAR</v>
          </cell>
          <cell r="K1938">
            <v>1011903.56</v>
          </cell>
          <cell r="L1938">
            <v>1</v>
          </cell>
          <cell r="M1938">
            <v>1011903.56</v>
          </cell>
        </row>
        <row r="1939">
          <cell r="B1939" t="str">
            <v>599-1477</v>
          </cell>
          <cell r="D1939">
            <v>39758</v>
          </cell>
          <cell r="E1939" t="str">
            <v>P005</v>
          </cell>
          <cell r="G1939" t="str">
            <v>Smartnet Networks</v>
          </cell>
          <cell r="H1939" t="str">
            <v>Printer cartridge C9730A</v>
          </cell>
          <cell r="I1939" t="str">
            <v>ZAR 2,439,360.00</v>
          </cell>
        </row>
        <row r="1940">
          <cell r="B1940" t="str">
            <v>599-1478</v>
          </cell>
          <cell r="D1940">
            <v>39758</v>
          </cell>
          <cell r="E1940" t="str">
            <v>P005</v>
          </cell>
          <cell r="G1940" t="str">
            <v>Hisense Logistics Ltd</v>
          </cell>
          <cell r="H1940" t="str">
            <v>Printer cartridge C9731A, C9732A, C9733A</v>
          </cell>
          <cell r="I1940" t="str">
            <v>ZMK 4,590.000.00</v>
          </cell>
        </row>
        <row r="1941">
          <cell r="B1941" t="str">
            <v>599-1479</v>
          </cell>
        </row>
        <row r="1942">
          <cell r="B1942" t="str">
            <v>599-1480</v>
          </cell>
          <cell r="D1942">
            <v>39759</v>
          </cell>
          <cell r="E1942" t="str">
            <v>P005</v>
          </cell>
          <cell r="G1942" t="str">
            <v>Trentyre Zambia</v>
          </cell>
          <cell r="H1942" t="str">
            <v>Tyres and Valves</v>
          </cell>
          <cell r="I1942" t="str">
            <v>ZMK 338,692.26</v>
          </cell>
        </row>
        <row r="1943">
          <cell r="B1943" t="str">
            <v>599-1481</v>
          </cell>
          <cell r="D1943">
            <v>39759</v>
          </cell>
          <cell r="E1943" t="str">
            <v>P005</v>
          </cell>
          <cell r="G1943" t="str">
            <v>Trentyre Zambia</v>
          </cell>
          <cell r="H1943" t="str">
            <v>Tyres and Valves</v>
          </cell>
          <cell r="I1943" t="str">
            <v>ZMK 747,645.56</v>
          </cell>
        </row>
        <row r="1944">
          <cell r="B1944" t="str">
            <v>599-1482</v>
          </cell>
          <cell r="D1944">
            <v>39759</v>
          </cell>
          <cell r="E1944" t="str">
            <v>P005</v>
          </cell>
          <cell r="G1944" t="str">
            <v>Trentyre Zambia</v>
          </cell>
          <cell r="H1944" t="str">
            <v>Tyres and Valves</v>
          </cell>
          <cell r="I1944" t="str">
            <v>ZMK 3,436,286.80</v>
          </cell>
        </row>
        <row r="1945">
          <cell r="B1945" t="str">
            <v>599-1483</v>
          </cell>
          <cell r="D1945">
            <v>39759</v>
          </cell>
          <cell r="E1945" t="str">
            <v>P005</v>
          </cell>
          <cell r="G1945" t="str">
            <v>Trentyre Zambia</v>
          </cell>
          <cell r="H1945" t="str">
            <v>Tyres and Valves</v>
          </cell>
          <cell r="I1945" t="str">
            <v>ZMK 530,593.00</v>
          </cell>
        </row>
        <row r="1946">
          <cell r="B1946" t="str">
            <v>599-1484</v>
          </cell>
          <cell r="D1946">
            <v>39759</v>
          </cell>
          <cell r="E1946" t="str">
            <v>M001-13</v>
          </cell>
          <cell r="G1946" t="str">
            <v>F.P. Engineering</v>
          </cell>
          <cell r="H1946" t="str">
            <v>Ash Sump Steelwork</v>
          </cell>
          <cell r="I1946" t="str">
            <v>ZAR 461,207.00</v>
          </cell>
          <cell r="J1946" t="str">
            <v>ZAR</v>
          </cell>
          <cell r="K1946">
            <v>461207</v>
          </cell>
          <cell r="L1946">
            <v>1</v>
          </cell>
          <cell r="M1946">
            <v>461207</v>
          </cell>
        </row>
        <row r="1949">
          <cell r="J1949">
            <v>0</v>
          </cell>
          <cell r="K1949" t="e">
            <v>#VALUE!</v>
          </cell>
          <cell r="L1949" t="e">
            <v>#N/A</v>
          </cell>
          <cell r="M1949" t="e">
            <v>#N/A</v>
          </cell>
        </row>
        <row r="1950">
          <cell r="B1950" t="str">
            <v>Purchase Requisitions</v>
          </cell>
          <cell r="C1950">
            <v>1</v>
          </cell>
          <cell r="D1950">
            <v>1</v>
          </cell>
          <cell r="E1950">
            <v>1</v>
          </cell>
          <cell r="G1950">
            <v>1</v>
          </cell>
          <cell r="H1950">
            <v>1</v>
          </cell>
          <cell r="I1950">
            <v>1</v>
          </cell>
          <cell r="J1950" t="str">
            <v>1</v>
          </cell>
          <cell r="K1950" t="e">
            <v>#VALUE!</v>
          </cell>
          <cell r="L1950" t="e">
            <v>#N/A</v>
          </cell>
          <cell r="M1950" t="e">
            <v>#N/A</v>
          </cell>
          <cell r="N1950">
            <v>0</v>
          </cell>
          <cell r="O1950">
            <v>0</v>
          </cell>
          <cell r="P1950">
            <v>0</v>
          </cell>
          <cell r="Q1950">
            <v>0</v>
          </cell>
          <cell r="R1950">
            <v>0</v>
          </cell>
        </row>
        <row r="1951">
          <cell r="N1951">
            <v>0</v>
          </cell>
          <cell r="O1951">
            <v>0</v>
          </cell>
          <cell r="P1951">
            <v>0</v>
          </cell>
          <cell r="Q1951">
            <v>0</v>
          </cell>
          <cell r="R1951">
            <v>0</v>
          </cell>
        </row>
        <row r="1952">
          <cell r="B1952" t="str">
            <v>PR</v>
          </cell>
          <cell r="C1952">
            <v>1</v>
          </cell>
          <cell r="D1952">
            <v>39605</v>
          </cell>
          <cell r="E1952" t="str">
            <v>M031</v>
          </cell>
          <cell r="G1952" t="str">
            <v>Discount Steel Zambia</v>
          </cell>
          <cell r="H1952" t="str">
            <v>Channel Iron for structural steel</v>
          </cell>
          <cell r="I1952" t="str">
            <v>ZMK 14825580</v>
          </cell>
          <cell r="J1952" t="str">
            <v>ZMK</v>
          </cell>
          <cell r="K1952">
            <v>14825580</v>
          </cell>
          <cell r="L1952">
            <v>1.6750418760469012E-3</v>
          </cell>
          <cell r="M1952">
            <v>24833.467336683418</v>
          </cell>
          <cell r="N1952">
            <v>0</v>
          </cell>
          <cell r="O1952">
            <v>0</v>
          </cell>
          <cell r="P1952">
            <v>0</v>
          </cell>
          <cell r="Q1952">
            <v>0</v>
          </cell>
          <cell r="R1952">
            <v>14825580</v>
          </cell>
        </row>
        <row r="1953">
          <cell r="B1953" t="str">
            <v>PR</v>
          </cell>
          <cell r="C1953">
            <v>1</v>
          </cell>
          <cell r="D1953">
            <v>39608</v>
          </cell>
          <cell r="E1953" t="str">
            <v>M031</v>
          </cell>
          <cell r="H1953" t="str">
            <v>Bolts and Nuts</v>
          </cell>
          <cell r="I1953" t="str">
            <v>ZMK 387931</v>
          </cell>
          <cell r="J1953" t="str">
            <v>ZMK</v>
          </cell>
          <cell r="K1953">
            <v>387931</v>
          </cell>
          <cell r="L1953">
            <v>1.6750418760469012E-3</v>
          </cell>
          <cell r="M1953">
            <v>649.80067001675047</v>
          </cell>
          <cell r="N1953">
            <v>0</v>
          </cell>
          <cell r="O1953">
            <v>0</v>
          </cell>
          <cell r="P1953">
            <v>0</v>
          </cell>
          <cell r="Q1953">
            <v>0</v>
          </cell>
          <cell r="R1953">
            <v>387931</v>
          </cell>
        </row>
        <row r="1954">
          <cell r="B1954" t="str">
            <v>PR</v>
          </cell>
          <cell r="C1954">
            <v>1</v>
          </cell>
          <cell r="D1954">
            <v>39612</v>
          </cell>
          <cell r="E1954" t="str">
            <v>M056</v>
          </cell>
          <cell r="G1954" t="str">
            <v>?</v>
          </cell>
          <cell r="H1954" t="str">
            <v>Steaming out and Piping</v>
          </cell>
          <cell r="I1954" t="str">
            <v>ZMK 2850000</v>
          </cell>
          <cell r="J1954" t="str">
            <v>ZMK</v>
          </cell>
          <cell r="K1954">
            <v>2850000</v>
          </cell>
          <cell r="L1954">
            <v>1.6750418760469012E-3</v>
          </cell>
          <cell r="M1954">
            <v>4773.8693467336689</v>
          </cell>
          <cell r="N1954">
            <v>0</v>
          </cell>
          <cell r="O1954">
            <v>0</v>
          </cell>
          <cell r="P1954">
            <v>0</v>
          </cell>
          <cell r="Q1954">
            <v>0</v>
          </cell>
          <cell r="R1954">
            <v>2850000</v>
          </cell>
        </row>
        <row r="1955">
          <cell r="B1955" t="str">
            <v>PR</v>
          </cell>
          <cell r="C1955">
            <v>1</v>
          </cell>
          <cell r="D1955">
            <v>39629</v>
          </cell>
          <cell r="E1955" t="str">
            <v>M038</v>
          </cell>
          <cell r="G1955" t="str">
            <v>Heku Construction Ltd</v>
          </cell>
          <cell r="H1955" t="str">
            <v>Machining of T2 Shredder Coupling</v>
          </cell>
          <cell r="I1955" t="str">
            <v>ZMK 2900000</v>
          </cell>
          <cell r="J1955" t="str">
            <v>ZMK</v>
          </cell>
          <cell r="K1955">
            <v>2900000</v>
          </cell>
          <cell r="L1955">
            <v>1.6750418760469012E-3</v>
          </cell>
          <cell r="M1955">
            <v>4857.6214405360133</v>
          </cell>
          <cell r="N1955">
            <v>0</v>
          </cell>
          <cell r="O1955">
            <v>0</v>
          </cell>
          <cell r="P1955">
            <v>0</v>
          </cell>
          <cell r="Q1955">
            <v>0</v>
          </cell>
          <cell r="R1955">
            <v>2900000</v>
          </cell>
        </row>
        <row r="1956">
          <cell r="B1956" t="str">
            <v>PR</v>
          </cell>
          <cell r="C1956">
            <v>1</v>
          </cell>
          <cell r="D1956">
            <v>39633</v>
          </cell>
          <cell r="E1956" t="str">
            <v>M010-3</v>
          </cell>
          <cell r="G1956" t="str">
            <v>East African Supply</v>
          </cell>
          <cell r="H1956" t="str">
            <v>Round Bar and steam pipe for factory</v>
          </cell>
          <cell r="I1956" t="str">
            <v>ZAR 24,649.15</v>
          </cell>
          <cell r="J1956" t="str">
            <v>ZAR</v>
          </cell>
          <cell r="K1956">
            <v>24649.15</v>
          </cell>
          <cell r="L1956">
            <v>1</v>
          </cell>
          <cell r="M1956">
            <v>24649.15</v>
          </cell>
          <cell r="N1956">
            <v>24649.15</v>
          </cell>
          <cell r="O1956">
            <v>0</v>
          </cell>
          <cell r="P1956">
            <v>0</v>
          </cell>
          <cell r="Q1956">
            <v>0</v>
          </cell>
          <cell r="R1956">
            <v>0</v>
          </cell>
        </row>
        <row r="1957">
          <cell r="B1957" t="str">
            <v>PR</v>
          </cell>
          <cell r="C1957">
            <v>1</v>
          </cell>
          <cell r="D1957">
            <v>39631</v>
          </cell>
          <cell r="E1957" t="str">
            <v>M056</v>
          </cell>
          <cell r="G1957" t="str">
            <v>?</v>
          </cell>
          <cell r="H1957" t="str">
            <v>Water line valves</v>
          </cell>
          <cell r="I1957" t="str">
            <v>ZMK 984000</v>
          </cell>
          <cell r="J1957" t="str">
            <v>ZMK</v>
          </cell>
          <cell r="K1957">
            <v>984000</v>
          </cell>
          <cell r="L1957">
            <v>1.6750418760469012E-3</v>
          </cell>
          <cell r="M1957">
            <v>1648.2412060301508</v>
          </cell>
          <cell r="N1957">
            <v>0</v>
          </cell>
          <cell r="O1957">
            <v>0</v>
          </cell>
          <cell r="P1957">
            <v>0</v>
          </cell>
          <cell r="Q1957">
            <v>0</v>
          </cell>
          <cell r="R1957">
            <v>984000</v>
          </cell>
        </row>
        <row r="1958">
          <cell r="N1958">
            <v>0</v>
          </cell>
          <cell r="O1958">
            <v>0</v>
          </cell>
          <cell r="P1958">
            <v>0</v>
          </cell>
          <cell r="Q1958">
            <v>0</v>
          </cell>
          <cell r="R1958">
            <v>0</v>
          </cell>
        </row>
        <row r="1959">
          <cell r="B1959" t="str">
            <v>PR</v>
          </cell>
          <cell r="C1959">
            <v>1</v>
          </cell>
          <cell r="D1959">
            <v>39638</v>
          </cell>
          <cell r="E1959" t="str">
            <v>M056</v>
          </cell>
          <cell r="G1959" t="str">
            <v>?</v>
          </cell>
          <cell r="H1959" t="str">
            <v>Ball valves required for factory</v>
          </cell>
          <cell r="I1959" t="str">
            <v>ZMk 936000</v>
          </cell>
          <cell r="J1959" t="str">
            <v>ZMk</v>
          </cell>
          <cell r="K1959">
            <v>936000</v>
          </cell>
          <cell r="L1959">
            <v>1.6750418760469012E-3</v>
          </cell>
          <cell r="M1959">
            <v>1567.8391959798996</v>
          </cell>
          <cell r="N1959">
            <v>0</v>
          </cell>
          <cell r="O1959">
            <v>0</v>
          </cell>
          <cell r="P1959">
            <v>0</v>
          </cell>
          <cell r="Q1959">
            <v>0</v>
          </cell>
          <cell r="R1959">
            <v>936000</v>
          </cell>
        </row>
        <row r="1960">
          <cell r="B1960" t="str">
            <v>PR</v>
          </cell>
          <cell r="C1960">
            <v>1</v>
          </cell>
          <cell r="D1960">
            <v>39638</v>
          </cell>
          <cell r="E1960" t="str">
            <v>W118</v>
          </cell>
          <cell r="G1960" t="str">
            <v>Skycom</v>
          </cell>
          <cell r="H1960" t="str">
            <v>Moving of Booms 1.2m onwards</v>
          </cell>
          <cell r="I1960" t="str">
            <v>ZAR 31,716</v>
          </cell>
          <cell r="J1960" t="str">
            <v>ZAR</v>
          </cell>
          <cell r="K1960">
            <v>31716</v>
          </cell>
          <cell r="L1960">
            <v>1</v>
          </cell>
          <cell r="M1960">
            <v>31716</v>
          </cell>
          <cell r="N1960">
            <v>31716</v>
          </cell>
          <cell r="O1960">
            <v>0</v>
          </cell>
          <cell r="P1960">
            <v>0</v>
          </cell>
          <cell r="Q1960">
            <v>0</v>
          </cell>
          <cell r="R1960">
            <v>0</v>
          </cell>
        </row>
        <row r="1961">
          <cell r="N1961">
            <v>0</v>
          </cell>
          <cell r="O1961">
            <v>0</v>
          </cell>
          <cell r="P1961">
            <v>0</v>
          </cell>
          <cell r="Q1961">
            <v>0</v>
          </cell>
          <cell r="R1961">
            <v>0</v>
          </cell>
        </row>
        <row r="1962">
          <cell r="B1962" t="str">
            <v>PR</v>
          </cell>
          <cell r="E1962" t="str">
            <v>M031</v>
          </cell>
          <cell r="G1962" t="str">
            <v>Makubu Steelworks</v>
          </cell>
          <cell r="H1962" t="str">
            <v>Energrease for Feeder table (Drive and Tail Shaft)</v>
          </cell>
          <cell r="I1962" t="str">
            <v>ZMK 6,311,721</v>
          </cell>
          <cell r="J1962" t="str">
            <v>ZMK</v>
          </cell>
          <cell r="K1962">
            <v>6311721</v>
          </cell>
          <cell r="L1962">
            <v>1.6750418760469012E-3</v>
          </cell>
          <cell r="M1962">
            <v>10572.396984924624</v>
          </cell>
          <cell r="N1962">
            <v>0</v>
          </cell>
          <cell r="O1962">
            <v>0</v>
          </cell>
          <cell r="P1962">
            <v>0</v>
          </cell>
          <cell r="Q1962">
            <v>0</v>
          </cell>
          <cell r="R1962">
            <v>6311721</v>
          </cell>
        </row>
        <row r="1963">
          <cell r="B1963" t="str">
            <v>PR</v>
          </cell>
          <cell r="D1963">
            <v>39671</v>
          </cell>
          <cell r="E1963" t="str">
            <v>M011</v>
          </cell>
          <cell r="G1963" t="str">
            <v>Heku Construction Ltd</v>
          </cell>
          <cell r="H1963" t="str">
            <v>Winch Guard for Hilo unloaders - Rejected - (R26,195)</v>
          </cell>
          <cell r="I1963" t="str">
            <v>ZMK 0</v>
          </cell>
          <cell r="J1963" t="str">
            <v>ZMK</v>
          </cell>
          <cell r="K1963">
            <v>0</v>
          </cell>
          <cell r="L1963">
            <v>1.6750418760469012E-3</v>
          </cell>
          <cell r="M1963">
            <v>0</v>
          </cell>
          <cell r="N1963">
            <v>0</v>
          </cell>
          <cell r="O1963">
            <v>0</v>
          </cell>
          <cell r="P1963">
            <v>0</v>
          </cell>
          <cell r="Q1963">
            <v>0</v>
          </cell>
          <cell r="R1963">
            <v>0</v>
          </cell>
        </row>
        <row r="1964">
          <cell r="B1964" t="str">
            <v>PR</v>
          </cell>
          <cell r="E1964" t="str">
            <v>M031</v>
          </cell>
          <cell r="H1964" t="str">
            <v>Lubricants</v>
          </cell>
          <cell r="I1964" t="str">
            <v>ZMK 6,311,721</v>
          </cell>
          <cell r="J1964" t="str">
            <v>ZMK</v>
          </cell>
          <cell r="K1964">
            <v>6311721</v>
          </cell>
          <cell r="L1964">
            <v>1.6750418760469012E-3</v>
          </cell>
          <cell r="M1964">
            <v>10572.396984924624</v>
          </cell>
          <cell r="N1964">
            <v>0</v>
          </cell>
          <cell r="O1964">
            <v>0</v>
          </cell>
          <cell r="P1964">
            <v>0</v>
          </cell>
          <cell r="Q1964">
            <v>0</v>
          </cell>
          <cell r="R1964">
            <v>6311721</v>
          </cell>
        </row>
        <row r="1965">
          <cell r="B1965" t="str">
            <v>PR</v>
          </cell>
          <cell r="C1965">
            <v>1</v>
          </cell>
          <cell r="E1965" t="str">
            <v>M031</v>
          </cell>
          <cell r="G1965" t="str">
            <v>East African Supply</v>
          </cell>
          <cell r="H1965" t="str">
            <v>Steam Pipes</v>
          </cell>
          <cell r="I1965" t="str">
            <v>ZAR 22,205.25</v>
          </cell>
          <cell r="J1965" t="str">
            <v>ZAR</v>
          </cell>
          <cell r="K1965">
            <v>22205.25</v>
          </cell>
          <cell r="L1965">
            <v>1</v>
          </cell>
          <cell r="M1965">
            <v>22205.25</v>
          </cell>
          <cell r="N1965">
            <v>22205.25</v>
          </cell>
          <cell r="O1965">
            <v>0</v>
          </cell>
          <cell r="P1965">
            <v>0</v>
          </cell>
          <cell r="Q1965">
            <v>0</v>
          </cell>
          <cell r="R1965">
            <v>0</v>
          </cell>
        </row>
        <row r="1966">
          <cell r="B1966" t="str">
            <v>PR</v>
          </cell>
          <cell r="C1966">
            <v>1</v>
          </cell>
          <cell r="D1966">
            <v>39660</v>
          </cell>
          <cell r="E1966" t="str">
            <v>M032-2</v>
          </cell>
          <cell r="G1966" t="str">
            <v>Teichmann Plant Zambia Ltd</v>
          </cell>
          <cell r="H1966" t="str">
            <v>Plant Hire to remove rubble and soil from caneyard parking area</v>
          </cell>
          <cell r="I1966" t="str">
            <v>USD 17,311.40</v>
          </cell>
          <cell r="J1966" t="str">
            <v>USD</v>
          </cell>
          <cell r="K1966">
            <v>17311.400000000001</v>
          </cell>
          <cell r="L1966">
            <v>7.35</v>
          </cell>
          <cell r="M1966">
            <v>127238.79000000001</v>
          </cell>
          <cell r="N1966">
            <v>0</v>
          </cell>
          <cell r="O1966">
            <v>0</v>
          </cell>
          <cell r="P1966">
            <v>0</v>
          </cell>
          <cell r="Q1966">
            <v>17311.400000000001</v>
          </cell>
          <cell r="R1966">
            <v>0</v>
          </cell>
        </row>
        <row r="1967">
          <cell r="B1967" t="str">
            <v>PR</v>
          </cell>
          <cell r="C1967">
            <v>1</v>
          </cell>
          <cell r="D1967">
            <v>39660</v>
          </cell>
          <cell r="E1967" t="str">
            <v>M032-0</v>
          </cell>
          <cell r="G1967" t="str">
            <v>Emineo Ltd</v>
          </cell>
          <cell r="H1967" t="str">
            <v>Supply and Fabricate Modified Transfer chute for T1/ C1-C3</v>
          </cell>
          <cell r="I1967" t="str">
            <v>EUR 870</v>
          </cell>
          <cell r="J1967" t="str">
            <v>EUR</v>
          </cell>
          <cell r="K1967">
            <v>870</v>
          </cell>
          <cell r="L1967">
            <v>9.5500000000000007</v>
          </cell>
          <cell r="M1967">
            <v>8308.5</v>
          </cell>
          <cell r="N1967">
            <v>0</v>
          </cell>
          <cell r="O1967">
            <v>870</v>
          </cell>
          <cell r="P1967">
            <v>0</v>
          </cell>
          <cell r="Q1967">
            <v>0</v>
          </cell>
          <cell r="R1967">
            <v>0</v>
          </cell>
        </row>
        <row r="1968">
          <cell r="B1968" t="str">
            <v>PR</v>
          </cell>
          <cell r="C1968">
            <v>1</v>
          </cell>
          <cell r="D1968">
            <v>39660</v>
          </cell>
          <cell r="E1968" t="str">
            <v>M032-0</v>
          </cell>
          <cell r="G1968" t="str">
            <v>Emineo Ltd</v>
          </cell>
          <cell r="H1968" t="str">
            <v>T2 Feeder Table Retaining rings - Drill Shaft and fit grub screw on T2 feeder table 1 and 2 to secure tailshaft retaining rings</v>
          </cell>
          <cell r="I1968" t="str">
            <v>EUR 1000</v>
          </cell>
          <cell r="J1968" t="str">
            <v>EUR</v>
          </cell>
          <cell r="K1968">
            <v>1000</v>
          </cell>
          <cell r="L1968">
            <v>9.5500000000000007</v>
          </cell>
          <cell r="M1968">
            <v>9550</v>
          </cell>
          <cell r="N1968">
            <v>0</v>
          </cell>
          <cell r="O1968">
            <v>1000</v>
          </cell>
          <cell r="P1968">
            <v>0</v>
          </cell>
          <cell r="Q1968">
            <v>0</v>
          </cell>
          <cell r="R1968">
            <v>0</v>
          </cell>
        </row>
        <row r="1969">
          <cell r="B1969" t="str">
            <v>PR</v>
          </cell>
          <cell r="D1969">
            <v>39671</v>
          </cell>
          <cell r="E1969" t="str">
            <v>M006</v>
          </cell>
          <cell r="G1969" t="str">
            <v>Sugarequip (Pty) Ltd</v>
          </cell>
          <cell r="H1969" t="str">
            <v>Cast Iron Impellors for Sweet Water pumps R9455.50 - Rejected</v>
          </cell>
          <cell r="I1969" t="str">
            <v>ZAR 0</v>
          </cell>
          <cell r="J1969" t="str">
            <v>ZAR</v>
          </cell>
          <cell r="K1969">
            <v>0</v>
          </cell>
          <cell r="L1969">
            <v>1</v>
          </cell>
          <cell r="M1969">
            <v>0</v>
          </cell>
          <cell r="N1969">
            <v>0</v>
          </cell>
          <cell r="O1969">
            <v>0</v>
          </cell>
          <cell r="P1969">
            <v>0</v>
          </cell>
          <cell r="Q1969">
            <v>0</v>
          </cell>
          <cell r="R1969">
            <v>0</v>
          </cell>
        </row>
        <row r="1970">
          <cell r="B1970" t="str">
            <v>PR</v>
          </cell>
          <cell r="D1970">
            <v>39671</v>
          </cell>
          <cell r="E1970" t="str">
            <v>M038</v>
          </cell>
          <cell r="G1970" t="str">
            <v>Heku Construction Ltd</v>
          </cell>
          <cell r="H1970" t="str">
            <v xml:space="preserve">T2 Shredder Hammer Bar removal piston and support details </v>
          </cell>
          <cell r="I1970" t="str">
            <v>ZMK 7,819,326.90</v>
          </cell>
          <cell r="J1970" t="str">
            <v>ZMK</v>
          </cell>
          <cell r="K1970">
            <v>7819326.9000000004</v>
          </cell>
          <cell r="L1970">
            <v>1.6750418760469012E-3</v>
          </cell>
          <cell r="M1970">
            <v>13097.7</v>
          </cell>
          <cell r="N1970">
            <v>0</v>
          </cell>
          <cell r="O1970">
            <v>0</v>
          </cell>
          <cell r="P1970">
            <v>0</v>
          </cell>
          <cell r="Q1970">
            <v>0</v>
          </cell>
          <cell r="R1970">
            <v>7819326.9000000004</v>
          </cell>
        </row>
        <row r="1971">
          <cell r="B1971" t="str">
            <v>PR</v>
          </cell>
          <cell r="D1971">
            <v>39671</v>
          </cell>
          <cell r="E1971" t="str">
            <v>C001</v>
          </cell>
          <cell r="G1971" t="str">
            <v>Atonement Enterprises Ltd</v>
          </cell>
          <cell r="H1971" t="str">
            <v>24days of sump pump hire to pump water from T2 cane Carrier 3 Pit</v>
          </cell>
          <cell r="I1971" t="str">
            <v>ZMk 2,088,000</v>
          </cell>
          <cell r="J1971" t="str">
            <v>ZMk</v>
          </cell>
          <cell r="K1971">
            <v>2088000</v>
          </cell>
          <cell r="L1971">
            <v>1.6750418760469012E-3</v>
          </cell>
          <cell r="M1971">
            <v>3497.4874371859296</v>
          </cell>
          <cell r="N1971">
            <v>0</v>
          </cell>
          <cell r="O1971">
            <v>0</v>
          </cell>
          <cell r="P1971">
            <v>0</v>
          </cell>
          <cell r="Q1971">
            <v>0</v>
          </cell>
          <cell r="R1971">
            <v>2088000</v>
          </cell>
        </row>
        <row r="1972">
          <cell r="B1972" t="str">
            <v>PR</v>
          </cell>
          <cell r="D1972">
            <v>39720</v>
          </cell>
          <cell r="E1972" t="str">
            <v>M039-0</v>
          </cell>
          <cell r="G1972" t="str">
            <v>East African Supply</v>
          </cell>
          <cell r="H1972" t="str">
            <v>BOQ for Platforms and Walkways</v>
          </cell>
          <cell r="I1972" t="str">
            <v>ZAR 1,766,949.50</v>
          </cell>
          <cell r="J1972" t="str">
            <v>ZAR</v>
          </cell>
          <cell r="K1972">
            <v>1766949.5</v>
          </cell>
          <cell r="L1972">
            <v>1</v>
          </cell>
          <cell r="M1972">
            <v>1766949.5</v>
          </cell>
        </row>
        <row r="1973">
          <cell r="B1973" t="str">
            <v>PR</v>
          </cell>
          <cell r="D1973">
            <v>39757</v>
          </cell>
          <cell r="E1973" t="str">
            <v>M032-2</v>
          </cell>
          <cell r="G1973" t="str">
            <v>Joraf Engineering</v>
          </cell>
          <cell r="H1973" t="str">
            <v>Tractor days for October 2008</v>
          </cell>
          <cell r="I1973" t="str">
            <v>ZMK 17,050,000</v>
          </cell>
          <cell r="J1973" t="str">
            <v>ZMK</v>
          </cell>
          <cell r="K1973">
            <v>17050000</v>
          </cell>
          <cell r="L1973">
            <v>1.6750418760469012E-3</v>
          </cell>
          <cell r="M1973">
            <v>28559.463986599665</v>
          </cell>
        </row>
        <row r="1975">
          <cell r="D1975" t="str">
            <v xml:space="preserve">Amendment </v>
          </cell>
          <cell r="E1975" t="str">
            <v>M001-09</v>
          </cell>
          <cell r="G1975" t="str">
            <v>Heku Construction Ltd</v>
          </cell>
          <cell r="H1975" t="str">
            <v>Lagging to steam piping descoped</v>
          </cell>
          <cell r="I1975" t="str">
            <v>ZAR -883140</v>
          </cell>
          <cell r="J1975" t="str">
            <v>ZAR</v>
          </cell>
          <cell r="K1975">
            <v>-883140</v>
          </cell>
          <cell r="L1975">
            <v>1</v>
          </cell>
          <cell r="M1975">
            <v>-883140</v>
          </cell>
        </row>
        <row r="1980">
          <cell r="D1980">
            <v>39759</v>
          </cell>
          <cell r="E1980" t="str">
            <v>E002</v>
          </cell>
          <cell r="G1980" t="str">
            <v>Unitech</v>
          </cell>
          <cell r="H1980" t="str">
            <v>11kva cabling and termination kits</v>
          </cell>
          <cell r="I1980" t="str">
            <v>ZAR 63,390</v>
          </cell>
          <cell r="J1980" t="str">
            <v>ZAR</v>
          </cell>
          <cell r="K1980">
            <v>63390</v>
          </cell>
          <cell r="L1980">
            <v>1</v>
          </cell>
          <cell r="M1980">
            <v>63390</v>
          </cell>
        </row>
        <row r="1981">
          <cell r="D1981">
            <v>39759</v>
          </cell>
          <cell r="E1981" t="str">
            <v>M049</v>
          </cell>
          <cell r="G1981" t="str">
            <v>Emineo Ltd</v>
          </cell>
          <cell r="H1981" t="str">
            <v>Fabrication of reducer for C molasses reheater</v>
          </cell>
          <cell r="I1981" t="str">
            <v>USD 440.67</v>
          </cell>
          <cell r="J1981" t="str">
            <v>USD</v>
          </cell>
          <cell r="K1981">
            <v>440.67</v>
          </cell>
          <cell r="L1981">
            <v>7.35</v>
          </cell>
          <cell r="M1981">
            <v>3238.9245000000001</v>
          </cell>
        </row>
        <row r="1982">
          <cell r="D1982">
            <v>39759</v>
          </cell>
          <cell r="E1982" t="str">
            <v>m013-0</v>
          </cell>
          <cell r="G1982" t="str">
            <v>Emineo Ltd</v>
          </cell>
          <cell r="H1982" t="str">
            <v>Access to top doors and additional stairs</v>
          </cell>
          <cell r="I1982" t="str">
            <v>USD 3960</v>
          </cell>
          <cell r="J1982" t="str">
            <v>USD</v>
          </cell>
          <cell r="K1982">
            <v>3960</v>
          </cell>
          <cell r="L1982">
            <v>7.35</v>
          </cell>
          <cell r="M1982">
            <v>29106</v>
          </cell>
        </row>
        <row r="1983">
          <cell r="B1983" t="str">
            <v>Need BSCO</v>
          </cell>
          <cell r="C1983" t="str">
            <v>Ensure Contract is signed</v>
          </cell>
          <cell r="D1983">
            <v>39759</v>
          </cell>
          <cell r="E1983" t="str">
            <v>E012</v>
          </cell>
          <cell r="G1983" t="str">
            <v>Panel Tehcnique</v>
          </cell>
          <cell r="H1983" t="str">
            <v>LV MCC's</v>
          </cell>
          <cell r="I1983" t="str">
            <v>ZAR 4,433,625</v>
          </cell>
          <cell r="J1983" t="str">
            <v>ZAR</v>
          </cell>
          <cell r="K1983">
            <v>4433625</v>
          </cell>
          <cell r="L1983">
            <v>1</v>
          </cell>
        </row>
        <row r="1984">
          <cell r="B1984" t="str">
            <v>PR</v>
          </cell>
          <cell r="D1984">
            <v>39759</v>
          </cell>
          <cell r="E1984" t="str">
            <v>M039-0</v>
          </cell>
          <cell r="G1984" t="str">
            <v>Heku Construction Ltd</v>
          </cell>
          <cell r="H1984" t="str">
            <v>T1 Shredder Conveyor</v>
          </cell>
          <cell r="I1984" t="str">
            <v>ZMK 15,770,521.8</v>
          </cell>
          <cell r="J1984" t="str">
            <v>ZMK</v>
          </cell>
          <cell r="K1984">
            <v>15770521.800000001</v>
          </cell>
          <cell r="L1984">
            <v>1.6750418760469012E-3</v>
          </cell>
          <cell r="M1984">
            <v>26416.284422110555</v>
          </cell>
        </row>
        <row r="1986">
          <cell r="D1986">
            <v>39759</v>
          </cell>
          <cell r="E1986" t="str">
            <v>I003</v>
          </cell>
          <cell r="G1986" t="str">
            <v>Sabi Industrial Services</v>
          </cell>
          <cell r="H1986" t="str">
            <v>C&amp;I termination cabinets for Phase 2</v>
          </cell>
          <cell r="I1986" t="str">
            <v>ZAR 909,902</v>
          </cell>
          <cell r="J1986" t="str">
            <v>ZAR</v>
          </cell>
          <cell r="K1986">
            <v>909902</v>
          </cell>
          <cell r="L1986">
            <v>1</v>
          </cell>
          <cell r="M1986">
            <v>909902</v>
          </cell>
        </row>
        <row r="1987">
          <cell r="B1987" t="str">
            <v>Need BSCO</v>
          </cell>
          <cell r="D1987">
            <v>39759</v>
          </cell>
          <cell r="E1987" t="str">
            <v>E012</v>
          </cell>
          <cell r="G1987" t="str">
            <v>Zest Electric Motor</v>
          </cell>
          <cell r="H1987" t="str">
            <v>VSD's Soft Start starters and accessories</v>
          </cell>
          <cell r="I1987" t="str">
            <v>USD 78,787.65</v>
          </cell>
          <cell r="J1987" t="str">
            <v>USD</v>
          </cell>
          <cell r="K1987">
            <v>78787.649999999994</v>
          </cell>
          <cell r="L1987">
            <v>7.35</v>
          </cell>
          <cell r="M1987">
            <v>579089.22749999992</v>
          </cell>
        </row>
        <row r="1989">
          <cell r="E1989" t="str">
            <v>M023-3</v>
          </cell>
          <cell r="G1989" t="str">
            <v>Laktronics Repairs</v>
          </cell>
          <cell r="H1989" t="str">
            <v>Battery stolen out of crane</v>
          </cell>
          <cell r="I1989" t="str">
            <v>ZMK 845,000</v>
          </cell>
          <cell r="J1989" t="str">
            <v>ZMK</v>
          </cell>
          <cell r="K1989">
            <v>845000</v>
          </cell>
          <cell r="L1989">
            <v>1.6750418760469012E-3</v>
          </cell>
          <cell r="M1989">
            <v>1415.4103852596315</v>
          </cell>
        </row>
        <row r="1990">
          <cell r="B1990" t="str">
            <v>PR</v>
          </cell>
          <cell r="D1990">
            <v>39759</v>
          </cell>
          <cell r="E1990" t="str">
            <v>M039-0</v>
          </cell>
          <cell r="G1990" t="str">
            <v>Heku Construction Ltd</v>
          </cell>
          <cell r="H1990" t="str">
            <v>Grit blast and prime</v>
          </cell>
          <cell r="I1990" t="str">
            <v>USD 5,914.79</v>
          </cell>
          <cell r="J1990" t="str">
            <v>USD</v>
          </cell>
          <cell r="K1990">
            <v>5914.79</v>
          </cell>
          <cell r="L1990">
            <v>7.35</v>
          </cell>
          <cell r="M1990">
            <v>43473.7065</v>
          </cell>
        </row>
        <row r="1991">
          <cell r="B1991" t="str">
            <v>PR</v>
          </cell>
          <cell r="D1991">
            <v>39762</v>
          </cell>
          <cell r="E1991" t="str">
            <v>W142</v>
          </cell>
          <cell r="G1991" t="str">
            <v>Lockers Engineering SA (Pty) Ltd</v>
          </cell>
          <cell r="H1991" t="str">
            <v>rotex screen for C shed packing station</v>
          </cell>
          <cell r="I1991" t="str">
            <v>ZAR 176,000</v>
          </cell>
          <cell r="J1991" t="str">
            <v>ZAR</v>
          </cell>
          <cell r="K1991">
            <v>176000</v>
          </cell>
          <cell r="L1991">
            <v>1</v>
          </cell>
          <cell r="M1991">
            <v>176000</v>
          </cell>
        </row>
        <row r="1992">
          <cell r="B1992" t="str">
            <v>PR</v>
          </cell>
          <cell r="D1992">
            <v>39762</v>
          </cell>
          <cell r="E1992" t="str">
            <v>W128</v>
          </cell>
          <cell r="G1992" t="str">
            <v>Heku</v>
          </cell>
          <cell r="H1992" t="str">
            <v>Relocate fire hydrant line for C shed MCC</v>
          </cell>
          <cell r="I1992" t="str">
            <v>ZAR 7,166.26</v>
          </cell>
          <cell r="J1992" t="str">
            <v>ZAR</v>
          </cell>
          <cell r="K1992">
            <v>7166.26</v>
          </cell>
          <cell r="L1992">
            <v>1</v>
          </cell>
          <cell r="M1992">
            <v>7166.26</v>
          </cell>
        </row>
        <row r="1993">
          <cell r="B1993" t="str">
            <v>PR</v>
          </cell>
          <cell r="D1993">
            <v>39762</v>
          </cell>
          <cell r="E1993" t="str">
            <v>W111</v>
          </cell>
          <cell r="G1993" t="str">
            <v>Heku</v>
          </cell>
          <cell r="H1993" t="str">
            <v>Repairs to weighbridges #2 bull bars - Recoverable from Rolling Thunder</v>
          </cell>
          <cell r="I1993" t="str">
            <v>USD 775</v>
          </cell>
          <cell r="J1993" t="str">
            <v>USD</v>
          </cell>
          <cell r="K1993">
            <v>775</v>
          </cell>
          <cell r="L1993">
            <v>7.35</v>
          </cell>
          <cell r="M1993">
            <v>5696.25</v>
          </cell>
        </row>
        <row r="1994">
          <cell r="B1994" t="str">
            <v>PR</v>
          </cell>
          <cell r="D1994">
            <v>39762</v>
          </cell>
          <cell r="E1994" t="str">
            <v>W106</v>
          </cell>
          <cell r="G1994" t="str">
            <v>Joety Naloonda Engineering</v>
          </cell>
          <cell r="H1994" t="str">
            <v>General works to move Idlers and drives to the laydown area</v>
          </cell>
          <cell r="I1994" t="str">
            <v>ZMK 800,000</v>
          </cell>
          <cell r="J1994" t="str">
            <v>ZMK</v>
          </cell>
          <cell r="K1994">
            <v>800000</v>
          </cell>
          <cell r="L1994">
            <v>1.6750418760469012E-3</v>
          </cell>
          <cell r="M1994">
            <v>1340.0335008375209</v>
          </cell>
        </row>
        <row r="1995">
          <cell r="B1995" t="str">
            <v>PR</v>
          </cell>
          <cell r="D1995">
            <v>39762</v>
          </cell>
          <cell r="E1995" t="str">
            <v>E007</v>
          </cell>
          <cell r="G1995" t="str">
            <v>Powertech 1st energy</v>
          </cell>
          <cell r="H1995" t="str">
            <v>GEC SR489 Generator protection relay for new TA#5</v>
          </cell>
          <cell r="I1995" t="str">
            <v>ZAR 68,874</v>
          </cell>
          <cell r="J1995" t="str">
            <v>ZAR</v>
          </cell>
          <cell r="K1995">
            <v>68874</v>
          </cell>
          <cell r="L1995">
            <v>1</v>
          </cell>
          <cell r="M1995">
            <v>68874</v>
          </cell>
        </row>
        <row r="1996">
          <cell r="B1996" t="str">
            <v>PR</v>
          </cell>
          <cell r="D1996">
            <v>39762</v>
          </cell>
          <cell r="E1996" t="str">
            <v>M001-03</v>
          </cell>
          <cell r="G1996" t="str">
            <v>Lincoln Sanler</v>
          </cell>
          <cell r="H1996" t="str">
            <v>Spring support for pre-boiler feedsuction pipework and condensate receiver feedsuction pipework</v>
          </cell>
          <cell r="I1996" t="str">
            <v>ZAR 26,113</v>
          </cell>
          <cell r="J1996" t="str">
            <v>ZAR</v>
          </cell>
          <cell r="K1996">
            <v>26113</v>
          </cell>
          <cell r="L1996">
            <v>1</v>
          </cell>
          <cell r="M1996">
            <v>26113</v>
          </cell>
        </row>
        <row r="1997">
          <cell r="B1997" t="str">
            <v>PR</v>
          </cell>
          <cell r="D1997">
            <v>39762</v>
          </cell>
          <cell r="E1997" t="str">
            <v>M001-03</v>
          </cell>
          <cell r="G1997" t="str">
            <v>EAS / Lincoln Sanler ?????</v>
          </cell>
          <cell r="H1997" t="str">
            <v>Spring support for pre-boiler pipework as per drawing NK18FP6664A, NK18FP6666A, NK18FP6668A, NK18FP6671-1, NK18FP6672-2, NK18FP6673-2</v>
          </cell>
          <cell r="I1997" t="str">
            <v>ZAR 54,467</v>
          </cell>
          <cell r="J1997" t="str">
            <v>ZAR</v>
          </cell>
          <cell r="K1997">
            <v>54467</v>
          </cell>
          <cell r="L1997">
            <v>1</v>
          </cell>
          <cell r="M1997">
            <v>54467</v>
          </cell>
        </row>
        <row r="1998">
          <cell r="B1998" t="str">
            <v>PR</v>
          </cell>
          <cell r="D1998">
            <v>39762</v>
          </cell>
          <cell r="E1998" t="str">
            <v>M001-03</v>
          </cell>
          <cell r="G1998" t="str">
            <v xml:space="preserve">EAS  </v>
          </cell>
          <cell r="H1998" t="str">
            <v>Plates for Preboiler Feedsuction Pipework</v>
          </cell>
          <cell r="I1998" t="str">
            <v>ZAR 322,633.62</v>
          </cell>
          <cell r="J1998" t="str">
            <v>ZAR</v>
          </cell>
          <cell r="K1998">
            <v>322633.62</v>
          </cell>
          <cell r="L1998">
            <v>1</v>
          </cell>
          <cell r="M1998">
            <v>322633.62</v>
          </cell>
        </row>
        <row r="1999">
          <cell r="B1999" t="str">
            <v>PR</v>
          </cell>
          <cell r="D1999">
            <v>39762</v>
          </cell>
          <cell r="E1999" t="str">
            <v>M001-03</v>
          </cell>
          <cell r="G1999" t="str">
            <v xml:space="preserve">EAS  </v>
          </cell>
          <cell r="H1999" t="str">
            <v>Plates for Preboiler Pipework (Drawings)</v>
          </cell>
          <cell r="I1999" t="str">
            <v>ZAR 23,882.25</v>
          </cell>
          <cell r="J1999" t="str">
            <v>ZAR</v>
          </cell>
          <cell r="K1999">
            <v>23882.25</v>
          </cell>
          <cell r="L1999">
            <v>1</v>
          </cell>
          <cell r="M1999">
            <v>23882.25</v>
          </cell>
        </row>
        <row r="2000">
          <cell r="B2000" t="str">
            <v>PR</v>
          </cell>
          <cell r="D2000">
            <v>39762</v>
          </cell>
          <cell r="E2000" t="str">
            <v>M001-03</v>
          </cell>
          <cell r="G2000" t="str">
            <v>EAS</v>
          </cell>
          <cell r="H2000" t="str">
            <v>Fittings for pre boiler Pipework</v>
          </cell>
          <cell r="I2000" t="str">
            <v>ZAR 147,986.91</v>
          </cell>
          <cell r="J2000" t="str">
            <v>ZAR</v>
          </cell>
          <cell r="K2000">
            <v>147986.91</v>
          </cell>
          <cell r="L2000">
            <v>1</v>
          </cell>
          <cell r="M2000">
            <v>147986.91</v>
          </cell>
        </row>
        <row r="2001">
          <cell r="B2001" t="str">
            <v>PR</v>
          </cell>
          <cell r="D2001">
            <v>39762</v>
          </cell>
          <cell r="E2001" t="str">
            <v>M001-03</v>
          </cell>
          <cell r="G2001" t="str">
            <v>EAS</v>
          </cell>
          <cell r="H2001" t="str">
            <v>Pipes for Pre Boiler</v>
          </cell>
          <cell r="I2001" t="str">
            <v>ZAR 181,318.20</v>
          </cell>
          <cell r="J2001" t="str">
            <v>ZAR</v>
          </cell>
          <cell r="K2001">
            <v>181318.2</v>
          </cell>
          <cell r="L2001">
            <v>1</v>
          </cell>
          <cell r="M2001">
            <v>181318.2</v>
          </cell>
        </row>
        <row r="2002">
          <cell r="B2002" t="str">
            <v>PR</v>
          </cell>
          <cell r="D2002">
            <v>39762</v>
          </cell>
          <cell r="E2002" t="str">
            <v>M001-03</v>
          </cell>
          <cell r="J2002">
            <v>0</v>
          </cell>
        </row>
        <row r="2003">
          <cell r="B2003" t="str">
            <v>PR</v>
          </cell>
          <cell r="D2003">
            <v>39762</v>
          </cell>
          <cell r="E2003" t="str">
            <v>M001-13</v>
          </cell>
          <cell r="G2003" t="str">
            <v>Duys</v>
          </cell>
          <cell r="H2003" t="str">
            <v>Bearing support, bearings, plumber blocks &amp; couplings</v>
          </cell>
          <cell r="I2003" t="str">
            <v>ZAR 100,593</v>
          </cell>
          <cell r="J2003" t="str">
            <v>ZAR</v>
          </cell>
          <cell r="K2003">
            <v>100593</v>
          </cell>
          <cell r="L2003">
            <v>1</v>
          </cell>
          <cell r="M2003">
            <v>100593</v>
          </cell>
        </row>
        <row r="2004">
          <cell r="B2004" t="str">
            <v>PR</v>
          </cell>
          <cell r="D2004">
            <v>39762</v>
          </cell>
          <cell r="E2004" t="str">
            <v>M003</v>
          </cell>
          <cell r="G2004" t="str">
            <v>Natal Conveyors</v>
          </cell>
          <cell r="H2004" t="str">
            <v>Steelwork for bagasse conveyors entry into boiler 6 &amp; exit from current building</v>
          </cell>
          <cell r="I2004" t="str">
            <v>ZAR 207,975</v>
          </cell>
          <cell r="J2004" t="str">
            <v>ZAR</v>
          </cell>
          <cell r="K2004">
            <v>207975</v>
          </cell>
          <cell r="L2004">
            <v>1</v>
          </cell>
          <cell r="M2004">
            <v>207975</v>
          </cell>
        </row>
        <row r="2005">
          <cell r="B2005" t="str">
            <v>PR</v>
          </cell>
          <cell r="D2005">
            <v>39762</v>
          </cell>
          <cell r="E2005" t="str">
            <v>M001-13</v>
          </cell>
          <cell r="G2005" t="str">
            <v>FP</v>
          </cell>
          <cell r="H2005" t="str">
            <v>M20 HD bolts for return pump plinth</v>
          </cell>
          <cell r="I2005" t="str">
            <v>ZAR 4,320</v>
          </cell>
          <cell r="J2005" t="str">
            <v>ZAR</v>
          </cell>
          <cell r="K2005">
            <v>4320</v>
          </cell>
          <cell r="L2005">
            <v>1</v>
          </cell>
          <cell r="M2005">
            <v>4320</v>
          </cell>
        </row>
        <row r="2006">
          <cell r="B2006" t="str">
            <v>PR</v>
          </cell>
          <cell r="D2006">
            <v>39762</v>
          </cell>
          <cell r="E2006" t="str">
            <v>I001</v>
          </cell>
          <cell r="G2006" t="str">
            <v>Siemens Automation &amp; drivers</v>
          </cell>
          <cell r="H2006" t="str">
            <v>DSC system addidtional hardware &amp; servers software for boiler &amp; TA</v>
          </cell>
          <cell r="I2006" t="str">
            <v>ZAR 393,335.14</v>
          </cell>
          <cell r="J2006" t="str">
            <v>ZAR</v>
          </cell>
          <cell r="K2006">
            <v>393335.14</v>
          </cell>
          <cell r="L2006">
            <v>1</v>
          </cell>
          <cell r="M2006">
            <v>393335.14</v>
          </cell>
        </row>
        <row r="2007">
          <cell r="B2007" t="str">
            <v>PR</v>
          </cell>
          <cell r="D2007">
            <v>39764</v>
          </cell>
          <cell r="E2007" t="str">
            <v>W139</v>
          </cell>
          <cell r="G2007" t="str">
            <v>SA Scale</v>
          </cell>
          <cell r="H2007" t="str">
            <v>1ton Bagging machine for Cshed Packing Station</v>
          </cell>
          <cell r="I2007" t="str">
            <v>ZAR 890,500</v>
          </cell>
          <cell r="J2007" t="str">
            <v>ZAR</v>
          </cell>
          <cell r="K2007">
            <v>890500</v>
          </cell>
          <cell r="L2007">
            <v>1</v>
          </cell>
          <cell r="M2007">
            <v>890500</v>
          </cell>
        </row>
        <row r="2008">
          <cell r="B2008" t="str">
            <v>PR</v>
          </cell>
          <cell r="D2008">
            <v>39764</v>
          </cell>
          <cell r="E2008" t="str">
            <v>W104</v>
          </cell>
          <cell r="G2008" t="str">
            <v>PD Engineering</v>
          </cell>
          <cell r="H2008" t="str">
            <v>Grating and Handrailing for T1 Tower</v>
          </cell>
          <cell r="I2008" t="str">
            <v>ZAR 365,239</v>
          </cell>
          <cell r="J2008" t="str">
            <v>ZAR</v>
          </cell>
          <cell r="K2008">
            <v>365239</v>
          </cell>
          <cell r="L2008">
            <v>1</v>
          </cell>
          <cell r="M2008">
            <v>365239</v>
          </cell>
        </row>
        <row r="2009">
          <cell r="B2009" t="str">
            <v>PR</v>
          </cell>
          <cell r="D2009">
            <v>39764</v>
          </cell>
          <cell r="E2009" t="str">
            <v>W104</v>
          </cell>
          <cell r="G2009" t="str">
            <v>PD Engineering</v>
          </cell>
          <cell r="H2009" t="str">
            <v>Infeed structural Steel</v>
          </cell>
          <cell r="I2009" t="str">
            <v>ZAR 1,053,600.17</v>
          </cell>
          <cell r="J2009" t="str">
            <v>ZAR</v>
          </cell>
          <cell r="K2009">
            <v>1053600.17</v>
          </cell>
          <cell r="L2009">
            <v>1</v>
          </cell>
          <cell r="M2009">
            <v>1053600.17</v>
          </cell>
        </row>
        <row r="2010">
          <cell r="B2010" t="str">
            <v>PR</v>
          </cell>
          <cell r="D2010">
            <v>39764</v>
          </cell>
          <cell r="E2010" t="str">
            <v>M039-0</v>
          </cell>
          <cell r="G2010" t="str">
            <v>FCM Engineering</v>
          </cell>
          <cell r="H2010" t="str">
            <v>T1 Mill House Platform</v>
          </cell>
          <cell r="I2010" t="str">
            <v>ZAR 534,900</v>
          </cell>
          <cell r="J2010" t="str">
            <v>ZAR</v>
          </cell>
          <cell r="K2010">
            <v>534900</v>
          </cell>
          <cell r="L2010">
            <v>1</v>
          </cell>
          <cell r="M2010">
            <v>534900</v>
          </cell>
        </row>
        <row r="2011">
          <cell r="B2011" t="str">
            <v>PR</v>
          </cell>
          <cell r="D2011">
            <v>39764</v>
          </cell>
          <cell r="E2011" t="str">
            <v>M039-0</v>
          </cell>
          <cell r="G2011" t="str">
            <v>EAS</v>
          </cell>
          <cell r="H2011" t="str">
            <v>BOQ 16 - Material for Site Fabrication</v>
          </cell>
          <cell r="I2011" t="str">
            <v>ZAR 282,235</v>
          </cell>
          <cell r="J2011" t="str">
            <v>ZAR</v>
          </cell>
          <cell r="K2011">
            <v>282235</v>
          </cell>
          <cell r="L2011">
            <v>1</v>
          </cell>
          <cell r="M2011">
            <v>282235</v>
          </cell>
        </row>
        <row r="2012">
          <cell r="B2012" t="str">
            <v>PR</v>
          </cell>
          <cell r="D2012">
            <v>39764</v>
          </cell>
          <cell r="E2012" t="str">
            <v>A007-2</v>
          </cell>
          <cell r="G2012" t="str">
            <v>KSB Pumps and Valves</v>
          </cell>
          <cell r="H2012" t="str">
            <v>Pressure Transmitters</v>
          </cell>
          <cell r="I2012" t="str">
            <v>ZAR 13800.60</v>
          </cell>
          <cell r="J2012" t="str">
            <v>ZAR</v>
          </cell>
          <cell r="K2012">
            <v>13800.6</v>
          </cell>
          <cell r="L2012">
            <v>1</v>
          </cell>
          <cell r="M2012">
            <v>13800.6</v>
          </cell>
        </row>
        <row r="2013">
          <cell r="B2013" t="str">
            <v>PR</v>
          </cell>
          <cell r="D2013">
            <v>39764</v>
          </cell>
          <cell r="E2013" t="str">
            <v>M001-13</v>
          </cell>
          <cell r="G2013" t="str">
            <v>EAS</v>
          </cell>
          <cell r="H2013" t="str">
            <v>Ash Plant Pipe Route 400NB 3CR12 pipe with Accessories and Support Steel</v>
          </cell>
          <cell r="I2013" t="str">
            <v>ZAR 901,500</v>
          </cell>
          <cell r="J2013" t="str">
            <v>ZAR</v>
          </cell>
          <cell r="K2013">
            <v>901500</v>
          </cell>
          <cell r="L2013">
            <v>1</v>
          </cell>
          <cell r="M2013">
            <v>901500</v>
          </cell>
        </row>
        <row r="2014">
          <cell r="B2014" t="str">
            <v>PR</v>
          </cell>
          <cell r="D2014">
            <v>39764</v>
          </cell>
          <cell r="E2014" t="str">
            <v>M001-13</v>
          </cell>
          <cell r="G2014" t="str">
            <v>Amalgamated Pumping Suppliues</v>
          </cell>
          <cell r="H2014" t="str">
            <v>Spares and Labour to refurbish 2 off Warman 8/6's</v>
          </cell>
          <cell r="I2014" t="str">
            <v>ZAR 317,243.39</v>
          </cell>
          <cell r="J2014" t="str">
            <v>ZAR</v>
          </cell>
          <cell r="K2014">
            <v>317243.39</v>
          </cell>
          <cell r="L2014">
            <v>1</v>
          </cell>
          <cell r="M2014">
            <v>317243.39</v>
          </cell>
        </row>
        <row r="2015">
          <cell r="B2015" t="str">
            <v>PR</v>
          </cell>
          <cell r="D2015">
            <v>39764</v>
          </cell>
          <cell r="E2015" t="str">
            <v>M001-03</v>
          </cell>
          <cell r="G2015" t="str">
            <v>Honel Structural Producst</v>
          </cell>
          <cell r="H2015" t="str">
            <v>2 of Glacier Bearings for hotwell tank</v>
          </cell>
          <cell r="I2015" t="str">
            <v>ZAR 4,364</v>
          </cell>
          <cell r="J2015" t="str">
            <v>ZAR</v>
          </cell>
          <cell r="K2015">
            <v>4364</v>
          </cell>
          <cell r="L2015">
            <v>1</v>
          </cell>
          <cell r="M2015">
            <v>4364</v>
          </cell>
        </row>
        <row r="2016">
          <cell r="B2016" t="str">
            <v>PR</v>
          </cell>
          <cell r="D2016">
            <v>39764</v>
          </cell>
          <cell r="E2016" t="str">
            <v>W123</v>
          </cell>
          <cell r="G2016" t="str">
            <v>Heku Construction Ltd</v>
          </cell>
          <cell r="H2016" t="str">
            <v>Supply fabricate and erect steel girder on north face of C shed for S&amp;B</v>
          </cell>
          <cell r="I2016" t="str">
            <v>ZMK 27,917,893</v>
          </cell>
          <cell r="J2016" t="str">
            <v>ZMK</v>
          </cell>
          <cell r="K2016">
            <v>27917893</v>
          </cell>
          <cell r="L2016">
            <v>1.6750418760469012E-3</v>
          </cell>
          <cell r="M2016">
            <v>46763.639865996651</v>
          </cell>
        </row>
        <row r="2017">
          <cell r="B2017" t="str">
            <v>PR</v>
          </cell>
          <cell r="D2017">
            <v>39764</v>
          </cell>
          <cell r="E2017" t="str">
            <v>E012</v>
          </cell>
          <cell r="G2017" t="str">
            <v>Zest Electric Motor</v>
          </cell>
          <cell r="H2017" t="str">
            <v>On site technician commissioning for weg drivers</v>
          </cell>
          <cell r="I2017" t="str">
            <v>ZAR 60,369</v>
          </cell>
          <cell r="J2017" t="str">
            <v>ZAR</v>
          </cell>
          <cell r="K2017">
            <v>60369</v>
          </cell>
          <cell r="L2017">
            <v>1</v>
          </cell>
          <cell r="M2017">
            <v>60369</v>
          </cell>
        </row>
        <row r="2018">
          <cell r="B2018" t="str">
            <v>PR</v>
          </cell>
          <cell r="D2018">
            <v>39764</v>
          </cell>
          <cell r="E2018" t="str">
            <v>M039-0</v>
          </cell>
          <cell r="G2018" t="str">
            <v>Emineo Ltd</v>
          </cell>
          <cell r="H2018" t="str">
            <v>Fabrication of T1 moter lift structure</v>
          </cell>
          <cell r="I2018" t="str">
            <v>EUR 5,338.5</v>
          </cell>
          <cell r="J2018" t="str">
            <v>EUR</v>
          </cell>
          <cell r="K2018">
            <v>5338.5</v>
          </cell>
          <cell r="L2018">
            <v>9.5500000000000007</v>
          </cell>
          <cell r="M2018">
            <v>50982.675000000003</v>
          </cell>
        </row>
        <row r="2019">
          <cell r="B2019" t="str">
            <v>PR</v>
          </cell>
          <cell r="D2019">
            <v>39764</v>
          </cell>
          <cell r="E2019" t="str">
            <v>M039-0</v>
          </cell>
          <cell r="G2019" t="str">
            <v>Emineo Ltd</v>
          </cell>
          <cell r="H2019" t="str">
            <v>Fabrication of T1 mill platfrom supporting columns</v>
          </cell>
          <cell r="I2019" t="str">
            <v>EUR 6,345</v>
          </cell>
          <cell r="J2019" t="str">
            <v>EUR</v>
          </cell>
          <cell r="K2019">
            <v>6345</v>
          </cell>
          <cell r="L2019">
            <v>9.5500000000000007</v>
          </cell>
          <cell r="M2019">
            <v>60594.750000000007</v>
          </cell>
        </row>
        <row r="2020">
          <cell r="B2020" t="str">
            <v>PR</v>
          </cell>
          <cell r="D2020">
            <v>39764</v>
          </cell>
          <cell r="E2020" t="str">
            <v>M021</v>
          </cell>
          <cell r="G2020" t="str">
            <v>Emineo Ltd</v>
          </cell>
          <cell r="H2020" t="str">
            <v>Fabrication of T1 Magnet support Structure</v>
          </cell>
          <cell r="I2020" t="str">
            <v>EUR 3,068</v>
          </cell>
          <cell r="J2020" t="str">
            <v>EUR</v>
          </cell>
          <cell r="K2020">
            <v>3068</v>
          </cell>
          <cell r="L2020">
            <v>9.5500000000000007</v>
          </cell>
          <cell r="M2020">
            <v>29299.4</v>
          </cell>
        </row>
        <row r="2021">
          <cell r="B2021" t="str">
            <v>PR</v>
          </cell>
          <cell r="D2021">
            <v>39764</v>
          </cell>
          <cell r="E2021" t="str">
            <v>M006</v>
          </cell>
          <cell r="G2021" t="str">
            <v>Emineo Ltd</v>
          </cell>
          <cell r="H2021" t="str">
            <v>Extra work for removing old dryer</v>
          </cell>
          <cell r="I2021" t="str">
            <v>EUR 11,860</v>
          </cell>
          <cell r="J2021" t="str">
            <v>EUR</v>
          </cell>
          <cell r="K2021">
            <v>11860</v>
          </cell>
          <cell r="L2021">
            <v>9.5500000000000007</v>
          </cell>
          <cell r="M2021">
            <v>113263.00000000001</v>
          </cell>
        </row>
        <row r="2022">
          <cell r="B2022" t="str">
            <v>PR</v>
          </cell>
          <cell r="D2022">
            <v>39764</v>
          </cell>
          <cell r="E2022" t="str">
            <v>M023-3</v>
          </cell>
          <cell r="G2022" t="str">
            <v>Heku Construction Ltd</v>
          </cell>
          <cell r="H2022" t="str">
            <v>Fabricate cable guide for 140 ton crane PV56</v>
          </cell>
          <cell r="I2022" t="str">
            <v>USD 350</v>
          </cell>
          <cell r="J2022" t="str">
            <v>USD</v>
          </cell>
          <cell r="K2022">
            <v>350</v>
          </cell>
          <cell r="L2022">
            <v>7.35</v>
          </cell>
          <cell r="M2022">
            <v>2572.5</v>
          </cell>
        </row>
        <row r="2023">
          <cell r="J2023">
            <v>0</v>
          </cell>
          <cell r="K2023" t="e">
            <v>#VALUE!</v>
          </cell>
          <cell r="L2023" t="e">
            <v>#N/A</v>
          </cell>
          <cell r="M2023" t="e">
            <v>#N/A</v>
          </cell>
        </row>
        <row r="2024">
          <cell r="B2024" t="str">
            <v>PR</v>
          </cell>
          <cell r="C2024" t="str">
            <v>BSCO 218</v>
          </cell>
          <cell r="D2024">
            <v>39769</v>
          </cell>
          <cell r="E2024" t="str">
            <v>C001</v>
          </cell>
          <cell r="G2024" t="str">
            <v>Heku Construction Ltd</v>
          </cell>
          <cell r="H2024" t="str">
            <v xml:space="preserve">Site instrucions issued to Heku for site fabrication </v>
          </cell>
          <cell r="I2024" t="str">
            <v>ZMK 8600382</v>
          </cell>
          <cell r="J2024" t="str">
            <v>ZMK</v>
          </cell>
          <cell r="K2024">
            <v>8600382</v>
          </cell>
          <cell r="L2024">
            <v>1.6750418760469012E-3</v>
          </cell>
          <cell r="M2024">
            <v>14406</v>
          </cell>
        </row>
        <row r="2025">
          <cell r="B2025" t="str">
            <v>PR</v>
          </cell>
          <cell r="C2025" t="str">
            <v>BSCO 218</v>
          </cell>
          <cell r="D2025">
            <v>39769</v>
          </cell>
          <cell r="E2025" t="str">
            <v>M004</v>
          </cell>
          <cell r="G2025" t="str">
            <v>Heku Construction Ltd</v>
          </cell>
          <cell r="H2025" t="str">
            <v xml:space="preserve">Site instrucions issued to Heku for site fabrication </v>
          </cell>
          <cell r="I2025" t="str">
            <v>ZMK 3440152.8</v>
          </cell>
          <cell r="J2025" t="str">
            <v>ZMK</v>
          </cell>
          <cell r="K2025">
            <v>3440152.8</v>
          </cell>
          <cell r="L2025">
            <v>1.6750418760469012E-3</v>
          </cell>
          <cell r="M2025">
            <v>5762.4</v>
          </cell>
        </row>
        <row r="2026">
          <cell r="B2026" t="str">
            <v>PR</v>
          </cell>
          <cell r="C2026" t="str">
            <v>BSCO 218</v>
          </cell>
          <cell r="D2026">
            <v>39769</v>
          </cell>
          <cell r="E2026" t="str">
            <v>M010-3</v>
          </cell>
          <cell r="G2026" t="str">
            <v>Heku Construction Ltd</v>
          </cell>
          <cell r="H2026" t="str">
            <v xml:space="preserve">Site instrucions issued to Heku for site fabrication </v>
          </cell>
          <cell r="I2026" t="str">
            <v>ZMK 277502776.02432</v>
          </cell>
          <cell r="J2026" t="str">
            <v>ZMK</v>
          </cell>
          <cell r="K2026">
            <v>277502776.02432001</v>
          </cell>
          <cell r="L2026">
            <v>1.6750418760469012E-3</v>
          </cell>
          <cell r="M2026">
            <v>464828.77056000003</v>
          </cell>
        </row>
        <row r="2027">
          <cell r="B2027" t="str">
            <v>PR</v>
          </cell>
          <cell r="C2027" t="str">
            <v>BSCO 218</v>
          </cell>
          <cell r="D2027">
            <v>39769</v>
          </cell>
          <cell r="E2027" t="str">
            <v>M013-0</v>
          </cell>
          <cell r="G2027" t="str">
            <v>Heku Construction Ltd</v>
          </cell>
          <cell r="H2027" t="str">
            <v xml:space="preserve">Site instrucions issued to Heku for site fabrication </v>
          </cell>
          <cell r="I2027" t="str">
            <v>ZMK 5160229.2</v>
          </cell>
          <cell r="J2027" t="str">
            <v>ZMK</v>
          </cell>
          <cell r="K2027">
            <v>5160229.2</v>
          </cell>
          <cell r="L2027">
            <v>1.6750418760469012E-3</v>
          </cell>
          <cell r="M2027">
            <v>8643.6</v>
          </cell>
        </row>
        <row r="2028">
          <cell r="B2028" t="str">
            <v>PR</v>
          </cell>
          <cell r="C2028" t="str">
            <v>BSCO 218</v>
          </cell>
          <cell r="D2028">
            <v>39769</v>
          </cell>
          <cell r="E2028" t="str">
            <v>M014</v>
          </cell>
          <cell r="G2028" t="str">
            <v>Heku Construction Ltd</v>
          </cell>
          <cell r="H2028" t="str">
            <v xml:space="preserve">Site instrucions issued to Heku for site fabrication </v>
          </cell>
          <cell r="I2028" t="str">
            <v>ZMK 17200764</v>
          </cell>
          <cell r="J2028" t="str">
            <v>ZMK</v>
          </cell>
          <cell r="K2028">
            <v>17200764</v>
          </cell>
          <cell r="L2028">
            <v>1.6750418760469012E-3</v>
          </cell>
          <cell r="M2028">
            <v>28812</v>
          </cell>
        </row>
        <row r="2029">
          <cell r="B2029" t="str">
            <v>PR</v>
          </cell>
          <cell r="C2029" t="str">
            <v>BSCO 218</v>
          </cell>
          <cell r="D2029">
            <v>39769</v>
          </cell>
          <cell r="E2029" t="str">
            <v>M016-0</v>
          </cell>
          <cell r="G2029" t="str">
            <v>Heku Construction Ltd</v>
          </cell>
          <cell r="H2029" t="str">
            <v xml:space="preserve">Site instrucions issued to Heku for site fabrication </v>
          </cell>
          <cell r="I2029" t="str">
            <v>ZMK 34401528</v>
          </cell>
          <cell r="J2029" t="str">
            <v>ZMK</v>
          </cell>
          <cell r="K2029">
            <v>34401528</v>
          </cell>
          <cell r="L2029">
            <v>1.6750418760469012E-3</v>
          </cell>
          <cell r="M2029">
            <v>57624</v>
          </cell>
        </row>
        <row r="2030">
          <cell r="B2030" t="str">
            <v>PR</v>
          </cell>
          <cell r="C2030" t="str">
            <v>BSCO 218</v>
          </cell>
          <cell r="D2030">
            <v>39769</v>
          </cell>
          <cell r="E2030" t="str">
            <v>M018</v>
          </cell>
          <cell r="G2030" t="str">
            <v>Heku Construction Ltd</v>
          </cell>
          <cell r="H2030" t="str">
            <v xml:space="preserve">Site instrucions issued to Heku for site fabrication </v>
          </cell>
          <cell r="I2030" t="str">
            <v>ZMK 17200764</v>
          </cell>
          <cell r="J2030" t="str">
            <v>ZMK</v>
          </cell>
          <cell r="K2030">
            <v>17200764</v>
          </cell>
          <cell r="L2030">
            <v>1.6750418760469012E-3</v>
          </cell>
          <cell r="M2030">
            <v>28812</v>
          </cell>
        </row>
        <row r="2031">
          <cell r="B2031" t="str">
            <v>PR</v>
          </cell>
          <cell r="C2031" t="str">
            <v>BSCO 218</v>
          </cell>
          <cell r="D2031">
            <v>39769</v>
          </cell>
          <cell r="E2031" t="str">
            <v>M031</v>
          </cell>
          <cell r="G2031" t="str">
            <v>Heku Construction Ltd</v>
          </cell>
          <cell r="H2031" t="str">
            <v xml:space="preserve">Site instrucions issued to Heku for site fabrication </v>
          </cell>
          <cell r="I2031" t="str">
            <v>ZMK 35261566.2</v>
          </cell>
          <cell r="J2031" t="str">
            <v>ZMK</v>
          </cell>
          <cell r="K2031">
            <v>35261566.200000003</v>
          </cell>
          <cell r="L2031">
            <v>1.6750418760469012E-3</v>
          </cell>
          <cell r="M2031">
            <v>59064.600000000006</v>
          </cell>
        </row>
        <row r="2032">
          <cell r="B2032" t="str">
            <v>PR</v>
          </cell>
          <cell r="C2032" t="str">
            <v>BSCO 218</v>
          </cell>
          <cell r="D2032">
            <v>39769</v>
          </cell>
          <cell r="E2032" t="str">
            <v>M031</v>
          </cell>
          <cell r="G2032" t="str">
            <v>Heku Construction Ltd</v>
          </cell>
          <cell r="H2032" t="str">
            <v xml:space="preserve">Site instrucions issued to Heku for site fabrication </v>
          </cell>
          <cell r="I2032" t="str">
            <v>ZMK 9526471.13376</v>
          </cell>
          <cell r="J2032" t="str">
            <v>ZMK</v>
          </cell>
          <cell r="K2032">
            <v>9526471.1337599996</v>
          </cell>
          <cell r="L2032">
            <v>1.6750418760469012E-3</v>
          </cell>
          <cell r="M2032">
            <v>15957.238079999999</v>
          </cell>
        </row>
        <row r="2033">
          <cell r="B2033" t="str">
            <v>PR</v>
          </cell>
          <cell r="C2033" t="str">
            <v>BSCO 218</v>
          </cell>
          <cell r="D2033">
            <v>39769</v>
          </cell>
          <cell r="E2033" t="str">
            <v>M037</v>
          </cell>
          <cell r="G2033" t="str">
            <v>Heku Construction Ltd</v>
          </cell>
          <cell r="H2033" t="str">
            <v xml:space="preserve">Site instrucions issued to Heku for site fabrication </v>
          </cell>
          <cell r="I2033" t="str">
            <v>ZMK 49882215.6</v>
          </cell>
          <cell r="J2033" t="str">
            <v>ZMK</v>
          </cell>
          <cell r="K2033">
            <v>49882215.600000001</v>
          </cell>
          <cell r="L2033">
            <v>1.6750418760469012E-3</v>
          </cell>
          <cell r="M2033">
            <v>83554.8</v>
          </cell>
        </row>
        <row r="2034">
          <cell r="B2034" t="str">
            <v>PR</v>
          </cell>
          <cell r="C2034" t="str">
            <v>BSCO 218</v>
          </cell>
          <cell r="D2034">
            <v>39769</v>
          </cell>
          <cell r="E2034" t="str">
            <v>M040</v>
          </cell>
          <cell r="G2034" t="str">
            <v>Heku Construction Ltd</v>
          </cell>
          <cell r="H2034" t="str">
            <v xml:space="preserve">Site instrucions issued to Heku for site fabrication </v>
          </cell>
          <cell r="I2034" t="str">
            <v>ZMK 34401528</v>
          </cell>
          <cell r="J2034" t="str">
            <v>ZMK</v>
          </cell>
          <cell r="K2034">
            <v>34401528</v>
          </cell>
          <cell r="L2034">
            <v>1.6750418760469012E-3</v>
          </cell>
          <cell r="M2034">
            <v>57624</v>
          </cell>
        </row>
        <row r="2035">
          <cell r="B2035" t="str">
            <v>PR</v>
          </cell>
          <cell r="C2035" t="str">
            <v>BSCO 218</v>
          </cell>
          <cell r="D2035">
            <v>39769</v>
          </cell>
          <cell r="E2035" t="str">
            <v>M041</v>
          </cell>
          <cell r="G2035" t="str">
            <v>Heku Construction Ltd</v>
          </cell>
          <cell r="H2035" t="str">
            <v xml:space="preserve">Site instrucions issued to Heku for site fabrication </v>
          </cell>
          <cell r="I2035" t="str">
            <v>ZMK 32681451.6</v>
          </cell>
          <cell r="J2035" t="str">
            <v>ZMK</v>
          </cell>
          <cell r="K2035">
            <v>32681451.600000001</v>
          </cell>
          <cell r="L2035">
            <v>1.6750418760469012E-3</v>
          </cell>
          <cell r="M2035">
            <v>54742.8</v>
          </cell>
        </row>
        <row r="2036">
          <cell r="B2036" t="str">
            <v>PR</v>
          </cell>
          <cell r="C2036" t="str">
            <v>BSCO 218</v>
          </cell>
          <cell r="D2036">
            <v>39769</v>
          </cell>
          <cell r="E2036" t="str">
            <v>M043-0</v>
          </cell>
          <cell r="G2036" t="str">
            <v>Heku Construction Ltd</v>
          </cell>
          <cell r="H2036" t="str">
            <v xml:space="preserve">Site instrucions issued to Heku for site fabrication </v>
          </cell>
          <cell r="I2036" t="str">
            <v>ZMK 15480687.6</v>
          </cell>
          <cell r="J2036" t="str">
            <v>ZMK</v>
          </cell>
          <cell r="K2036">
            <v>15480687.6</v>
          </cell>
          <cell r="L2036">
            <v>1.6750418760469012E-3</v>
          </cell>
          <cell r="M2036">
            <v>25930.799999999999</v>
          </cell>
        </row>
        <row r="2037">
          <cell r="B2037" t="str">
            <v>PR</v>
          </cell>
          <cell r="C2037" t="str">
            <v>BSCO 218</v>
          </cell>
          <cell r="D2037">
            <v>39769</v>
          </cell>
          <cell r="E2037" t="str">
            <v>M048</v>
          </cell>
          <cell r="G2037" t="str">
            <v>Heku Construction Ltd</v>
          </cell>
          <cell r="H2037" t="str">
            <v xml:space="preserve">Site instrucions issued to Heku for site fabrication </v>
          </cell>
          <cell r="I2037" t="str">
            <v>ZMK 34401528</v>
          </cell>
          <cell r="J2037" t="str">
            <v>ZMK</v>
          </cell>
          <cell r="K2037">
            <v>34401528</v>
          </cell>
          <cell r="L2037">
            <v>1.6750418760469012E-3</v>
          </cell>
          <cell r="M2037">
            <v>57624</v>
          </cell>
        </row>
        <row r="2038">
          <cell r="B2038" t="str">
            <v>PR</v>
          </cell>
          <cell r="C2038" t="str">
            <v>BSCO 218</v>
          </cell>
          <cell r="D2038">
            <v>39769</v>
          </cell>
          <cell r="E2038" t="str">
            <v>M056</v>
          </cell>
          <cell r="G2038" t="str">
            <v>Heku Construction Ltd</v>
          </cell>
          <cell r="H2038" t="str">
            <v xml:space="preserve">Site instrucions issued to Heku for site fabrication </v>
          </cell>
          <cell r="I2038" t="str">
            <v>ZMK 726714979.945921</v>
          </cell>
          <cell r="J2038" t="str">
            <v>ZMK</v>
          </cell>
          <cell r="K2038">
            <v>726714979.94592094</v>
          </cell>
          <cell r="L2038">
            <v>1.6750418760469012E-3</v>
          </cell>
          <cell r="M2038">
            <v>1217278.0233600016</v>
          </cell>
        </row>
        <row r="2042">
          <cell r="B2042" t="str">
            <v>Ledger Recon</v>
          </cell>
          <cell r="J2042">
            <v>0</v>
          </cell>
          <cell r="K2042" t="e">
            <v>#VALUE!</v>
          </cell>
          <cell r="L2042" t="e">
            <v>#N/A</v>
          </cell>
          <cell r="M2042" t="e">
            <v>#N/A</v>
          </cell>
          <cell r="N2042">
            <v>0</v>
          </cell>
          <cell r="O2042">
            <v>0</v>
          </cell>
          <cell r="P2042">
            <v>0</v>
          </cell>
          <cell r="Q2042">
            <v>0</v>
          </cell>
          <cell r="R2042">
            <v>0</v>
          </cell>
        </row>
        <row r="2043">
          <cell r="B2043" t="str">
            <v>Ledger  up to 28 September 2008</v>
          </cell>
          <cell r="D2043">
            <v>39575</v>
          </cell>
          <cell r="E2043" t="str">
            <v>A012</v>
          </cell>
          <cell r="G2043" t="str">
            <v>Zambia Sugar Ledger</v>
          </cell>
          <cell r="H2043" t="str">
            <v>7 MAY 08 PO REC 67510 MOTORISED SPRAYER (67510)</v>
          </cell>
          <cell r="I2043" t="str">
            <v>ZMK 6,000,000</v>
          </cell>
          <cell r="J2043" t="str">
            <v>ZMK</v>
          </cell>
          <cell r="K2043">
            <v>6000000</v>
          </cell>
          <cell r="L2043">
            <v>1.6750418760469012E-3</v>
          </cell>
          <cell r="M2043">
            <v>10050.251256281406</v>
          </cell>
        </row>
        <row r="2044">
          <cell r="B2044" t="str">
            <v>Ledger  up to 28 September 2008</v>
          </cell>
          <cell r="D2044">
            <v>39575</v>
          </cell>
          <cell r="E2044" t="str">
            <v>A012</v>
          </cell>
          <cell r="G2044" t="str">
            <v>Zambia Sugar Ledger</v>
          </cell>
          <cell r="H2044" t="str">
            <v>7 MAR 08 PO REC 65325 MOTORIZED SPRAYER (65325)</v>
          </cell>
          <cell r="I2044" t="str">
            <v>ZMK 6,000,000</v>
          </cell>
          <cell r="J2044" t="str">
            <v>ZMK</v>
          </cell>
          <cell r="K2044">
            <v>6000000</v>
          </cell>
          <cell r="L2044">
            <v>1.6750418760469012E-3</v>
          </cell>
          <cell r="M2044">
            <v>10050.251256281406</v>
          </cell>
        </row>
        <row r="2045">
          <cell r="B2045" t="str">
            <v>Ledger  up to 28 September 2008</v>
          </cell>
          <cell r="D2045">
            <v>39624</v>
          </cell>
          <cell r="E2045" t="str">
            <v>A012</v>
          </cell>
          <cell r="G2045" t="str">
            <v>Zambia Sugar Ledger</v>
          </cell>
          <cell r="H2045" t="str">
            <v>20 FERTILIZER APPLICATORS TANK TYPE (30KG) (62/1208EXP026/</v>
          </cell>
          <cell r="I2045" t="str">
            <v>ZMK 9,976,000</v>
          </cell>
          <cell r="J2045" t="str">
            <v>ZMK</v>
          </cell>
          <cell r="K2045">
            <v>9976000</v>
          </cell>
          <cell r="L2045">
            <v>1.6750418760469012E-3</v>
          </cell>
          <cell r="M2045">
            <v>16710.217755443886</v>
          </cell>
        </row>
        <row r="2046">
          <cell r="B2046" t="str">
            <v>Ledger  up to 28 September 2008</v>
          </cell>
          <cell r="D2046">
            <v>39622.561909722222</v>
          </cell>
          <cell r="E2046" t="str">
            <v>A004-0</v>
          </cell>
          <cell r="F2046">
            <v>1</v>
          </cell>
          <cell r="G2046" t="str">
            <v>Zambia Sugar Ledger</v>
          </cell>
          <cell r="H2046" t="str">
            <v>FREIGHT ON HEAVY DUTY CAST IRON FRAME AND COVERS 610MM X 610MM (13653/71133/1/2) PO 599-735 has reference</v>
          </cell>
          <cell r="I2046" t="str">
            <v>ZAR 420.00</v>
          </cell>
          <cell r="J2046" t="str">
            <v>ZAR</v>
          </cell>
          <cell r="K2046">
            <v>420</v>
          </cell>
          <cell r="L2046">
            <v>1</v>
          </cell>
          <cell r="M2046">
            <v>420</v>
          </cell>
        </row>
        <row r="2047">
          <cell r="B2047" t="str">
            <v>Ledger  up to 28 September 2008</v>
          </cell>
          <cell r="D2047">
            <v>39597.700879629629</v>
          </cell>
          <cell r="E2047" t="str">
            <v>A004-0</v>
          </cell>
          <cell r="G2047" t="str">
            <v>Zambia Sugar Ledger</v>
          </cell>
          <cell r="H2047" t="str">
            <v>ROAD FREIGHT CHARGES (13653/71294/3) PO 599-0735 has reference</v>
          </cell>
          <cell r="I2047" t="str">
            <v>ZAR 2502.90</v>
          </cell>
          <cell r="J2047" t="str">
            <v>ZAR</v>
          </cell>
          <cell r="K2047">
            <v>2502.9</v>
          </cell>
          <cell r="L2047">
            <v>1</v>
          </cell>
          <cell r="M2047">
            <v>2502.9</v>
          </cell>
        </row>
        <row r="2048">
          <cell r="B2048" t="str">
            <v>Ledger  up to 28 September 2008</v>
          </cell>
          <cell r="D2048">
            <v>39338</v>
          </cell>
          <cell r="E2048" t="str">
            <v>A004-0</v>
          </cell>
          <cell r="G2048" t="str">
            <v>Zambia Sugar Ledger</v>
          </cell>
          <cell r="H2048" t="str">
            <v>13 SEP 07 RSZ-CROSSING U/GRD WAYLEAVE KAFUE BLOCK INV 104351</v>
          </cell>
          <cell r="I2048" t="str">
            <v>ZMK 2,260,000</v>
          </cell>
          <cell r="J2048" t="str">
            <v>ZMK</v>
          </cell>
          <cell r="K2048">
            <v>2260000</v>
          </cell>
          <cell r="L2048">
            <v>1.6750418760469012E-3</v>
          </cell>
          <cell r="M2048">
            <v>3785.5946398659967</v>
          </cell>
        </row>
        <row r="2049">
          <cell r="B2049" t="str">
            <v>Ledger  up to 28 September 2008</v>
          </cell>
          <cell r="E2049" t="str">
            <v>M023-3</v>
          </cell>
          <cell r="G2049" t="str">
            <v>Zambia Sugar Ledger</v>
          </cell>
          <cell r="H2049" t="str">
            <v>Spares and payments for Mobile Cranes</v>
          </cell>
          <cell r="I2049" t="str">
            <v>ZMk 56,645,920.72</v>
          </cell>
          <cell r="J2049" t="str">
            <v>ZMk</v>
          </cell>
          <cell r="K2049">
            <v>56645920.719999999</v>
          </cell>
          <cell r="L2049">
            <v>1.6750418760469012E-3</v>
          </cell>
          <cell r="M2049">
            <v>94884.289313232832</v>
          </cell>
        </row>
        <row r="2050">
          <cell r="B2050" t="str">
            <v>Ledger  up to 28 September 2008</v>
          </cell>
          <cell r="D2050">
            <v>39575</v>
          </cell>
          <cell r="E2050" t="str">
            <v>I001</v>
          </cell>
          <cell r="G2050" t="str">
            <v>Zambia Sugar Ledger</v>
          </cell>
          <cell r="H2050" t="str">
            <v>Freight 20599/900001762</v>
          </cell>
          <cell r="I2050" t="str">
            <v>ZMK 456,000</v>
          </cell>
          <cell r="J2050" t="str">
            <v>ZMK</v>
          </cell>
          <cell r="K2050">
            <v>456000</v>
          </cell>
          <cell r="L2050">
            <v>1.6750418760469012E-3</v>
          </cell>
          <cell r="M2050">
            <v>763.8190954773869</v>
          </cell>
        </row>
        <row r="2051">
          <cell r="B2051" t="str">
            <v>Ledger  up to 28 September 2008</v>
          </cell>
          <cell r="D2051">
            <v>39590</v>
          </cell>
          <cell r="E2051" t="str">
            <v>I002</v>
          </cell>
          <cell r="G2051" t="str">
            <v>Zambia Sugar Ledger</v>
          </cell>
          <cell r="H2051" t="str">
            <v>CABINETS 7075/32420/1</v>
          </cell>
          <cell r="I2051" t="str">
            <v>ZMk 8,450,000</v>
          </cell>
          <cell r="J2051" t="str">
            <v>ZMk</v>
          </cell>
          <cell r="K2051">
            <v>8450000</v>
          </cell>
          <cell r="L2051">
            <v>1.6750418760469012E-3</v>
          </cell>
          <cell r="M2051">
            <v>14154.103852596316</v>
          </cell>
        </row>
        <row r="2052">
          <cell r="B2052" t="str">
            <v>Ledger  up to 28 September 2008</v>
          </cell>
          <cell r="D2052">
            <v>39643.364120370374</v>
          </cell>
          <cell r="E2052" t="str">
            <v>I003</v>
          </cell>
          <cell r="G2052" t="str">
            <v>Zambia Sugar Ledger</v>
          </cell>
          <cell r="H2052" t="str">
            <v>CLEAR GRN - INV. 12483 PDMILL LUBRICATOR MOTION SENSORS AND EARTH BOXES 6438/12483/1/2</v>
          </cell>
          <cell r="I2052" t="str">
            <v>ZAR 20,267.03</v>
          </cell>
          <cell r="J2052" t="str">
            <v>ZAR</v>
          </cell>
          <cell r="K2052">
            <v>20267.03</v>
          </cell>
          <cell r="L2052">
            <v>1</v>
          </cell>
          <cell r="M2052">
            <v>20267.03</v>
          </cell>
        </row>
        <row r="2053">
          <cell r="B2053" t="str">
            <v>Ledger  up to 28 September 2008</v>
          </cell>
          <cell r="D2053">
            <v>39650.375231481485</v>
          </cell>
          <cell r="E2053" t="str">
            <v>I003</v>
          </cell>
          <cell r="G2053" t="str">
            <v>Zambia Sugar Ledger</v>
          </cell>
          <cell r="H2053" t="str">
            <v>DUPLEX PT 100 SENSORS, 380MM REF. INV. INS 15562 - GOODS CARRIED BY TS E &amp; I</v>
          </cell>
          <cell r="I2053" t="str">
            <v>ZAR 745.07</v>
          </cell>
          <cell r="J2053" t="str">
            <v>ZAR</v>
          </cell>
          <cell r="K2053">
            <v>745.07</v>
          </cell>
          <cell r="L2053">
            <v>1</v>
          </cell>
          <cell r="M2053">
            <v>745.07</v>
          </cell>
        </row>
        <row r="2054">
          <cell r="B2054" t="str">
            <v xml:space="preserve">Clearing charges </v>
          </cell>
          <cell r="E2054" t="str">
            <v>P014</v>
          </cell>
          <cell r="H2054" t="str">
            <v>Clearing Charges</v>
          </cell>
          <cell r="I2054" t="str">
            <v>ZMK 2,750,041,471.74</v>
          </cell>
          <cell r="J2054" t="str">
            <v>ZMK</v>
          </cell>
          <cell r="K2054">
            <v>2750041471.7399998</v>
          </cell>
          <cell r="L2054">
            <v>1.6750418760469012E-3</v>
          </cell>
          <cell r="M2054">
            <v>4606434.6260301508</v>
          </cell>
        </row>
        <row r="2055">
          <cell r="J2055">
            <v>0</v>
          </cell>
          <cell r="K2055" t="e">
            <v>#VALUE!</v>
          </cell>
          <cell r="L2055" t="e">
            <v>#N/A</v>
          </cell>
          <cell r="M2055" t="e">
            <v>#N/A</v>
          </cell>
        </row>
        <row r="2056">
          <cell r="J2056">
            <v>0</v>
          </cell>
          <cell r="K2056" t="e">
            <v>#VALUE!</v>
          </cell>
          <cell r="L2056" t="e">
            <v>#N/A</v>
          </cell>
          <cell r="M2056" t="e">
            <v>#N/A</v>
          </cell>
        </row>
        <row r="2057">
          <cell r="J2057">
            <v>0</v>
          </cell>
          <cell r="K2057" t="e">
            <v>#VALUE!</v>
          </cell>
          <cell r="L2057" t="e">
            <v>#N/A</v>
          </cell>
          <cell r="M2057" t="e">
            <v>#N/A</v>
          </cell>
        </row>
        <row r="2058">
          <cell r="J2058">
            <v>0</v>
          </cell>
          <cell r="K2058" t="e">
            <v>#VALUE!</v>
          </cell>
          <cell r="L2058" t="e">
            <v>#N/A</v>
          </cell>
          <cell r="M2058" t="e">
            <v>#N/A</v>
          </cell>
        </row>
        <row r="2059">
          <cell r="J2059">
            <v>0</v>
          </cell>
          <cell r="K2059" t="e">
            <v>#VALUE!</v>
          </cell>
          <cell r="L2059" t="e">
            <v>#N/A</v>
          </cell>
          <cell r="M2059" t="e">
            <v>#N/A</v>
          </cell>
        </row>
        <row r="2060">
          <cell r="B2060" t="str">
            <v>Rapid Payments without PO</v>
          </cell>
          <cell r="J2060">
            <v>0</v>
          </cell>
          <cell r="K2060" t="e">
            <v>#VALUE!</v>
          </cell>
          <cell r="L2060" t="e">
            <v>#N/A</v>
          </cell>
          <cell r="M2060" t="e">
            <v>#N/A</v>
          </cell>
          <cell r="N2060">
            <v>0</v>
          </cell>
          <cell r="O2060">
            <v>0</v>
          </cell>
          <cell r="P2060">
            <v>0</v>
          </cell>
          <cell r="Q2060">
            <v>0</v>
          </cell>
          <cell r="R2060">
            <v>0</v>
          </cell>
        </row>
        <row r="2061">
          <cell r="J2061">
            <v>0</v>
          </cell>
          <cell r="K2061" t="e">
            <v>#VALUE!</v>
          </cell>
          <cell r="L2061" t="e">
            <v>#N/A</v>
          </cell>
          <cell r="M2061" t="e">
            <v>#N/A</v>
          </cell>
        </row>
        <row r="2062">
          <cell r="J2062">
            <v>0</v>
          </cell>
          <cell r="K2062" t="e">
            <v>#VALUE!</v>
          </cell>
          <cell r="L2062" t="e">
            <v>#N/A</v>
          </cell>
          <cell r="M2062" t="e">
            <v>#N/A</v>
          </cell>
        </row>
        <row r="2063">
          <cell r="B2063" t="str">
            <v>Rapid PC943</v>
          </cell>
          <cell r="C2063">
            <v>1</v>
          </cell>
          <cell r="D2063">
            <v>39540</v>
          </cell>
          <cell r="E2063" t="str">
            <v>E007</v>
          </cell>
          <cell r="F2063" t="str">
            <v xml:space="preserve">Power House Auxiliaries, &amp; Control Desk Factory </v>
          </cell>
          <cell r="G2063" t="str">
            <v>Dawson Technology Pty Ltd</v>
          </cell>
          <cell r="H2063" t="str">
            <v xml:space="preserve">Power House Auxiliaries, &amp; Control Desk Factory </v>
          </cell>
          <cell r="I2063" t="str">
            <v>USD 9083.87</v>
          </cell>
          <cell r="J2063" t="str">
            <v>USD</v>
          </cell>
          <cell r="K2063">
            <v>9083.8700000000008</v>
          </cell>
          <cell r="L2063">
            <v>7.35</v>
          </cell>
          <cell r="M2063">
            <v>66766.444499999998</v>
          </cell>
          <cell r="N2063">
            <v>0</v>
          </cell>
          <cell r="O2063">
            <v>0</v>
          </cell>
          <cell r="P2063">
            <v>0</v>
          </cell>
          <cell r="Q2063">
            <v>9083.8700000000008</v>
          </cell>
          <cell r="R2063">
            <v>0</v>
          </cell>
        </row>
        <row r="2064">
          <cell r="B2064" t="str">
            <v>Rapid PC1000</v>
          </cell>
          <cell r="D2064">
            <v>39552</v>
          </cell>
          <cell r="E2064" t="str">
            <v>E002</v>
          </cell>
          <cell r="G2064" t="str">
            <v>PW., Ltd</v>
          </cell>
          <cell r="H2064" t="str">
            <v xml:space="preserve">Project Vehicles Purchase Cost </v>
          </cell>
          <cell r="I2064" t="str">
            <v>ZAR 1000</v>
          </cell>
          <cell r="J2064" t="str">
            <v>ZAR</v>
          </cell>
          <cell r="K2064">
            <v>1000</v>
          </cell>
          <cell r="L2064">
            <v>1</v>
          </cell>
          <cell r="M2064">
            <v>1000</v>
          </cell>
        </row>
        <row r="2065">
          <cell r="B2065" t="str">
            <v>Rapid PC1077</v>
          </cell>
          <cell r="D2065">
            <v>39559</v>
          </cell>
          <cell r="E2065" t="str">
            <v>A010-14</v>
          </cell>
          <cell r="G2065" t="str">
            <v>ZESCO Limted</v>
          </cell>
          <cell r="H2065" t="str">
            <v>Crop Establishment: Sundries and disbursments</v>
          </cell>
          <cell r="I2065" t="str">
            <v>ZMK 59277886</v>
          </cell>
          <cell r="J2065" t="str">
            <v>ZMK</v>
          </cell>
          <cell r="K2065">
            <v>59277886</v>
          </cell>
          <cell r="L2065">
            <v>1.6750418760469012E-3</v>
          </cell>
          <cell r="M2065">
            <v>99292.941373534341</v>
          </cell>
        </row>
        <row r="2066">
          <cell r="B2066" t="str">
            <v>Rapid PC1207</v>
          </cell>
          <cell r="D2066">
            <v>39582</v>
          </cell>
          <cell r="E2066" t="str">
            <v>I004</v>
          </cell>
          <cell r="G2066" t="str">
            <v>Unitech Instrumentation Services</v>
          </cell>
          <cell r="H2066" t="str">
            <v>Installation (factory)</v>
          </cell>
          <cell r="I2066" t="str">
            <v>ZAR 1573771.2</v>
          </cell>
          <cell r="J2066" t="str">
            <v>ZAR</v>
          </cell>
          <cell r="K2066">
            <v>1573771.2</v>
          </cell>
          <cell r="L2066">
            <v>1</v>
          </cell>
          <cell r="M2066">
            <v>1573771.2</v>
          </cell>
        </row>
        <row r="2067">
          <cell r="B2067" t="str">
            <v>Rapid PC1208</v>
          </cell>
          <cell r="D2067">
            <v>39582</v>
          </cell>
          <cell r="E2067" t="str">
            <v>I003</v>
          </cell>
          <cell r="G2067" t="str">
            <v>Unitech Instrumentation Services</v>
          </cell>
          <cell r="H2067" t="str">
            <v>Field Instramentation (Factory)</v>
          </cell>
          <cell r="I2067" t="str">
            <v>ZAR 23222.9</v>
          </cell>
          <cell r="J2067" t="str">
            <v>ZAR</v>
          </cell>
          <cell r="K2067">
            <v>23222.9</v>
          </cell>
          <cell r="L2067">
            <v>1</v>
          </cell>
          <cell r="M2067">
            <v>23222.9</v>
          </cell>
        </row>
        <row r="2068">
          <cell r="B2068" t="str">
            <v>Rapid PC1208</v>
          </cell>
          <cell r="D2068">
            <v>39582</v>
          </cell>
          <cell r="E2068" t="str">
            <v>I003</v>
          </cell>
          <cell r="G2068" t="str">
            <v>Unitech Instrumentation Services</v>
          </cell>
          <cell r="H2068" t="str">
            <v>Field Instramentation (Factory)</v>
          </cell>
          <cell r="I2068" t="str">
            <v>ZAR 154053.13</v>
          </cell>
          <cell r="J2068" t="str">
            <v>ZAR</v>
          </cell>
          <cell r="K2068">
            <v>154053.13</v>
          </cell>
          <cell r="L2068">
            <v>1</v>
          </cell>
          <cell r="M2068">
            <v>154053.13</v>
          </cell>
        </row>
        <row r="2069">
          <cell r="B2069" t="str">
            <v>Rapid PC1473</v>
          </cell>
          <cell r="D2069">
            <v>39608</v>
          </cell>
          <cell r="E2069" t="str">
            <v>M020</v>
          </cell>
          <cell r="G2069" t="str">
            <v>Maersk</v>
          </cell>
          <cell r="H2069" t="str">
            <v>Delivery of NHEC containers to Zambia</v>
          </cell>
          <cell r="I2069" t="str">
            <v>USD 2250</v>
          </cell>
          <cell r="J2069" t="str">
            <v>USD</v>
          </cell>
          <cell r="K2069">
            <v>2250</v>
          </cell>
          <cell r="L2069">
            <v>7.35</v>
          </cell>
          <cell r="M2069">
            <v>16537.5</v>
          </cell>
        </row>
        <row r="2070">
          <cell r="B2070" t="str">
            <v>Rapid PC1474</v>
          </cell>
          <cell r="D2070">
            <v>39608</v>
          </cell>
          <cell r="E2070" t="str">
            <v>M054</v>
          </cell>
          <cell r="G2070" t="str">
            <v>Associated Marine and Industrial Inspection Services</v>
          </cell>
          <cell r="H2070" t="str">
            <v>X Rays on T2 Shredder steam pipework</v>
          </cell>
          <cell r="I2070" t="str">
            <v>ZAR 49651.88</v>
          </cell>
          <cell r="J2070" t="str">
            <v>ZAR</v>
          </cell>
          <cell r="K2070">
            <v>49651.88</v>
          </cell>
          <cell r="L2070">
            <v>1</v>
          </cell>
          <cell r="M2070">
            <v>49651.88</v>
          </cell>
        </row>
        <row r="2071">
          <cell r="B2071" t="str">
            <v>Rapid PC1476</v>
          </cell>
          <cell r="D2071">
            <v>39610</v>
          </cell>
          <cell r="E2071" t="str">
            <v>M052</v>
          </cell>
          <cell r="G2071" t="str">
            <v>Kapinga Enterprises</v>
          </cell>
          <cell r="H2071" t="str">
            <v>Hire of Excavator,Grader,Dump truck&amp;Pick-up</v>
          </cell>
          <cell r="I2071" t="str">
            <v>USD 74290</v>
          </cell>
          <cell r="J2071" t="str">
            <v>USD</v>
          </cell>
          <cell r="K2071">
            <v>74290</v>
          </cell>
          <cell r="L2071">
            <v>7.35</v>
          </cell>
          <cell r="M2071">
            <v>546031.5</v>
          </cell>
        </row>
        <row r="2072">
          <cell r="B2072" t="str">
            <v>Rapid PC1603</v>
          </cell>
          <cell r="D2072">
            <v>39631</v>
          </cell>
          <cell r="E2072" t="str">
            <v>M031</v>
          </cell>
          <cell r="G2072" t="str">
            <v>East African Supply</v>
          </cell>
          <cell r="H2072" t="str">
            <v xml:space="preserve">Steel for site construction </v>
          </cell>
          <cell r="I2072" t="str">
            <v>ZAR 570.61</v>
          </cell>
          <cell r="J2072" t="str">
            <v>ZAR</v>
          </cell>
          <cell r="K2072">
            <v>570.61</v>
          </cell>
          <cell r="L2072">
            <v>1</v>
          </cell>
          <cell r="M2072">
            <v>570.61</v>
          </cell>
        </row>
        <row r="2073">
          <cell r="B2073" t="str">
            <v>Rapid PC1603</v>
          </cell>
          <cell r="D2073">
            <v>39631</v>
          </cell>
          <cell r="E2073" t="str">
            <v>M031</v>
          </cell>
          <cell r="G2073" t="str">
            <v>East African Supply</v>
          </cell>
          <cell r="H2073" t="str">
            <v xml:space="preserve">Steel for site construction </v>
          </cell>
          <cell r="I2073" t="str">
            <v>ZAR 330.75</v>
          </cell>
          <cell r="J2073" t="str">
            <v>ZAR</v>
          </cell>
          <cell r="K2073">
            <v>330.75</v>
          </cell>
          <cell r="L2073">
            <v>1</v>
          </cell>
          <cell r="M2073">
            <v>330.75</v>
          </cell>
        </row>
        <row r="2074">
          <cell r="B2074" t="str">
            <v>Rapid PC1603</v>
          </cell>
          <cell r="D2074">
            <v>39631</v>
          </cell>
          <cell r="E2074" t="str">
            <v>M031</v>
          </cell>
          <cell r="G2074" t="str">
            <v>East African Supply</v>
          </cell>
          <cell r="H2074" t="str">
            <v xml:space="preserve">Steel for site construction </v>
          </cell>
          <cell r="I2074" t="str">
            <v>ZAR 5033.66</v>
          </cell>
          <cell r="J2074" t="str">
            <v>ZAR</v>
          </cell>
          <cell r="K2074">
            <v>5033.66</v>
          </cell>
          <cell r="L2074">
            <v>1</v>
          </cell>
          <cell r="M2074">
            <v>5033.66</v>
          </cell>
        </row>
        <row r="2075">
          <cell r="B2075" t="str">
            <v>Rapid PC1603</v>
          </cell>
          <cell r="D2075">
            <v>39631</v>
          </cell>
          <cell r="E2075" t="str">
            <v>M031</v>
          </cell>
          <cell r="G2075" t="str">
            <v>East African Supply</v>
          </cell>
          <cell r="H2075" t="str">
            <v xml:space="preserve">Steel for site construction </v>
          </cell>
          <cell r="I2075" t="str">
            <v>ZAR 122535</v>
          </cell>
          <cell r="J2075" t="str">
            <v>ZAR</v>
          </cell>
          <cell r="K2075">
            <v>122535</v>
          </cell>
          <cell r="L2075">
            <v>1</v>
          </cell>
          <cell r="M2075">
            <v>122535</v>
          </cell>
        </row>
        <row r="2076">
          <cell r="B2076" t="str">
            <v>Rapid PC1603</v>
          </cell>
          <cell r="D2076">
            <v>39631</v>
          </cell>
          <cell r="E2076" t="str">
            <v>M031</v>
          </cell>
          <cell r="G2076" t="str">
            <v>East African Supply</v>
          </cell>
          <cell r="H2076" t="str">
            <v xml:space="preserve">Steel for site construction </v>
          </cell>
          <cell r="I2076" t="str">
            <v>ZAR 87990</v>
          </cell>
          <cell r="J2076" t="str">
            <v>ZAR</v>
          </cell>
          <cell r="K2076">
            <v>87990</v>
          </cell>
          <cell r="L2076">
            <v>1</v>
          </cell>
          <cell r="M2076">
            <v>87990</v>
          </cell>
        </row>
        <row r="2077">
          <cell r="B2077" t="str">
            <v>Rapid PC 1604</v>
          </cell>
          <cell r="D2077">
            <v>39631</v>
          </cell>
          <cell r="E2077" t="str">
            <v>M012-0</v>
          </cell>
          <cell r="G2077" t="str">
            <v>East African Supply</v>
          </cell>
          <cell r="H2077" t="str">
            <v>Interseal grey, thinners and paint</v>
          </cell>
          <cell r="I2077" t="str">
            <v>ZAR 60723.6</v>
          </cell>
          <cell r="J2077" t="str">
            <v>ZAR</v>
          </cell>
          <cell r="K2077">
            <v>60723.6</v>
          </cell>
          <cell r="L2077">
            <v>1</v>
          </cell>
          <cell r="M2077">
            <v>60723.6</v>
          </cell>
        </row>
        <row r="2078">
          <cell r="B2078" t="str">
            <v>Rapid PC1981</v>
          </cell>
          <cell r="D2078">
            <v>39694</v>
          </cell>
          <cell r="E2078" t="str">
            <v>M023-3</v>
          </cell>
          <cell r="G2078" t="str">
            <v xml:space="preserve">Dura Equipment Sales </v>
          </cell>
          <cell r="H2078" t="str">
            <v xml:space="preserve">1 X Radano TR250 M-5 Rough Terrain Crane </v>
          </cell>
          <cell r="I2078" t="str">
            <v>ZAR 1685000</v>
          </cell>
          <cell r="J2078" t="str">
            <v>ZAR</v>
          </cell>
          <cell r="K2078">
            <v>1685000</v>
          </cell>
          <cell r="L2078">
            <v>1</v>
          </cell>
          <cell r="M2078">
            <v>1685000</v>
          </cell>
        </row>
        <row r="2079">
          <cell r="B2079" t="str">
            <v>Rapid PC2114</v>
          </cell>
          <cell r="D2079">
            <v>39729</v>
          </cell>
          <cell r="E2079" t="str">
            <v>M033</v>
          </cell>
          <cell r="G2079" t="str">
            <v>Thermal Energy Systems</v>
          </cell>
          <cell r="H2079" t="str">
            <v>Interest on outstanding amount</v>
          </cell>
          <cell r="I2079" t="str">
            <v>ZAR 116.78</v>
          </cell>
          <cell r="J2079" t="str">
            <v>ZAR</v>
          </cell>
          <cell r="K2079">
            <v>116.78</v>
          </cell>
          <cell r="L2079">
            <v>1</v>
          </cell>
          <cell r="M2079">
            <v>116.78</v>
          </cell>
        </row>
        <row r="2080">
          <cell r="B2080" t="str">
            <v>Rapid 2274</v>
          </cell>
          <cell r="D2080">
            <v>39756</v>
          </cell>
          <cell r="E2080" t="str">
            <v>P014</v>
          </cell>
          <cell r="G2080" t="str">
            <v>Assistant Commissioner Customs &amp; Excise - L/stone</v>
          </cell>
          <cell r="H2080" t="str">
            <v>Import VAT and CED Fees</v>
          </cell>
          <cell r="I2080" t="str">
            <v>ZMK 100080</v>
          </cell>
          <cell r="J2080" t="str">
            <v>ZMK</v>
          </cell>
          <cell r="K2080">
            <v>100080</v>
          </cell>
          <cell r="L2080">
            <v>1.6750418760469012E-3</v>
          </cell>
          <cell r="M2080">
            <v>167.63819095477388</v>
          </cell>
        </row>
        <row r="2081">
          <cell r="B2081" t="str">
            <v>Rapid 2275</v>
          </cell>
          <cell r="D2081">
            <v>39756</v>
          </cell>
          <cell r="E2081" t="str">
            <v>P014</v>
          </cell>
          <cell r="G2081" t="str">
            <v>Assistant Commissioner Customs &amp; Excise - Chirundu</v>
          </cell>
          <cell r="H2081" t="str">
            <v>Import VAT and CED Fees</v>
          </cell>
          <cell r="I2081" t="str">
            <v>ZMK 50040</v>
          </cell>
          <cell r="J2081" t="str">
            <v>ZMK</v>
          </cell>
          <cell r="K2081">
            <v>50040</v>
          </cell>
          <cell r="L2081">
            <v>1.6750418760469012E-3</v>
          </cell>
          <cell r="M2081">
            <v>83.819095477386938</v>
          </cell>
        </row>
        <row r="2082">
          <cell r="B2082" t="str">
            <v>Rapid 2276</v>
          </cell>
          <cell r="D2082">
            <v>39757</v>
          </cell>
          <cell r="E2082" t="str">
            <v>P005</v>
          </cell>
          <cell r="G2082" t="str">
            <v>Gemistar Travel and Tours</v>
          </cell>
          <cell r="H2082" t="str">
            <v>Airflight travel costs</v>
          </cell>
          <cell r="I2082" t="str">
            <v>ZMK 3504630</v>
          </cell>
          <cell r="J2082" t="str">
            <v>ZMK</v>
          </cell>
          <cell r="K2082">
            <v>3504630</v>
          </cell>
          <cell r="L2082">
            <v>1.6750418760469012E-3</v>
          </cell>
          <cell r="M2082">
            <v>5870.4020100502512</v>
          </cell>
        </row>
        <row r="2083">
          <cell r="B2083" t="str">
            <v>Rapid 2276</v>
          </cell>
          <cell r="D2083">
            <v>39757</v>
          </cell>
          <cell r="E2083" t="str">
            <v>P005</v>
          </cell>
          <cell r="G2083" t="str">
            <v>Gemistar Travel and Tours</v>
          </cell>
          <cell r="H2083" t="str">
            <v>Airflight travel costs</v>
          </cell>
          <cell r="I2083" t="str">
            <v>ZMK 1389425</v>
          </cell>
          <cell r="J2083" t="str">
            <v>ZMK</v>
          </cell>
          <cell r="K2083">
            <v>1389425</v>
          </cell>
          <cell r="L2083">
            <v>1.6750418760469012E-3</v>
          </cell>
          <cell r="M2083">
            <v>2327.3450586264657</v>
          </cell>
        </row>
        <row r="2084">
          <cell r="B2084" t="str">
            <v>Rapid 2276</v>
          </cell>
          <cell r="D2084">
            <v>39757</v>
          </cell>
          <cell r="E2084" t="str">
            <v>P005</v>
          </cell>
          <cell r="G2084" t="str">
            <v>Gemistar Travel and Tours</v>
          </cell>
          <cell r="H2084" t="str">
            <v>Airflight travel costs</v>
          </cell>
          <cell r="I2084" t="str">
            <v>ZMK 2439936</v>
          </cell>
          <cell r="J2084" t="str">
            <v>ZMK</v>
          </cell>
          <cell r="K2084">
            <v>2439936</v>
          </cell>
          <cell r="L2084">
            <v>1.6750418760469012E-3</v>
          </cell>
          <cell r="M2084">
            <v>4086.994974874372</v>
          </cell>
        </row>
        <row r="2085">
          <cell r="B2085" t="str">
            <v>Rapid 2276</v>
          </cell>
          <cell r="D2085">
            <v>39757</v>
          </cell>
          <cell r="E2085" t="str">
            <v>P005</v>
          </cell>
          <cell r="G2085" t="str">
            <v>Gemistar Travel and Tours</v>
          </cell>
          <cell r="H2085" t="str">
            <v>Airflight travel costs</v>
          </cell>
          <cell r="I2085" t="str">
            <v>ZMK 2439936</v>
          </cell>
          <cell r="J2085" t="str">
            <v>ZMK</v>
          </cell>
          <cell r="K2085">
            <v>2439936</v>
          </cell>
          <cell r="L2085">
            <v>1.6750418760469012E-3</v>
          </cell>
          <cell r="M2085">
            <v>4086.994974874372</v>
          </cell>
        </row>
        <row r="2086">
          <cell r="B2086" t="str">
            <v>Rapid 2279</v>
          </cell>
          <cell r="D2086">
            <v>39756</v>
          </cell>
          <cell r="E2086" t="str">
            <v>P014</v>
          </cell>
          <cell r="G2086" t="str">
            <v>SDV Zambia Ltd</v>
          </cell>
          <cell r="H2086" t="str">
            <v>Clearing charges - deposit</v>
          </cell>
          <cell r="I2086" t="str">
            <v>ZMK 416044607</v>
          </cell>
          <cell r="J2086" t="str">
            <v>ZMK</v>
          </cell>
          <cell r="K2086">
            <v>416044607</v>
          </cell>
          <cell r="L2086">
            <v>1.6750418760469012E-3</v>
          </cell>
          <cell r="M2086">
            <v>696892.13902847574</v>
          </cell>
        </row>
        <row r="2087">
          <cell r="B2087" t="str">
            <v>Rapid 2284</v>
          </cell>
          <cell r="D2087">
            <v>39764</v>
          </cell>
          <cell r="E2087" t="str">
            <v>P005</v>
          </cell>
          <cell r="G2087" t="str">
            <v>Nemchem International (PVT) LTD</v>
          </cell>
          <cell r="H2087" t="str">
            <v>Cleaning Services for Expansion project</v>
          </cell>
          <cell r="I2087" t="str">
            <v>ZMK 7700000</v>
          </cell>
          <cell r="J2087" t="str">
            <v>ZMK</v>
          </cell>
          <cell r="K2087">
            <v>7700000</v>
          </cell>
          <cell r="L2087">
            <v>1.6750418760469012E-3</v>
          </cell>
          <cell r="M2087">
            <v>12897.82244556114</v>
          </cell>
        </row>
        <row r="2088">
          <cell r="B2088" t="str">
            <v>Rapid 2288</v>
          </cell>
          <cell r="D2088">
            <v>39757</v>
          </cell>
          <cell r="E2088" t="str">
            <v>P014</v>
          </cell>
          <cell r="G2088" t="str">
            <v>SDV Zambia Ltd</v>
          </cell>
          <cell r="H2088" t="str">
            <v>Clearing charges - deposit</v>
          </cell>
          <cell r="I2088" t="str">
            <v>ZMK 600480</v>
          </cell>
          <cell r="J2088" t="str">
            <v>ZMK</v>
          </cell>
          <cell r="K2088">
            <v>600480</v>
          </cell>
          <cell r="L2088">
            <v>1.6750418760469012E-3</v>
          </cell>
          <cell r="M2088">
            <v>1005.8291457286432</v>
          </cell>
        </row>
        <row r="2089">
          <cell r="B2089" t="str">
            <v>Rapid 2289</v>
          </cell>
          <cell r="D2089">
            <v>39757</v>
          </cell>
          <cell r="E2089" t="str">
            <v>P014</v>
          </cell>
          <cell r="G2089" t="str">
            <v>SDV Zambia Ltd</v>
          </cell>
          <cell r="H2089" t="str">
            <v>Clearing charges</v>
          </cell>
          <cell r="I2089" t="str">
            <v>ZMK 5475510</v>
          </cell>
          <cell r="J2089" t="str">
            <v>ZMK</v>
          </cell>
          <cell r="K2089">
            <v>5475510</v>
          </cell>
          <cell r="L2089">
            <v>1.6750418760469012E-3</v>
          </cell>
          <cell r="M2089">
            <v>9171.708542713568</v>
          </cell>
        </row>
        <row r="2090">
          <cell r="B2090" t="str">
            <v>Rapid 2290</v>
          </cell>
          <cell r="D2090">
            <v>39757</v>
          </cell>
          <cell r="E2090" t="str">
            <v>P005</v>
          </cell>
          <cell r="G2090" t="str">
            <v>Ken Rowney</v>
          </cell>
          <cell r="H2090" t="str">
            <v>Refund for fuel and Airport parking fees</v>
          </cell>
          <cell r="I2090" t="str">
            <v>ZMK 1213000</v>
          </cell>
          <cell r="J2090" t="str">
            <v>ZMK</v>
          </cell>
          <cell r="K2090">
            <v>1213000</v>
          </cell>
          <cell r="L2090">
            <v>1.6750418760469012E-3</v>
          </cell>
          <cell r="M2090">
            <v>2031.8257956448911</v>
          </cell>
        </row>
        <row r="2091">
          <cell r="B2091" t="str">
            <v>Rapid 2323</v>
          </cell>
          <cell r="D2091">
            <v>39762</v>
          </cell>
          <cell r="E2091" t="str">
            <v>P014</v>
          </cell>
          <cell r="G2091" t="str">
            <v>Assistant Commissioner Customs &amp; Excise - L/stone</v>
          </cell>
          <cell r="H2091" t="str">
            <v>Import VAT and CED Fees</v>
          </cell>
          <cell r="I2091" t="str">
            <v>ZMK 50040</v>
          </cell>
          <cell r="J2091" t="str">
            <v>ZMK</v>
          </cell>
          <cell r="K2091">
            <v>50040</v>
          </cell>
          <cell r="L2091">
            <v>1.6750418760469012E-3</v>
          </cell>
          <cell r="M2091">
            <v>83.819095477386938</v>
          </cell>
        </row>
        <row r="2092">
          <cell r="B2092" t="str">
            <v>Rapid 2324</v>
          </cell>
          <cell r="D2092">
            <v>39762</v>
          </cell>
          <cell r="E2092" t="str">
            <v>P014</v>
          </cell>
          <cell r="G2092" t="str">
            <v>Assistant Commissioner Customs &amp; Excise - Chirundu</v>
          </cell>
          <cell r="H2092" t="str">
            <v>Import VAT and CED Fees</v>
          </cell>
          <cell r="I2092" t="str">
            <v>ZMK 300240</v>
          </cell>
          <cell r="J2092" t="str">
            <v>ZMK</v>
          </cell>
          <cell r="K2092">
            <v>300240</v>
          </cell>
          <cell r="L2092">
            <v>1.6750418760469012E-3</v>
          </cell>
          <cell r="M2092">
            <v>502.9145728643216</v>
          </cell>
        </row>
        <row r="2093">
          <cell r="B2093" t="str">
            <v>Rapid 2333</v>
          </cell>
          <cell r="D2093">
            <v>39771</v>
          </cell>
          <cell r="E2093" t="str">
            <v>P005</v>
          </cell>
          <cell r="G2093" t="str">
            <v>Circle Transtra International Limited</v>
          </cell>
          <cell r="H2093" t="str">
            <v>Border Clearing Charges</v>
          </cell>
          <cell r="I2093" t="str">
            <v>ZMK 20052062</v>
          </cell>
          <cell r="J2093" t="str">
            <v>ZMK</v>
          </cell>
          <cell r="K2093">
            <v>20052062</v>
          </cell>
          <cell r="L2093">
            <v>1.6750418760469012E-3</v>
          </cell>
          <cell r="M2093">
            <v>33588.043551088776</v>
          </cell>
        </row>
        <row r="2095">
          <cell r="B2095" t="str">
            <v>Stock Items and Manpower Costs</v>
          </cell>
          <cell r="J2095">
            <v>0</v>
          </cell>
          <cell r="K2095" t="e">
            <v>#VALUE!</v>
          </cell>
          <cell r="L2095" t="e">
            <v>#N/A</v>
          </cell>
          <cell r="M2095" t="e">
            <v>#N/A</v>
          </cell>
          <cell r="N2095">
            <v>0</v>
          </cell>
          <cell r="O2095">
            <v>0</v>
          </cell>
          <cell r="P2095">
            <v>0</v>
          </cell>
          <cell r="Q2095">
            <v>0</v>
          </cell>
          <cell r="R2095">
            <v>0</v>
          </cell>
        </row>
        <row r="2096">
          <cell r="B2096" t="str">
            <v>Stores Costs up to 28 September 2008</v>
          </cell>
          <cell r="D2096">
            <v>39719</v>
          </cell>
          <cell r="E2096" t="str">
            <v>A010-02</v>
          </cell>
          <cell r="G2096" t="str">
            <v>Zambia Suagr PLC</v>
          </cell>
          <cell r="H2096" t="str">
            <v>TOTAL FOR MANAPOWER COSTS - A010/02</v>
          </cell>
          <cell r="I2096" t="str">
            <v>ZMK 1496679495.15</v>
          </cell>
          <cell r="J2096" t="str">
            <v>ZMK</v>
          </cell>
          <cell r="K2096">
            <v>1496679495.1500001</v>
          </cell>
          <cell r="L2096">
            <v>1.6750418760469012E-3</v>
          </cell>
          <cell r="M2096">
            <v>2507000.829396985</v>
          </cell>
        </row>
        <row r="2097">
          <cell r="B2097" t="str">
            <v>Stores Costs up to 28 September 2008</v>
          </cell>
          <cell r="D2097">
            <v>39719</v>
          </cell>
          <cell r="E2097" t="str">
            <v>A010-03</v>
          </cell>
          <cell r="G2097" t="str">
            <v>Zambia Suagr PLC</v>
          </cell>
          <cell r="H2097" t="str">
            <v>TOTAL FOR PROTECTIVE CLOTHING - A010/03</v>
          </cell>
          <cell r="I2097" t="str">
            <v>ZMK 64639294.79</v>
          </cell>
          <cell r="J2097" t="str">
            <v>ZMK</v>
          </cell>
          <cell r="K2097">
            <v>64639294.789999999</v>
          </cell>
          <cell r="L2097">
            <v>1.6750418760469012E-3</v>
          </cell>
          <cell r="M2097">
            <v>108273.52561139029</v>
          </cell>
        </row>
        <row r="2098">
          <cell r="B2098" t="str">
            <v>Stores Costs up to 28 September 2008</v>
          </cell>
          <cell r="D2098">
            <v>39719</v>
          </cell>
          <cell r="E2098" t="str">
            <v>A010-05</v>
          </cell>
          <cell r="G2098" t="str">
            <v>Zambia Suagr PLC</v>
          </cell>
          <cell r="H2098" t="str">
            <v>TOTAL COSTS RE SEEDCANE - A010/05</v>
          </cell>
          <cell r="I2098" t="str">
            <v>ZMK 2538607780.48</v>
          </cell>
          <cell r="J2098" t="str">
            <v>ZMK</v>
          </cell>
          <cell r="K2098">
            <v>2538607780.48</v>
          </cell>
          <cell r="L2098">
            <v>1.6750418760469012E-3</v>
          </cell>
          <cell r="M2098">
            <v>4252274.3391624792</v>
          </cell>
        </row>
        <row r="2099">
          <cell r="B2099" t="str">
            <v>Stores Costs up to 28 September 2008</v>
          </cell>
          <cell r="D2099">
            <v>39719</v>
          </cell>
          <cell r="E2099" t="str">
            <v>A010-06</v>
          </cell>
          <cell r="G2099" t="str">
            <v>Zambia Suagr PLC</v>
          </cell>
          <cell r="H2099" t="str">
            <v>TOTAL FERTILIZERS - A010/06</v>
          </cell>
          <cell r="I2099" t="str">
            <v>ZMK 9650781.53</v>
          </cell>
          <cell r="J2099" t="str">
            <v>ZMK</v>
          </cell>
          <cell r="K2099">
            <v>9650781.5299999993</v>
          </cell>
          <cell r="L2099">
            <v>1.6750418760469012E-3</v>
          </cell>
          <cell r="M2099">
            <v>16165.463199329983</v>
          </cell>
        </row>
        <row r="2100">
          <cell r="B2100" t="str">
            <v>Stores Costs up to 28 September 2008</v>
          </cell>
          <cell r="D2100">
            <v>39719</v>
          </cell>
          <cell r="E2100" t="str">
            <v>A010-07</v>
          </cell>
          <cell r="G2100" t="str">
            <v>Zambia Suagr PLC</v>
          </cell>
          <cell r="H2100" t="str">
            <v>TOTAL HERBICIDES - A010/07</v>
          </cell>
          <cell r="I2100" t="str">
            <v>ZMK 219103032.19</v>
          </cell>
          <cell r="J2100" t="str">
            <v>ZMK</v>
          </cell>
          <cell r="K2100">
            <v>219103032.19</v>
          </cell>
          <cell r="L2100">
            <v>1.6750418760469012E-3</v>
          </cell>
          <cell r="M2100">
            <v>367006.75408710219</v>
          </cell>
        </row>
        <row r="2101">
          <cell r="B2101" t="str">
            <v>Stores Costs up to 28 September 2008</v>
          </cell>
          <cell r="D2101">
            <v>39719</v>
          </cell>
          <cell r="E2101" t="str">
            <v>A010-08</v>
          </cell>
          <cell r="G2101" t="str">
            <v>Zambia Suagr PLC</v>
          </cell>
          <cell r="H2101" t="str">
            <v>TOTAL SUNHEMP - A010/08</v>
          </cell>
          <cell r="I2101" t="str">
            <v>ZMK 198000000</v>
          </cell>
          <cell r="J2101" t="str">
            <v>ZMK</v>
          </cell>
          <cell r="K2101">
            <v>198000000</v>
          </cell>
          <cell r="L2101">
            <v>1.6750418760469012E-3</v>
          </cell>
          <cell r="M2101">
            <v>331658.29145728645</v>
          </cell>
        </row>
        <row r="2102">
          <cell r="B2102" t="str">
            <v>Stores Costs up to 28 September 2008</v>
          </cell>
          <cell r="D2102">
            <v>39719</v>
          </cell>
          <cell r="E2102" t="str">
            <v>A010-04</v>
          </cell>
          <cell r="G2102" t="str">
            <v>Zambia Suagr PLC</v>
          </cell>
          <cell r="H2102" t="str">
            <v>TOTAL SUNDRIES &amp; DISBURSEMENTS - A010/14</v>
          </cell>
          <cell r="I2102" t="str">
            <v>ZMK 60861517.66</v>
          </cell>
          <cell r="J2102" t="str">
            <v>ZMK</v>
          </cell>
          <cell r="K2102">
            <v>60861517.659999996</v>
          </cell>
          <cell r="L2102">
            <v>1.6750418760469012E-3</v>
          </cell>
          <cell r="M2102">
            <v>101945.590720268</v>
          </cell>
        </row>
        <row r="2103">
          <cell r="B2103" t="str">
            <v>Stores Costs up to 28 September 2008</v>
          </cell>
          <cell r="D2103">
            <v>39719</v>
          </cell>
          <cell r="E2103" t="str">
            <v>A010-15</v>
          </cell>
          <cell r="G2103" t="str">
            <v>Zambia Suagr PLC</v>
          </cell>
          <cell r="H2103" t="str">
            <v>TRAVEL &amp; ACCOMMODATION - A010/15</v>
          </cell>
          <cell r="I2103" t="str">
            <v>ZMK 1405306</v>
          </cell>
          <cell r="J2103" t="str">
            <v>ZMK</v>
          </cell>
          <cell r="K2103">
            <v>1405306</v>
          </cell>
          <cell r="L2103">
            <v>1.6750418760469012E-3</v>
          </cell>
          <cell r="M2103">
            <v>2353.9463986599667</v>
          </cell>
        </row>
        <row r="2104">
          <cell r="B2104" t="str">
            <v>Stores Costs up to 28 September 2008</v>
          </cell>
          <cell r="D2104">
            <v>39719</v>
          </cell>
          <cell r="E2104" t="str">
            <v>A012</v>
          </cell>
          <cell r="G2104" t="str">
            <v>Zambia Suagr PLC</v>
          </cell>
          <cell r="H2104" t="str">
            <v>TOTAL STOCK ISSUES FOR VEHICLE FUEL &amp; R&amp;M - A012</v>
          </cell>
          <cell r="I2104" t="str">
            <v>ZMK 330351867.87</v>
          </cell>
          <cell r="J2104" t="str">
            <v>ZMK</v>
          </cell>
          <cell r="K2104">
            <v>330351867.87</v>
          </cell>
          <cell r="L2104">
            <v>1.6750418760469012E-3</v>
          </cell>
          <cell r="M2104">
            <v>553353.21251256287</v>
          </cell>
        </row>
        <row r="2105">
          <cell r="B2105" t="str">
            <v>Stores Costs up to 28 September 2008</v>
          </cell>
          <cell r="D2105">
            <v>39719</v>
          </cell>
          <cell r="E2105" t="str">
            <v>E012</v>
          </cell>
          <cell r="G2105" t="str">
            <v>Zambia Suagr PLC</v>
          </cell>
          <cell r="H2105" t="str">
            <v>Stores issues to project</v>
          </cell>
          <cell r="I2105" t="str">
            <v>ZMK 58020629.45</v>
          </cell>
          <cell r="J2105" t="str">
            <v>ZMK</v>
          </cell>
          <cell r="K2105">
            <v>58020629.450000003</v>
          </cell>
          <cell r="L2105">
            <v>1.6750418760469012E-3</v>
          </cell>
          <cell r="M2105">
            <v>97186.984003350095</v>
          </cell>
        </row>
        <row r="2106">
          <cell r="B2106" t="str">
            <v>Stores Costs up to 28 September 2008</v>
          </cell>
          <cell r="D2106">
            <v>39719</v>
          </cell>
          <cell r="E2106" t="str">
            <v>E017</v>
          </cell>
          <cell r="G2106" t="str">
            <v>Zambia Suagr PLC</v>
          </cell>
          <cell r="H2106" t="str">
            <v>Stores issues to project</v>
          </cell>
          <cell r="I2106" t="str">
            <v>ZMK 6875614.03</v>
          </cell>
          <cell r="J2106" t="str">
            <v>ZMK</v>
          </cell>
          <cell r="K2106">
            <v>6875614.0300000003</v>
          </cell>
          <cell r="L2106">
            <v>1.6750418760469012E-3</v>
          </cell>
          <cell r="M2106">
            <v>11516.941423785594</v>
          </cell>
        </row>
        <row r="2107">
          <cell r="B2107" t="str">
            <v>Stores Costs up to 28 September 2008</v>
          </cell>
          <cell r="D2107">
            <v>39719</v>
          </cell>
          <cell r="E2107" t="str">
            <v>M006</v>
          </cell>
          <cell r="G2107" t="str">
            <v>Zambia Suagr PLC</v>
          </cell>
          <cell r="H2107" t="str">
            <v>Stores issues to project</v>
          </cell>
          <cell r="I2107" t="str">
            <v>ZMK 1213641</v>
          </cell>
          <cell r="J2107" t="str">
            <v>ZMK</v>
          </cell>
          <cell r="K2107">
            <v>1213641</v>
          </cell>
          <cell r="L2107">
            <v>1.6750418760469012E-3</v>
          </cell>
          <cell r="M2107">
            <v>2032.8994974874372</v>
          </cell>
        </row>
        <row r="2108">
          <cell r="B2108" t="str">
            <v>Stores Costs up to 28 September 2008</v>
          </cell>
          <cell r="D2108">
            <v>39719</v>
          </cell>
          <cell r="E2108" t="str">
            <v>M011</v>
          </cell>
          <cell r="G2108" t="str">
            <v>Zambia Suagr PLC</v>
          </cell>
          <cell r="H2108" t="str">
            <v>Stores issues to project</v>
          </cell>
          <cell r="I2108" t="str">
            <v>ZMK 1149328.74</v>
          </cell>
          <cell r="J2108" t="str">
            <v>ZMK</v>
          </cell>
          <cell r="K2108">
            <v>1149328.74</v>
          </cell>
          <cell r="L2108">
            <v>1.6750418760469012E-3</v>
          </cell>
          <cell r="M2108">
            <v>1925.1737688442211</v>
          </cell>
        </row>
        <row r="2109">
          <cell r="B2109" t="str">
            <v>Stores Costs up to 28 September 2008</v>
          </cell>
          <cell r="D2109">
            <v>39719</v>
          </cell>
          <cell r="E2109" t="str">
            <v>M015</v>
          </cell>
          <cell r="G2109" t="str">
            <v>Zambia Suagr PLC</v>
          </cell>
          <cell r="H2109" t="str">
            <v>Stores issues to project</v>
          </cell>
          <cell r="I2109" t="str">
            <v>ZMK 27502191.71</v>
          </cell>
          <cell r="J2109" t="str">
            <v>ZMK</v>
          </cell>
          <cell r="K2109">
            <v>27502191.710000001</v>
          </cell>
          <cell r="L2109">
            <v>1.6750418760469012E-3</v>
          </cell>
          <cell r="M2109">
            <v>46067.322797319932</v>
          </cell>
        </row>
        <row r="2110">
          <cell r="B2110" t="str">
            <v>Stores Costs up to 28 September 2008</v>
          </cell>
          <cell r="D2110">
            <v>39719</v>
          </cell>
          <cell r="E2110" t="str">
            <v>M017</v>
          </cell>
          <cell r="G2110" t="str">
            <v>Zambia Suagr PLC</v>
          </cell>
          <cell r="H2110" t="str">
            <v>Stores issues to project</v>
          </cell>
          <cell r="I2110" t="str">
            <v>ZMK 13100403.71</v>
          </cell>
          <cell r="J2110" t="str">
            <v>ZMK</v>
          </cell>
          <cell r="K2110">
            <v>13100403.710000001</v>
          </cell>
          <cell r="L2110">
            <v>1.6750418760469012E-3</v>
          </cell>
          <cell r="M2110">
            <v>21943.724807370185</v>
          </cell>
        </row>
        <row r="2111">
          <cell r="B2111" t="str">
            <v>Stores Costs up to 28 September 2008</v>
          </cell>
          <cell r="D2111">
            <v>39719</v>
          </cell>
          <cell r="E2111" t="str">
            <v>M019</v>
          </cell>
          <cell r="G2111" t="str">
            <v>Zambia Suagr PLC</v>
          </cell>
          <cell r="H2111" t="str">
            <v>Stores issues to project</v>
          </cell>
          <cell r="I2111" t="str">
            <v>ZMK 1800330.77</v>
          </cell>
          <cell r="J2111" t="str">
            <v>ZMK</v>
          </cell>
          <cell r="K2111">
            <v>1800330.77</v>
          </cell>
          <cell r="L2111">
            <v>1.6750418760469012E-3</v>
          </cell>
          <cell r="M2111">
            <v>3015.6294304857624</v>
          </cell>
        </row>
        <row r="2112">
          <cell r="B2112" t="str">
            <v>Stores Costs up to 28 September 2008</v>
          </cell>
          <cell r="D2112">
            <v>39719</v>
          </cell>
          <cell r="E2112" t="str">
            <v>M023-3</v>
          </cell>
          <cell r="G2112" t="str">
            <v>Zambia Suagr PLC</v>
          </cell>
          <cell r="H2112" t="str">
            <v>Stores issues to project</v>
          </cell>
          <cell r="I2112" t="str">
            <v>ZMK 344235408.81</v>
          </cell>
          <cell r="J2112" t="str">
            <v>ZMK</v>
          </cell>
          <cell r="K2112">
            <v>344235408.81</v>
          </cell>
          <cell r="L2112">
            <v>1.6750418760469012E-3</v>
          </cell>
          <cell r="M2112">
            <v>576608.72497487441</v>
          </cell>
        </row>
        <row r="2113">
          <cell r="B2113" t="str">
            <v>Stores Costs up to 28 September 2008</v>
          </cell>
          <cell r="D2113">
            <v>39719</v>
          </cell>
          <cell r="E2113" t="str">
            <v>M031</v>
          </cell>
          <cell r="G2113" t="str">
            <v>Zambia Suagr PLC</v>
          </cell>
          <cell r="H2113" t="str">
            <v>Stores issues to project</v>
          </cell>
          <cell r="I2113" t="str">
            <v>ZMK 71867980.24</v>
          </cell>
          <cell r="J2113" t="str">
            <v>ZMK</v>
          </cell>
          <cell r="K2113">
            <v>71867980.239999995</v>
          </cell>
          <cell r="L2113">
            <v>1.6750418760469012E-3</v>
          </cell>
          <cell r="M2113">
            <v>120381.87644891122</v>
          </cell>
        </row>
        <row r="2114">
          <cell r="B2114" t="str">
            <v>Stores Costs up to 28 September 2008</v>
          </cell>
          <cell r="D2114">
            <v>39719</v>
          </cell>
          <cell r="E2114" t="str">
            <v>M032-0</v>
          </cell>
          <cell r="G2114" t="str">
            <v>Zambia Suagr PLC</v>
          </cell>
          <cell r="H2114" t="str">
            <v>Stores issues to project</v>
          </cell>
          <cell r="I2114" t="str">
            <v>ZMK 55463457.11</v>
          </cell>
          <cell r="J2114" t="str">
            <v>ZMK</v>
          </cell>
          <cell r="K2114">
            <v>55463457.109999999</v>
          </cell>
          <cell r="L2114">
            <v>1.6750418760469012E-3</v>
          </cell>
          <cell r="M2114">
            <v>92903.613249581234</v>
          </cell>
        </row>
        <row r="2115">
          <cell r="B2115" t="str">
            <v>Stores Costs up to 28 September 2008</v>
          </cell>
          <cell r="D2115">
            <v>39719</v>
          </cell>
          <cell r="E2115" t="str">
            <v>M032-1</v>
          </cell>
          <cell r="G2115" t="str">
            <v>Zambia Suagr PLC</v>
          </cell>
          <cell r="H2115" t="str">
            <v>Stores issues to project</v>
          </cell>
          <cell r="I2115" t="str">
            <v>ZMK 3980377.63</v>
          </cell>
          <cell r="J2115" t="str">
            <v>ZMK</v>
          </cell>
          <cell r="K2115">
            <v>3980377.63</v>
          </cell>
          <cell r="L2115">
            <v>1.6750418760469012E-3</v>
          </cell>
          <cell r="M2115">
            <v>6667.2992127303178</v>
          </cell>
        </row>
        <row r="2116">
          <cell r="B2116" t="str">
            <v>Stores Costs up to 28 September 2008</v>
          </cell>
          <cell r="D2116">
            <v>39719</v>
          </cell>
          <cell r="E2116" t="str">
            <v>M038</v>
          </cell>
          <cell r="G2116" t="str">
            <v>Zambia Suagr PLC</v>
          </cell>
          <cell r="H2116" t="str">
            <v>Stores issues to project</v>
          </cell>
          <cell r="I2116" t="str">
            <v>ZMK 12144871.88</v>
          </cell>
          <cell r="J2116" t="str">
            <v>ZMK</v>
          </cell>
          <cell r="K2116">
            <v>12144871.880000001</v>
          </cell>
          <cell r="L2116">
            <v>1.6750418760469012E-3</v>
          </cell>
          <cell r="M2116">
            <v>20343.168978224458</v>
          </cell>
        </row>
        <row r="2117">
          <cell r="B2117" t="str">
            <v>Stores Costs up to 28 September 2008</v>
          </cell>
          <cell r="D2117">
            <v>39719</v>
          </cell>
          <cell r="E2117" t="str">
            <v>M039-0</v>
          </cell>
          <cell r="G2117" t="str">
            <v>Zambia Suagr PLC</v>
          </cell>
          <cell r="H2117" t="str">
            <v>Stores issues to project</v>
          </cell>
          <cell r="I2117" t="str">
            <v>ZMK 670800</v>
          </cell>
          <cell r="J2117" t="str">
            <v>ZMK</v>
          </cell>
          <cell r="K2117">
            <v>670800</v>
          </cell>
          <cell r="L2117">
            <v>1.6750418760469012E-3</v>
          </cell>
          <cell r="M2117">
            <v>1123.6180904522614</v>
          </cell>
        </row>
        <row r="2118">
          <cell r="B2118" t="str">
            <v>Stores Costs up to 28 September 2008</v>
          </cell>
          <cell r="D2118">
            <v>39719</v>
          </cell>
          <cell r="E2118" t="str">
            <v>M041</v>
          </cell>
          <cell r="G2118" t="str">
            <v>Zambia Suagr PLC</v>
          </cell>
          <cell r="H2118" t="str">
            <v>Stores issues to project</v>
          </cell>
          <cell r="I2118" t="str">
            <v>ZMK 2513652.76</v>
          </cell>
          <cell r="J2118" t="str">
            <v>ZMK</v>
          </cell>
          <cell r="K2118">
            <v>2513652.7599999998</v>
          </cell>
          <cell r="L2118">
            <v>1.6750418760469012E-3</v>
          </cell>
          <cell r="M2118">
            <v>4210.4736348408705</v>
          </cell>
        </row>
        <row r="2119">
          <cell r="B2119" t="str">
            <v>Stores Costs up to 28 September 2008</v>
          </cell>
          <cell r="D2119">
            <v>39719</v>
          </cell>
          <cell r="E2119" t="str">
            <v>M043-0</v>
          </cell>
          <cell r="G2119" t="str">
            <v>Zambia Suagr PLC</v>
          </cell>
          <cell r="H2119" t="str">
            <v>Stores issues to project</v>
          </cell>
          <cell r="I2119" t="str">
            <v>ZMK 9585230.98</v>
          </cell>
          <cell r="J2119" t="str">
            <v>ZMK</v>
          </cell>
          <cell r="K2119">
            <v>9585230.9800000004</v>
          </cell>
          <cell r="L2119">
            <v>1.6750418760469012E-3</v>
          </cell>
          <cell r="M2119">
            <v>16055.663283082078</v>
          </cell>
        </row>
        <row r="2120">
          <cell r="B2120" t="str">
            <v>Stores Costs up to 28 September 2008</v>
          </cell>
          <cell r="D2120">
            <v>39719</v>
          </cell>
          <cell r="E2120" t="str">
            <v>M052</v>
          </cell>
          <cell r="G2120" t="str">
            <v>Zambia Suagr PLC</v>
          </cell>
          <cell r="H2120" t="str">
            <v>Stores issues to project</v>
          </cell>
          <cell r="I2120" t="str">
            <v>ZMK 100863824.55</v>
          </cell>
          <cell r="J2120" t="str">
            <v>ZMK</v>
          </cell>
          <cell r="K2120">
            <v>100863824.55</v>
          </cell>
          <cell r="L2120">
            <v>1.6750418760469012E-3</v>
          </cell>
          <cell r="M2120">
            <v>168951.12989949749</v>
          </cell>
        </row>
        <row r="2121">
          <cell r="B2121" t="str">
            <v>Stores Costs up to 28 September 2008</v>
          </cell>
          <cell r="D2121">
            <v>39719</v>
          </cell>
          <cell r="E2121" t="str">
            <v>M056</v>
          </cell>
          <cell r="G2121" t="str">
            <v>Zambia Suagr PLC</v>
          </cell>
          <cell r="H2121" t="str">
            <v>Stores issues to project</v>
          </cell>
          <cell r="I2121" t="str">
            <v>ZMK 8270237.56</v>
          </cell>
          <cell r="J2121" t="str">
            <v>ZMK</v>
          </cell>
          <cell r="K2121">
            <v>8270237.5599999996</v>
          </cell>
          <cell r="L2121">
            <v>1.6750418760469012E-3</v>
          </cell>
          <cell r="M2121">
            <v>13852.994237855946</v>
          </cell>
        </row>
        <row r="2122">
          <cell r="B2122" t="str">
            <v>Stores Costs up to 28 September 2008</v>
          </cell>
          <cell r="D2122">
            <v>39719</v>
          </cell>
          <cell r="E2122" t="str">
            <v>W111</v>
          </cell>
          <cell r="G2122" t="str">
            <v>Zambia Suagr PLC</v>
          </cell>
          <cell r="H2122" t="str">
            <v>Stores issues to project</v>
          </cell>
          <cell r="I2122" t="str">
            <v>ZMK 1417427.04</v>
          </cell>
          <cell r="J2122" t="str">
            <v>ZMK</v>
          </cell>
          <cell r="K2122">
            <v>1417427.04</v>
          </cell>
          <cell r="L2122">
            <v>1.6750418760469012E-3</v>
          </cell>
          <cell r="M2122">
            <v>2374.2496482412062</v>
          </cell>
        </row>
        <row r="2123">
          <cell r="B2123" t="str">
            <v>Stores Costs up to 28 September 2008</v>
          </cell>
          <cell r="D2123">
            <v>39719</v>
          </cell>
          <cell r="E2123" t="str">
            <v>A004-0</v>
          </cell>
          <cell r="G2123" t="str">
            <v>Zambia Suagr PLC</v>
          </cell>
          <cell r="H2123" t="str">
            <v>Stores issues to project</v>
          </cell>
          <cell r="I2123" t="str">
            <v xml:space="preserve">ZMK 376,798.29 </v>
          </cell>
          <cell r="J2123" t="str">
            <v>ZMK</v>
          </cell>
          <cell r="K2123">
            <v>376798.29</v>
          </cell>
          <cell r="L2123">
            <v>1.6750418760469012E-3</v>
          </cell>
          <cell r="M2123">
            <v>631.15291457286435</v>
          </cell>
        </row>
        <row r="2124">
          <cell r="B2124" t="str">
            <v>STORES</v>
          </cell>
          <cell r="D2124">
            <v>39667</v>
          </cell>
          <cell r="E2124" t="str">
            <v>M023-3</v>
          </cell>
          <cell r="G2124" t="str">
            <v>ZAMBIA SUGAR  - Stores</v>
          </cell>
          <cell r="H2124" t="str">
            <v>Fuel and Hydraulic liquad for Mobile Cranes (Forecast balance required to project completion R400,000)</v>
          </cell>
          <cell r="I2124" t="str">
            <v>ZAR 0</v>
          </cell>
          <cell r="J2124" t="str">
            <v>ZAR</v>
          </cell>
          <cell r="K2124">
            <v>0</v>
          </cell>
          <cell r="L2124">
            <v>1</v>
          </cell>
          <cell r="M2124">
            <v>0</v>
          </cell>
          <cell r="N2124">
            <v>0</v>
          </cell>
          <cell r="O2124">
            <v>0</v>
          </cell>
          <cell r="P2124">
            <v>0</v>
          </cell>
          <cell r="Q2124">
            <v>0</v>
          </cell>
          <cell r="R2124">
            <v>0</v>
          </cell>
        </row>
        <row r="2125">
          <cell r="L2125" t="e">
            <v>#N/A</v>
          </cell>
          <cell r="M2125" t="e">
            <v>#N/A</v>
          </cell>
        </row>
        <row r="2126">
          <cell r="L2126" t="e">
            <v>#N/A</v>
          </cell>
          <cell r="M2126" t="e">
            <v>#N/A</v>
          </cell>
        </row>
        <row r="2127">
          <cell r="B2127" t="str">
            <v>Amendments</v>
          </cell>
          <cell r="J2127">
            <v>0</v>
          </cell>
          <cell r="K2127" t="e">
            <v>#VALUE!</v>
          </cell>
          <cell r="L2127" t="e">
            <v>#N/A</v>
          </cell>
          <cell r="M2127" t="e">
            <v>#N/A</v>
          </cell>
          <cell r="N2127">
            <v>0</v>
          </cell>
          <cell r="O2127">
            <v>0</v>
          </cell>
          <cell r="P2127">
            <v>0</v>
          </cell>
          <cell r="Q2127">
            <v>0</v>
          </cell>
          <cell r="R2127">
            <v>0</v>
          </cell>
        </row>
        <row r="2128">
          <cell r="B2128" t="str">
            <v>599-0015</v>
          </cell>
          <cell r="C2128">
            <v>1</v>
          </cell>
          <cell r="D2128" t="str">
            <v>Amendment 27/5/08</v>
          </cell>
          <cell r="E2128" t="str">
            <v>A001-2</v>
          </cell>
          <cell r="G2128" t="str">
            <v>Landspray Irrigation</v>
          </cell>
          <cell r="H2128" t="str">
            <v>Payments due directly to T&amp;L irrigation</v>
          </cell>
          <cell r="I2128" t="str">
            <v>ZAR -2,928,320.85</v>
          </cell>
          <cell r="J2128" t="str">
            <v>ZAR</v>
          </cell>
          <cell r="K2128">
            <v>-2928320.85</v>
          </cell>
          <cell r="L2128">
            <v>1</v>
          </cell>
          <cell r="M2128">
            <v>-2928320.85</v>
          </cell>
          <cell r="N2128">
            <v>-2928320.85</v>
          </cell>
          <cell r="O2128">
            <v>0</v>
          </cell>
          <cell r="P2128">
            <v>0</v>
          </cell>
          <cell r="Q2128">
            <v>0</v>
          </cell>
          <cell r="R2128">
            <v>0</v>
          </cell>
        </row>
        <row r="2129">
          <cell r="B2129" t="str">
            <v>599-1200</v>
          </cell>
          <cell r="D2129" t="str">
            <v>Amendment 30 Sep 2008</v>
          </cell>
          <cell r="E2129" t="str">
            <v>A006</v>
          </cell>
          <cell r="G2129" t="str">
            <v>East African Supply</v>
          </cell>
          <cell r="H2129" t="str">
            <v>PO reduecd as final payment is less than PO</v>
          </cell>
          <cell r="I2129" t="str">
            <v>ZAR -2516.35</v>
          </cell>
          <cell r="J2129" t="str">
            <v>ZAR</v>
          </cell>
          <cell r="K2129">
            <v>-2516.35</v>
          </cell>
          <cell r="L2129">
            <v>1</v>
          </cell>
          <cell r="M2129">
            <v>-2516.35</v>
          </cell>
        </row>
        <row r="2130">
          <cell r="B2130" t="str">
            <v>599-0046</v>
          </cell>
          <cell r="E2130" t="str">
            <v>A012</v>
          </cell>
          <cell r="F2130" t="str">
            <v>CLM Positioning Solutions</v>
          </cell>
          <cell r="G2130" t="str">
            <v>CLM Positioning Solutions</v>
          </cell>
          <cell r="H2130" t="str">
            <v xml:space="preserve">PO amended value for Payments Certfied </v>
          </cell>
          <cell r="I2130" t="str">
            <v>USD 969</v>
          </cell>
          <cell r="J2130" t="str">
            <v>USD</v>
          </cell>
          <cell r="K2130">
            <v>969</v>
          </cell>
          <cell r="L2130">
            <v>7.35</v>
          </cell>
          <cell r="M2130">
            <v>7122.15</v>
          </cell>
        </row>
        <row r="2131">
          <cell r="B2131" t="str">
            <v>599-0048</v>
          </cell>
          <cell r="D2131" t="str">
            <v>Amendment 30 Sep 2008</v>
          </cell>
          <cell r="E2131" t="str">
            <v>A013-2</v>
          </cell>
          <cell r="G2131" t="str">
            <v>Macsteel Exports (Pty) Ltd</v>
          </cell>
          <cell r="H2131" t="str">
            <v>PO amended as no further Payments will be made</v>
          </cell>
          <cell r="I2131" t="str">
            <v>EUR -112.98</v>
          </cell>
          <cell r="J2131" t="str">
            <v>EUR</v>
          </cell>
          <cell r="K2131">
            <v>-112.98</v>
          </cell>
          <cell r="L2131">
            <v>9.5500000000000007</v>
          </cell>
          <cell r="M2131">
            <v>-1078.9590000000001</v>
          </cell>
        </row>
        <row r="2132">
          <cell r="B2132" t="str">
            <v>599-0709</v>
          </cell>
          <cell r="D2132" t="str">
            <v>Amendment 30 Sep 2008</v>
          </cell>
          <cell r="E2132" t="str">
            <v>I003</v>
          </cell>
          <cell r="G2132" t="str">
            <v>Unitech Instrumentation Services</v>
          </cell>
          <cell r="H2132" t="str">
            <v>PO value reduec as final payment less than PO</v>
          </cell>
          <cell r="I2132" t="str">
            <v>ZAR -1045.75</v>
          </cell>
          <cell r="J2132" t="str">
            <v>ZAR</v>
          </cell>
          <cell r="K2132">
            <v>-1045.75</v>
          </cell>
          <cell r="L2132">
            <v>1</v>
          </cell>
          <cell r="M2132">
            <v>-1045.75</v>
          </cell>
        </row>
        <row r="2133">
          <cell r="B2133" t="str">
            <v>599-0374</v>
          </cell>
          <cell r="D2133" t="str">
            <v>Amendment 30 Sep 2008</v>
          </cell>
          <cell r="E2133" t="str">
            <v>E012</v>
          </cell>
          <cell r="G2133" t="str">
            <v>Gamma Panel &amp; Swicthboard Maufacturers</v>
          </cell>
          <cell r="H2133" t="str">
            <v>Payment R80.00 less than PO</v>
          </cell>
          <cell r="I2133" t="str">
            <v>ZAR -80.00</v>
          </cell>
          <cell r="J2133" t="str">
            <v>ZAR</v>
          </cell>
          <cell r="K2133">
            <v>-80</v>
          </cell>
          <cell r="L2133">
            <v>1</v>
          </cell>
          <cell r="M2133">
            <v>-80</v>
          </cell>
        </row>
        <row r="2134">
          <cell r="B2134" t="str">
            <v>599-0003</v>
          </cell>
          <cell r="D2134" t="str">
            <v>Amendment 26 Sep 2008</v>
          </cell>
          <cell r="E2134" t="str">
            <v>M001-01</v>
          </cell>
          <cell r="G2134" t="str">
            <v xml:space="preserve">ISGEC John Thompson </v>
          </cell>
          <cell r="H2134" t="str">
            <v>Amendments to Order 599-0003 (reduced for ISI order 599-0675)</v>
          </cell>
          <cell r="I2134" t="str">
            <v>USD -2,565,000</v>
          </cell>
          <cell r="J2134" t="str">
            <v>USD</v>
          </cell>
          <cell r="K2134">
            <v>-2565000</v>
          </cell>
          <cell r="L2134">
            <v>7.35</v>
          </cell>
          <cell r="M2134">
            <v>-18852750</v>
          </cell>
        </row>
        <row r="2136">
          <cell r="B2136" t="str">
            <v>599-0545</v>
          </cell>
          <cell r="C2136" t="str">
            <v>CVCO 122b</v>
          </cell>
          <cell r="D2136">
            <v>39727</v>
          </cell>
          <cell r="E2136" t="str">
            <v>C001</v>
          </cell>
          <cell r="G2136" t="str">
            <v>S&amp;B Holdings</v>
          </cell>
          <cell r="H2136" t="str">
            <v>Final account on Spencon, balance of Contract available transferred to S&amp;B</v>
          </cell>
          <cell r="I2136" t="str">
            <v>ZAR 812,710.43</v>
          </cell>
          <cell r="J2136" t="str">
            <v>ZAR</v>
          </cell>
          <cell r="K2136">
            <v>812710.43</v>
          </cell>
          <cell r="L2136">
            <v>1</v>
          </cell>
          <cell r="M2136">
            <v>812710.43</v>
          </cell>
        </row>
        <row r="2137">
          <cell r="B2137" t="str">
            <v>599-0318</v>
          </cell>
          <cell r="C2137">
            <v>1</v>
          </cell>
          <cell r="D2137" t="str">
            <v>Amendment 27/5/08</v>
          </cell>
          <cell r="E2137" t="str">
            <v>M001-08</v>
          </cell>
          <cell r="G2137" t="str">
            <v>Hi-Tech Pressure Engineering (Pty) Ltd.</v>
          </cell>
          <cell r="H2137" t="str">
            <v>Transport for Exhaust Header not captured</v>
          </cell>
          <cell r="I2137" t="str">
            <v>ZAR 156000</v>
          </cell>
          <cell r="J2137" t="str">
            <v>ZAR</v>
          </cell>
          <cell r="K2137">
            <v>156000</v>
          </cell>
          <cell r="L2137">
            <v>1</v>
          </cell>
          <cell r="M2137">
            <v>156000</v>
          </cell>
          <cell r="N2137">
            <v>156000</v>
          </cell>
          <cell r="O2137">
            <v>0</v>
          </cell>
          <cell r="P2137">
            <v>0</v>
          </cell>
          <cell r="Q2137">
            <v>0</v>
          </cell>
          <cell r="R2137">
            <v>0</v>
          </cell>
        </row>
        <row r="2138">
          <cell r="B2138" t="str">
            <v>599-0018</v>
          </cell>
          <cell r="C2138">
            <v>1</v>
          </cell>
          <cell r="D2138" t="str">
            <v>Amendment 26/5/08</v>
          </cell>
          <cell r="E2138" t="str">
            <v>A007-2</v>
          </cell>
          <cell r="G2138" t="str">
            <v>KSB Pumps and Valves (Pty) Ltd</v>
          </cell>
          <cell r="H2138" t="str">
            <v>PO was incorrectly captured, Contract Value is R10,448,791.59 - PO captured value R10,059,303.25</v>
          </cell>
          <cell r="I2138" t="str">
            <v>ZAR 389488.34</v>
          </cell>
          <cell r="J2138" t="str">
            <v>ZAR</v>
          </cell>
          <cell r="K2138">
            <v>389488.34</v>
          </cell>
          <cell r="L2138">
            <v>1</v>
          </cell>
          <cell r="M2138">
            <v>389488.34</v>
          </cell>
          <cell r="N2138">
            <v>389488.34</v>
          </cell>
          <cell r="O2138">
            <v>0</v>
          </cell>
          <cell r="P2138">
            <v>0</v>
          </cell>
          <cell r="Q2138">
            <v>0</v>
          </cell>
          <cell r="R2138">
            <v>0</v>
          </cell>
        </row>
        <row r="2139">
          <cell r="B2139" t="str">
            <v>599-0015</v>
          </cell>
          <cell r="C2139">
            <v>1</v>
          </cell>
          <cell r="D2139" t="str">
            <v>Amendment 29/5</v>
          </cell>
          <cell r="E2139" t="str">
            <v>A001-2</v>
          </cell>
          <cell r="F2139" t="str">
            <v>Landspray Irrigation</v>
          </cell>
          <cell r="G2139" t="str">
            <v>Landspray Irrigation</v>
          </cell>
          <cell r="H2139" t="str">
            <v>Correction of PO captured vs Contract Value</v>
          </cell>
          <cell r="I2139" t="str">
            <v>ZAR - 544831</v>
          </cell>
          <cell r="J2139" t="str">
            <v>ZAR</v>
          </cell>
          <cell r="K2139">
            <v>-544831</v>
          </cell>
          <cell r="L2139">
            <v>1</v>
          </cell>
          <cell r="M2139">
            <v>-544831</v>
          </cell>
          <cell r="N2139">
            <v>-544831</v>
          </cell>
          <cell r="O2139">
            <v>0</v>
          </cell>
          <cell r="P2139">
            <v>0</v>
          </cell>
          <cell r="Q2139">
            <v>0</v>
          </cell>
          <cell r="R2139">
            <v>0</v>
          </cell>
        </row>
        <row r="2140">
          <cell r="B2140" t="str">
            <v>599-0139</v>
          </cell>
          <cell r="C2140">
            <v>1</v>
          </cell>
          <cell r="D2140" t="str">
            <v>Amendmenet 28/5</v>
          </cell>
          <cell r="E2140" t="str">
            <v>A002</v>
          </cell>
          <cell r="G2140" t="str">
            <v>Flowtite Vectus (Pty) Ltd</v>
          </cell>
          <cell r="H2140" t="str">
            <v>Correction PO value and Contract value</v>
          </cell>
          <cell r="I2140" t="str">
            <v>ZAR 63557</v>
          </cell>
          <cell r="J2140" t="str">
            <v>ZAR</v>
          </cell>
          <cell r="K2140">
            <v>63557</v>
          </cell>
          <cell r="L2140">
            <v>1</v>
          </cell>
          <cell r="M2140">
            <v>63557</v>
          </cell>
          <cell r="N2140">
            <v>63557</v>
          </cell>
          <cell r="O2140">
            <v>0</v>
          </cell>
          <cell r="P2140">
            <v>0</v>
          </cell>
          <cell r="Q2140">
            <v>0</v>
          </cell>
          <cell r="R2140">
            <v>0</v>
          </cell>
        </row>
        <row r="2141">
          <cell r="B2141" t="str">
            <v>599-0013</v>
          </cell>
          <cell r="C2141">
            <v>1</v>
          </cell>
          <cell r="D2141" t="str">
            <v>Amendment 28/5</v>
          </cell>
          <cell r="E2141" t="str">
            <v>A007-1</v>
          </cell>
          <cell r="G2141" t="str">
            <v>Denorco (Pty)</v>
          </cell>
          <cell r="H2141" t="str">
            <v>Correction of PO captured vs Contract Value</v>
          </cell>
          <cell r="I2141" t="str">
            <v>ZAR 40000</v>
          </cell>
          <cell r="J2141" t="str">
            <v>ZAR</v>
          </cell>
          <cell r="K2141">
            <v>40000</v>
          </cell>
          <cell r="L2141">
            <v>1</v>
          </cell>
          <cell r="M2141">
            <v>40000</v>
          </cell>
          <cell r="N2141">
            <v>40000</v>
          </cell>
          <cell r="O2141">
            <v>0</v>
          </cell>
          <cell r="P2141">
            <v>0</v>
          </cell>
          <cell r="Q2141">
            <v>0</v>
          </cell>
          <cell r="R2141">
            <v>0</v>
          </cell>
        </row>
        <row r="2142">
          <cell r="B2142" t="str">
            <v>599-0373</v>
          </cell>
          <cell r="C2142">
            <v>1</v>
          </cell>
          <cell r="D2142" t="str">
            <v>Amendment 28/5</v>
          </cell>
          <cell r="E2142" t="str">
            <v>A013-3</v>
          </cell>
          <cell r="G2142" t="str">
            <v>Sensus Metering Systems (Pty) Ltd</v>
          </cell>
          <cell r="H2142" t="str">
            <v>Correction of PO captured vs Contract Value</v>
          </cell>
          <cell r="I2142" t="str">
            <v>ZAR -23500</v>
          </cell>
          <cell r="J2142" t="str">
            <v>ZAR</v>
          </cell>
          <cell r="K2142">
            <v>-23500</v>
          </cell>
          <cell r="L2142">
            <v>1</v>
          </cell>
          <cell r="M2142">
            <v>-23500</v>
          </cell>
          <cell r="N2142">
            <v>-23500</v>
          </cell>
          <cell r="O2142">
            <v>0</v>
          </cell>
          <cell r="P2142">
            <v>0</v>
          </cell>
          <cell r="Q2142">
            <v>0</v>
          </cell>
          <cell r="R2142">
            <v>0</v>
          </cell>
        </row>
        <row r="2143">
          <cell r="B2143" t="str">
            <v>599-0041</v>
          </cell>
          <cell r="C2143">
            <v>1</v>
          </cell>
          <cell r="D2143" t="str">
            <v>Amendment 28/5</v>
          </cell>
          <cell r="E2143" t="str">
            <v>M005</v>
          </cell>
          <cell r="G2143" t="str">
            <v>Sucrotech (Pty) Ltd</v>
          </cell>
          <cell r="H2143" t="str">
            <v>PO value incorrectly captured at R3,965,008 and should have read R4,088,231</v>
          </cell>
          <cell r="I2143" t="str">
            <v>ZAR 123233</v>
          </cell>
          <cell r="J2143" t="str">
            <v>ZAR</v>
          </cell>
          <cell r="K2143">
            <v>123233</v>
          </cell>
          <cell r="L2143">
            <v>1</v>
          </cell>
          <cell r="M2143">
            <v>123233</v>
          </cell>
          <cell r="N2143">
            <v>123233</v>
          </cell>
          <cell r="O2143">
            <v>0</v>
          </cell>
          <cell r="P2143">
            <v>0</v>
          </cell>
          <cell r="Q2143">
            <v>0</v>
          </cell>
          <cell r="R2143">
            <v>0</v>
          </cell>
        </row>
        <row r="2144">
          <cell r="B2144" t="str">
            <v>599-0121</v>
          </cell>
          <cell r="C2144">
            <v>1</v>
          </cell>
          <cell r="D2144" t="str">
            <v>Amendment 28/5</v>
          </cell>
          <cell r="E2144" t="str">
            <v>M011</v>
          </cell>
          <cell r="G2144" t="str">
            <v>Hi-Tech Pressure Engineering (Pty) Ltd.</v>
          </cell>
          <cell r="H2144" t="str">
            <v>PO value incorrectly captured at 5015861.6 and should have read 5846339.5</v>
          </cell>
          <cell r="I2144" t="str">
            <v>ZAR 830477.9</v>
          </cell>
          <cell r="J2144" t="str">
            <v>ZAR</v>
          </cell>
          <cell r="K2144">
            <v>830477.9</v>
          </cell>
          <cell r="L2144">
            <v>1</v>
          </cell>
          <cell r="M2144">
            <v>830477.9</v>
          </cell>
          <cell r="N2144">
            <v>830477.9</v>
          </cell>
          <cell r="O2144">
            <v>0</v>
          </cell>
          <cell r="P2144">
            <v>0</v>
          </cell>
          <cell r="Q2144">
            <v>0</v>
          </cell>
          <cell r="R2144">
            <v>0</v>
          </cell>
        </row>
        <row r="2145">
          <cell r="B2145" t="str">
            <v>599-0031</v>
          </cell>
          <cell r="C2145">
            <v>1</v>
          </cell>
          <cell r="D2145" t="str">
            <v>Amendment 28/5</v>
          </cell>
          <cell r="E2145" t="str">
            <v>M007</v>
          </cell>
          <cell r="G2145" t="str">
            <v>Sotratech Ltd</v>
          </cell>
          <cell r="H2145" t="str">
            <v>Correction PO value and Contract value</v>
          </cell>
          <cell r="I2145" t="str">
            <v>USD 16020</v>
          </cell>
          <cell r="J2145" t="str">
            <v>USD</v>
          </cell>
          <cell r="K2145">
            <v>16020</v>
          </cell>
          <cell r="L2145">
            <v>7.35</v>
          </cell>
          <cell r="M2145">
            <v>117747</v>
          </cell>
          <cell r="N2145">
            <v>0</v>
          </cell>
          <cell r="O2145">
            <v>0</v>
          </cell>
          <cell r="P2145">
            <v>0</v>
          </cell>
          <cell r="Q2145">
            <v>16020</v>
          </cell>
          <cell r="R2145">
            <v>0</v>
          </cell>
        </row>
        <row r="2146">
          <cell r="B2146" t="str">
            <v>599-0106</v>
          </cell>
          <cell r="C2146">
            <v>1</v>
          </cell>
          <cell r="D2146" t="str">
            <v>Amendment 28/5</v>
          </cell>
          <cell r="E2146" t="str">
            <v>M013-0</v>
          </cell>
          <cell r="G2146" t="str">
            <v>Hi-Tech Pressure Engineering (Pty) Ltd.</v>
          </cell>
          <cell r="H2146" t="str">
            <v>Correction PO value and Contract value</v>
          </cell>
          <cell r="I2146" t="str">
            <v>ZAR -41550</v>
          </cell>
          <cell r="J2146" t="str">
            <v>ZAR</v>
          </cell>
          <cell r="K2146">
            <v>-41550</v>
          </cell>
          <cell r="L2146">
            <v>1</v>
          </cell>
          <cell r="M2146">
            <v>-41550</v>
          </cell>
          <cell r="N2146">
            <v>-41550</v>
          </cell>
          <cell r="O2146">
            <v>0</v>
          </cell>
          <cell r="P2146">
            <v>0</v>
          </cell>
          <cell r="Q2146">
            <v>0</v>
          </cell>
          <cell r="R2146">
            <v>0</v>
          </cell>
        </row>
        <row r="2147">
          <cell r="B2147" t="str">
            <v>599-0283</v>
          </cell>
          <cell r="C2147">
            <v>1</v>
          </cell>
          <cell r="D2147" t="str">
            <v>Amendment 28/5</v>
          </cell>
          <cell r="E2147" t="str">
            <v>W102</v>
          </cell>
          <cell r="G2147" t="str">
            <v>Heku Construction Ltd</v>
          </cell>
          <cell r="H2147" t="str">
            <v>Cancelled, awaiting documentation from Dave Keir</v>
          </cell>
          <cell r="I2147" t="str">
            <v>ZMK -431,742,752.43</v>
          </cell>
          <cell r="J2147" t="str">
            <v>ZMK</v>
          </cell>
          <cell r="K2147">
            <v>-431742752.43000001</v>
          </cell>
          <cell r="L2147">
            <v>1.6750418760469012E-3</v>
          </cell>
          <cell r="M2147">
            <v>-723187.19000000006</v>
          </cell>
          <cell r="N2147">
            <v>0</v>
          </cell>
          <cell r="O2147">
            <v>0</v>
          </cell>
          <cell r="P2147">
            <v>0</v>
          </cell>
          <cell r="Q2147">
            <v>0</v>
          </cell>
          <cell r="R2147">
            <v>-431742752.43000001</v>
          </cell>
        </row>
        <row r="2148">
          <cell r="B2148" t="str">
            <v>599-0654</v>
          </cell>
          <cell r="C2148">
            <v>1</v>
          </cell>
          <cell r="D2148" t="str">
            <v>Amendment 4June 2008</v>
          </cell>
          <cell r="E2148" t="str">
            <v>C005</v>
          </cell>
          <cell r="G2148" t="str">
            <v>Lafarge Cement</v>
          </cell>
          <cell r="H2148" t="str">
            <v>PO reduced as for price increase</v>
          </cell>
          <cell r="I2148" t="str">
            <v>ZMK -411370654</v>
          </cell>
          <cell r="J2148" t="str">
            <v>ZMK</v>
          </cell>
          <cell r="K2148">
            <v>-411370654</v>
          </cell>
          <cell r="L2148">
            <v>1.6750418760469012E-3</v>
          </cell>
          <cell r="M2148">
            <v>-689063.07202680071</v>
          </cell>
          <cell r="N2148">
            <v>0</v>
          </cell>
          <cell r="O2148">
            <v>0</v>
          </cell>
          <cell r="P2148">
            <v>0</v>
          </cell>
          <cell r="Q2148">
            <v>0</v>
          </cell>
          <cell r="R2148">
            <v>-411370654</v>
          </cell>
        </row>
        <row r="2149">
          <cell r="B2149" t="str">
            <v>174-0075</v>
          </cell>
          <cell r="C2149">
            <v>1</v>
          </cell>
          <cell r="D2149" t="str">
            <v>Amendment 4June 2008</v>
          </cell>
          <cell r="E2149" t="str">
            <v>C005</v>
          </cell>
          <cell r="G2149" t="str">
            <v>Lafarge Cement</v>
          </cell>
          <cell r="H2149" t="str">
            <v>No further deliveries on this order</v>
          </cell>
          <cell r="I2149" t="str">
            <v>ZMK -708271667</v>
          </cell>
          <cell r="J2149" t="str">
            <v>ZMK</v>
          </cell>
          <cell r="K2149">
            <v>-708271667</v>
          </cell>
          <cell r="L2149">
            <v>1.6750418760469012E-3</v>
          </cell>
          <cell r="M2149">
            <v>-1186384.701842546</v>
          </cell>
          <cell r="N2149">
            <v>0</v>
          </cell>
          <cell r="O2149">
            <v>0</v>
          </cell>
          <cell r="P2149">
            <v>0</v>
          </cell>
          <cell r="Q2149">
            <v>0</v>
          </cell>
          <cell r="R2149">
            <v>-708271667</v>
          </cell>
        </row>
        <row r="2150">
          <cell r="B2150" t="str">
            <v>599-0055</v>
          </cell>
          <cell r="C2150">
            <v>1</v>
          </cell>
          <cell r="D2150" t="str">
            <v>Amendment</v>
          </cell>
          <cell r="E2150" t="str">
            <v>M036-1</v>
          </cell>
          <cell r="G2150" t="str">
            <v>African Privity Investments (Pty) Ltd</v>
          </cell>
          <cell r="H2150" t="str">
            <v>Reduction of PO Value as another PO was opened to process payment</v>
          </cell>
          <cell r="I2150" t="str">
            <v>ZAR -2585400</v>
          </cell>
          <cell r="J2150" t="str">
            <v>ZAR</v>
          </cell>
          <cell r="K2150">
            <v>-2585400</v>
          </cell>
          <cell r="L2150">
            <v>1</v>
          </cell>
          <cell r="M2150">
            <v>-2585400</v>
          </cell>
          <cell r="N2150">
            <v>-2585400</v>
          </cell>
          <cell r="O2150">
            <v>0</v>
          </cell>
          <cell r="P2150">
            <v>0</v>
          </cell>
          <cell r="Q2150">
            <v>0</v>
          </cell>
          <cell r="R2150">
            <v>0</v>
          </cell>
        </row>
        <row r="2151">
          <cell r="B2151" t="str">
            <v>599-0604</v>
          </cell>
          <cell r="D2151" t="str">
            <v>Amendment</v>
          </cell>
          <cell r="E2151" t="str">
            <v>M034</v>
          </cell>
          <cell r="G2151" t="str">
            <v>SiVEST SA (Pty) Ltd</v>
          </cell>
          <cell r="H2151" t="str">
            <v>Correction of PO - Contract value and PO differ (contract was R519k</v>
          </cell>
          <cell r="I2151" t="str">
            <v>ZAR -6000</v>
          </cell>
          <cell r="J2151" t="str">
            <v>ZAR</v>
          </cell>
          <cell r="K2151">
            <v>-6000</v>
          </cell>
          <cell r="L2151">
            <v>1</v>
          </cell>
          <cell r="M2151">
            <v>-6000</v>
          </cell>
          <cell r="N2151">
            <v>-6000</v>
          </cell>
          <cell r="O2151">
            <v>0</v>
          </cell>
          <cell r="P2151">
            <v>0</v>
          </cell>
          <cell r="Q2151">
            <v>0</v>
          </cell>
          <cell r="R2151">
            <v>0</v>
          </cell>
        </row>
        <row r="2152">
          <cell r="B2152" t="str">
            <v>599-0071</v>
          </cell>
          <cell r="C2152">
            <v>1</v>
          </cell>
          <cell r="D2152" t="str">
            <v>Amendment</v>
          </cell>
          <cell r="E2152" t="str">
            <v>M013-1</v>
          </cell>
          <cell r="G2152" t="str">
            <v>NATAL STAINLESS STEEL (BIZ AFRICA 1509 PTY LTD T/A)</v>
          </cell>
          <cell r="H2152" t="str">
            <v>Expenditure on 599-071 exceeds the PO value by R250,482.40, as a result the PO Value needs to be increased and budget adjusted</v>
          </cell>
          <cell r="I2152" t="str">
            <v>ZAR 250482.4</v>
          </cell>
          <cell r="J2152" t="str">
            <v>ZAR</v>
          </cell>
          <cell r="K2152">
            <v>250482.4</v>
          </cell>
          <cell r="L2152">
            <v>1</v>
          </cell>
          <cell r="M2152">
            <v>250482.4</v>
          </cell>
          <cell r="N2152">
            <v>250482.4</v>
          </cell>
          <cell r="O2152">
            <v>0</v>
          </cell>
          <cell r="P2152">
            <v>0</v>
          </cell>
          <cell r="Q2152">
            <v>0</v>
          </cell>
          <cell r="R2152">
            <v>0</v>
          </cell>
        </row>
        <row r="2153">
          <cell r="B2153" t="str">
            <v>599-0016</v>
          </cell>
          <cell r="C2153">
            <v>1</v>
          </cell>
          <cell r="D2153" t="str">
            <v>Amendment 13/5/08</v>
          </cell>
          <cell r="E2153" t="str">
            <v>A013-1</v>
          </cell>
          <cell r="G2153" t="str">
            <v>Premier Valves (Pty)</v>
          </cell>
          <cell r="H2153" t="str">
            <v>PO value to be reduced, full delivery and payment</v>
          </cell>
          <cell r="I2153" t="str">
            <v>ZAR -261,783</v>
          </cell>
          <cell r="J2153" t="str">
            <v>ZAR</v>
          </cell>
          <cell r="K2153">
            <v>-261783</v>
          </cell>
          <cell r="L2153">
            <v>1</v>
          </cell>
          <cell r="M2153">
            <v>-261783</v>
          </cell>
          <cell r="N2153">
            <v>-261783</v>
          </cell>
          <cell r="O2153">
            <v>0</v>
          </cell>
          <cell r="P2153">
            <v>0</v>
          </cell>
          <cell r="Q2153">
            <v>0</v>
          </cell>
          <cell r="R2153">
            <v>0</v>
          </cell>
        </row>
        <row r="2154">
          <cell r="B2154" t="str">
            <v>599-0156</v>
          </cell>
          <cell r="C2154">
            <v>1</v>
          </cell>
          <cell r="D2154" t="str">
            <v>Amendment 22/5/08</v>
          </cell>
          <cell r="E2154" t="str">
            <v>A010-14</v>
          </cell>
          <cell r="G2154" t="str">
            <v>4Y Geoinfomatics</v>
          </cell>
          <cell r="H2154" t="str">
            <v>Payment Exceeds PO value</v>
          </cell>
          <cell r="I2154" t="str">
            <v>ZAR 54930</v>
          </cell>
          <cell r="J2154" t="str">
            <v>ZAR</v>
          </cell>
          <cell r="K2154">
            <v>54930</v>
          </cell>
          <cell r="L2154">
            <v>1</v>
          </cell>
          <cell r="M2154">
            <v>54930</v>
          </cell>
          <cell r="N2154">
            <v>54930</v>
          </cell>
          <cell r="O2154">
            <v>0</v>
          </cell>
          <cell r="P2154">
            <v>0</v>
          </cell>
          <cell r="Q2154">
            <v>0</v>
          </cell>
          <cell r="R2154">
            <v>0</v>
          </cell>
        </row>
        <row r="2155">
          <cell r="B2155" t="str">
            <v>599-0087</v>
          </cell>
          <cell r="C2155">
            <v>1</v>
          </cell>
          <cell r="D2155" t="str">
            <v>Amendment 9/6/08</v>
          </cell>
          <cell r="E2155" t="str">
            <v>Spares</v>
          </cell>
          <cell r="G2155" t="str">
            <v>Zest Electric Motors (Pty) Ltd</v>
          </cell>
          <cell r="H2155" t="str">
            <v>Spares not part of Budget</v>
          </cell>
          <cell r="I2155" t="str">
            <v>USD 50212</v>
          </cell>
          <cell r="J2155" t="str">
            <v>USD</v>
          </cell>
          <cell r="K2155">
            <v>50212</v>
          </cell>
          <cell r="L2155">
            <v>7.35</v>
          </cell>
          <cell r="M2155">
            <v>369058.19999999995</v>
          </cell>
          <cell r="N2155">
            <v>0</v>
          </cell>
          <cell r="O2155">
            <v>0</v>
          </cell>
          <cell r="P2155">
            <v>0</v>
          </cell>
          <cell r="Q2155">
            <v>50212</v>
          </cell>
          <cell r="R2155">
            <v>0</v>
          </cell>
        </row>
        <row r="2156">
          <cell r="B2156" t="str">
            <v>599-0105</v>
          </cell>
          <cell r="C2156">
            <v>1</v>
          </cell>
          <cell r="D2156" t="str">
            <v>Amendment 9/6/08</v>
          </cell>
          <cell r="E2156" t="str">
            <v>Spares</v>
          </cell>
          <cell r="G2156" t="str">
            <v>Zest Electric Motors (Pty) Ltd</v>
          </cell>
          <cell r="H2156" t="str">
            <v>Spares not part of Budget</v>
          </cell>
          <cell r="I2156" t="str">
            <v>USD 11905</v>
          </cell>
          <cell r="J2156" t="str">
            <v>USD</v>
          </cell>
          <cell r="K2156">
            <v>11905</v>
          </cell>
          <cell r="L2156">
            <v>7.35</v>
          </cell>
          <cell r="M2156">
            <v>87501.75</v>
          </cell>
          <cell r="N2156">
            <v>0</v>
          </cell>
          <cell r="O2156">
            <v>0</v>
          </cell>
          <cell r="P2156">
            <v>0</v>
          </cell>
          <cell r="Q2156">
            <v>11905</v>
          </cell>
          <cell r="R2156">
            <v>0</v>
          </cell>
        </row>
        <row r="2157">
          <cell r="N2157">
            <v>0</v>
          </cell>
          <cell r="O2157">
            <v>0</v>
          </cell>
          <cell r="P2157">
            <v>0</v>
          </cell>
          <cell r="Q2157">
            <v>0</v>
          </cell>
          <cell r="R2157">
            <v>0</v>
          </cell>
        </row>
        <row r="2158">
          <cell r="N2158">
            <v>0</v>
          </cell>
          <cell r="O2158">
            <v>0</v>
          </cell>
          <cell r="P2158">
            <v>0</v>
          </cell>
          <cell r="Q2158">
            <v>0</v>
          </cell>
          <cell r="R2158">
            <v>0</v>
          </cell>
        </row>
        <row r="2159">
          <cell r="B2159" t="str">
            <v>599-0025</v>
          </cell>
          <cell r="C2159">
            <v>1</v>
          </cell>
          <cell r="D2159" t="str">
            <v>Amendment 23 June 2008</v>
          </cell>
          <cell r="E2159" t="str">
            <v>A004-0</v>
          </cell>
          <cell r="G2159" t="str">
            <v>Teichmann Plant Zambia Ltd</v>
          </cell>
          <cell r="H2159" t="str">
            <v>PO value higher than Contract Value</v>
          </cell>
          <cell r="I2159" t="str">
            <v>USD -638443</v>
          </cell>
          <cell r="J2159" t="str">
            <v>USD</v>
          </cell>
          <cell r="K2159">
            <v>-638443</v>
          </cell>
          <cell r="L2159">
            <v>7.35</v>
          </cell>
          <cell r="M2159">
            <v>-4692556.05</v>
          </cell>
          <cell r="N2159">
            <v>0</v>
          </cell>
          <cell r="O2159">
            <v>0</v>
          </cell>
          <cell r="P2159">
            <v>0</v>
          </cell>
          <cell r="Q2159">
            <v>-638443</v>
          </cell>
          <cell r="R2159">
            <v>0</v>
          </cell>
        </row>
        <row r="2160">
          <cell r="B2160" t="str">
            <v>599-0508</v>
          </cell>
          <cell r="C2160">
            <v>1</v>
          </cell>
          <cell r="D2160" t="str">
            <v>Amendment 22/5/08</v>
          </cell>
          <cell r="E2160" t="str">
            <v>M023-3</v>
          </cell>
          <cell r="G2160" t="str">
            <v>Maxtronics System and supplies</v>
          </cell>
          <cell r="H2160" t="str">
            <v xml:space="preserve">Understated PO  </v>
          </cell>
          <cell r="I2160" t="str">
            <v>ZMK 4,285,552</v>
          </cell>
          <cell r="J2160" t="str">
            <v>ZMK</v>
          </cell>
          <cell r="K2160">
            <v>4285552</v>
          </cell>
          <cell r="L2160">
            <v>1.6750418760469012E-3</v>
          </cell>
          <cell r="M2160">
            <v>7178.4790619765499</v>
          </cell>
          <cell r="N2160">
            <v>0</v>
          </cell>
          <cell r="O2160">
            <v>0</v>
          </cell>
          <cell r="P2160">
            <v>0</v>
          </cell>
          <cell r="Q2160">
            <v>0</v>
          </cell>
          <cell r="R2160">
            <v>4285552</v>
          </cell>
        </row>
        <row r="2161">
          <cell r="B2161" t="str">
            <v>Rapid</v>
          </cell>
          <cell r="C2161">
            <v>1</v>
          </cell>
          <cell r="D2161" t="str">
            <v>Amendment 12/5/2007</v>
          </cell>
          <cell r="E2161" t="str">
            <v>P002</v>
          </cell>
          <cell r="G2161" t="str">
            <v>Boston Consulting</v>
          </cell>
          <cell r="H2161" t="str">
            <v>Paid under a rapid, Commitment = Payment</v>
          </cell>
          <cell r="I2161" t="str">
            <v>ZAR 107,616</v>
          </cell>
          <cell r="J2161" t="str">
            <v>ZAR</v>
          </cell>
          <cell r="K2161">
            <v>107616</v>
          </cell>
          <cell r="L2161">
            <v>1</v>
          </cell>
          <cell r="M2161">
            <v>107616</v>
          </cell>
          <cell r="N2161">
            <v>107616</v>
          </cell>
          <cell r="O2161">
            <v>0</v>
          </cell>
          <cell r="P2161">
            <v>0</v>
          </cell>
          <cell r="Q2161">
            <v>0</v>
          </cell>
          <cell r="R2161">
            <v>0</v>
          </cell>
        </row>
        <row r="2162">
          <cell r="B2162" t="str">
            <v>599-0600</v>
          </cell>
          <cell r="C2162">
            <v>1</v>
          </cell>
          <cell r="D2162" t="str">
            <v>Amendment 12/5/2007</v>
          </cell>
          <cell r="E2162" t="str">
            <v>M054</v>
          </cell>
          <cell r="G2162" t="str">
            <v>Natal Inspection Services cc</v>
          </cell>
          <cell r="H2162" t="str">
            <v>Balance of Order to be cancelled</v>
          </cell>
          <cell r="I2162" t="str">
            <v>ZAR -340000</v>
          </cell>
          <cell r="J2162" t="str">
            <v>ZAR</v>
          </cell>
          <cell r="K2162">
            <v>-340000</v>
          </cell>
          <cell r="L2162">
            <v>1</v>
          </cell>
          <cell r="M2162">
            <v>-340000</v>
          </cell>
          <cell r="N2162">
            <v>-340000</v>
          </cell>
          <cell r="O2162">
            <v>0</v>
          </cell>
          <cell r="P2162">
            <v>0</v>
          </cell>
          <cell r="Q2162">
            <v>0</v>
          </cell>
          <cell r="R2162">
            <v>0</v>
          </cell>
        </row>
        <row r="2163">
          <cell r="B2163" t="str">
            <v>599-0008</v>
          </cell>
          <cell r="C2163" t="str">
            <v>Amendment 27th Oct 2008</v>
          </cell>
          <cell r="D2163">
            <v>39748</v>
          </cell>
          <cell r="E2163" t="str">
            <v>E002</v>
          </cell>
          <cell r="G2163" t="str">
            <v xml:space="preserve">R G F Power Projects cc </v>
          </cell>
          <cell r="H2163" t="str">
            <v>Original Order increased for Remeasure</v>
          </cell>
          <cell r="I2163" t="str">
            <v>ZAR 2,105,069</v>
          </cell>
          <cell r="J2163" t="str">
            <v>ZAR</v>
          </cell>
          <cell r="K2163">
            <v>2105069</v>
          </cell>
          <cell r="L2163">
            <v>1</v>
          </cell>
          <cell r="M2163">
            <v>2105069</v>
          </cell>
        </row>
        <row r="2164">
          <cell r="B2164" t="str">
            <v>CVCO that have not been Formalised into PO's</v>
          </cell>
          <cell r="J2164">
            <v>0</v>
          </cell>
          <cell r="K2164" t="e">
            <v>#VALUE!</v>
          </cell>
          <cell r="L2164" t="e">
            <v>#N/A</v>
          </cell>
          <cell r="M2164" t="e">
            <v>#N/A</v>
          </cell>
          <cell r="N2164">
            <v>0</v>
          </cell>
          <cell r="O2164">
            <v>0</v>
          </cell>
          <cell r="P2164">
            <v>0</v>
          </cell>
          <cell r="Q2164">
            <v>0</v>
          </cell>
          <cell r="R2164">
            <v>0</v>
          </cell>
        </row>
        <row r="2165">
          <cell r="B2165" t="str">
            <v>599-0027</v>
          </cell>
          <cell r="C2165" t="str">
            <v>CVCO 01</v>
          </cell>
          <cell r="D2165">
            <v>39324</v>
          </cell>
          <cell r="E2165" t="str">
            <v>A011-F</v>
          </cell>
          <cell r="G2165" t="str">
            <v>U W P Consulting Pty Ltd</v>
          </cell>
          <cell r="H2165" t="str">
            <v>Employment of 2No Assistant Engineer Representatives for UWP</v>
          </cell>
          <cell r="I2165" t="str">
            <v>ZAR 362400</v>
          </cell>
          <cell r="J2165" t="str">
            <v>ZAR</v>
          </cell>
          <cell r="K2165">
            <v>362400</v>
          </cell>
          <cell r="L2165">
            <v>1</v>
          </cell>
          <cell r="M2165">
            <v>362400</v>
          </cell>
          <cell r="N2165">
            <v>362400</v>
          </cell>
          <cell r="O2165">
            <v>0</v>
          </cell>
          <cell r="P2165">
            <v>0</v>
          </cell>
          <cell r="Q2165">
            <v>0</v>
          </cell>
          <cell r="R2165">
            <v>0</v>
          </cell>
        </row>
        <row r="2166">
          <cell r="B2166" t="str">
            <v>599-0128</v>
          </cell>
          <cell r="C2166" t="str">
            <v>CVCO 02</v>
          </cell>
          <cell r="D2166">
            <v>39353</v>
          </cell>
          <cell r="E2166" t="str">
            <v>P001</v>
          </cell>
          <cell r="G2166" t="str">
            <v>SiVEST SA (Pty) Ltd</v>
          </cell>
          <cell r="H2166" t="str">
            <v>Employment of one additional Project Engineer to deal with the implementation of the Power Island</v>
          </cell>
          <cell r="I2166" t="str">
            <v>ZAR 2332554</v>
          </cell>
          <cell r="J2166" t="str">
            <v>ZAR</v>
          </cell>
          <cell r="K2166">
            <v>2332554</v>
          </cell>
          <cell r="L2166">
            <v>1</v>
          </cell>
          <cell r="M2166">
            <v>2332554</v>
          </cell>
          <cell r="N2166">
            <v>2332554</v>
          </cell>
          <cell r="O2166">
            <v>0</v>
          </cell>
          <cell r="P2166">
            <v>0</v>
          </cell>
          <cell r="Q2166">
            <v>0</v>
          </cell>
          <cell r="R2166">
            <v>0</v>
          </cell>
        </row>
        <row r="2167">
          <cell r="B2167" t="str">
            <v>599-0027</v>
          </cell>
          <cell r="C2167" t="str">
            <v>CVCO 03</v>
          </cell>
          <cell r="D2167">
            <v>39353</v>
          </cell>
          <cell r="E2167" t="str">
            <v>A011-F</v>
          </cell>
          <cell r="G2167" t="str">
            <v>U W P Consulting Pty Ltd</v>
          </cell>
          <cell r="H2167" t="str">
            <v>Budget shift is for a savings under Contract A004 to allow for the employment of an additional Project Manager to assist the current UWP Resident Engineer</v>
          </cell>
          <cell r="I2167" t="str">
            <v>ZAR 984600</v>
          </cell>
          <cell r="J2167" t="str">
            <v>ZAR</v>
          </cell>
          <cell r="K2167">
            <v>984600</v>
          </cell>
          <cell r="L2167">
            <v>1</v>
          </cell>
          <cell r="M2167">
            <v>984600</v>
          </cell>
          <cell r="N2167">
            <v>984600</v>
          </cell>
          <cell r="O2167">
            <v>0</v>
          </cell>
          <cell r="P2167">
            <v>0</v>
          </cell>
          <cell r="Q2167">
            <v>0</v>
          </cell>
          <cell r="R2167">
            <v>0</v>
          </cell>
        </row>
        <row r="2168">
          <cell r="B2168" t="str">
            <v>599-0141</v>
          </cell>
          <cell r="C2168" t="str">
            <v>CVCO 06</v>
          </cell>
          <cell r="D2168">
            <v>39413</v>
          </cell>
          <cell r="E2168" t="str">
            <v>I001</v>
          </cell>
          <cell r="G2168" t="str">
            <v>Siemens Limited</v>
          </cell>
          <cell r="H2168" t="str">
            <v>Additional 2 Siemens software licences for project engineers</v>
          </cell>
          <cell r="I2168" t="str">
            <v>ZAR 186127.55</v>
          </cell>
          <cell r="J2168" t="str">
            <v>ZAR</v>
          </cell>
          <cell r="K2168">
            <v>186127.55</v>
          </cell>
          <cell r="L2168">
            <v>1</v>
          </cell>
          <cell r="M2168">
            <v>186127.55</v>
          </cell>
          <cell r="N2168">
            <v>186127.55</v>
          </cell>
          <cell r="O2168">
            <v>0</v>
          </cell>
          <cell r="P2168">
            <v>0</v>
          </cell>
          <cell r="Q2168">
            <v>0</v>
          </cell>
          <cell r="R2168">
            <v>0</v>
          </cell>
        </row>
        <row r="2169">
          <cell r="B2169" t="str">
            <v>599-0121</v>
          </cell>
          <cell r="C2169" t="str">
            <v>CVCO 08</v>
          </cell>
          <cell r="D2169">
            <v>39450</v>
          </cell>
          <cell r="E2169" t="str">
            <v>M011</v>
          </cell>
          <cell r="F2169" t="str">
            <v>Warren H. Hollingsworth</v>
          </cell>
          <cell r="G2169" t="str">
            <v>Hi-Tech Pressure Engineering (Pty) Ltd.</v>
          </cell>
          <cell r="H2169" t="str">
            <v>Brake units for Hilo unloaders</v>
          </cell>
          <cell r="I2169" t="str">
            <v>ZAR 75976</v>
          </cell>
          <cell r="J2169" t="str">
            <v>ZAR</v>
          </cell>
          <cell r="K2169">
            <v>75976</v>
          </cell>
          <cell r="L2169">
            <v>1</v>
          </cell>
          <cell r="M2169">
            <v>75976</v>
          </cell>
          <cell r="N2169">
            <v>75976</v>
          </cell>
          <cell r="O2169">
            <v>0</v>
          </cell>
          <cell r="P2169">
            <v>0</v>
          </cell>
          <cell r="Q2169">
            <v>0</v>
          </cell>
          <cell r="R2169">
            <v>0</v>
          </cell>
        </row>
        <row r="2170">
          <cell r="B2170" t="str">
            <v>CVCO</v>
          </cell>
          <cell r="C2170" t="str">
            <v>CVCO 10</v>
          </cell>
          <cell r="D2170">
            <v>39496</v>
          </cell>
          <cell r="E2170" t="str">
            <v>E012</v>
          </cell>
          <cell r="G2170" t="str">
            <v>Zest Electric Motors (Pty) Ltd</v>
          </cell>
          <cell r="H2170" t="str">
            <v>Amendments to final Factory VFD's since final FEP submission</v>
          </cell>
          <cell r="I2170" t="str">
            <v>ZAR 62301</v>
          </cell>
          <cell r="J2170" t="str">
            <v>ZAR</v>
          </cell>
          <cell r="K2170">
            <v>62301</v>
          </cell>
          <cell r="L2170">
            <v>1</v>
          </cell>
          <cell r="M2170">
            <v>62301</v>
          </cell>
          <cell r="N2170">
            <v>62301</v>
          </cell>
          <cell r="O2170">
            <v>0</v>
          </cell>
          <cell r="P2170">
            <v>0</v>
          </cell>
          <cell r="Q2170">
            <v>0</v>
          </cell>
          <cell r="R2170">
            <v>0</v>
          </cell>
        </row>
        <row r="2171">
          <cell r="B2171" t="str">
            <v>599-0128</v>
          </cell>
          <cell r="C2171" t="str">
            <v>CVCO 13</v>
          </cell>
          <cell r="D2171">
            <v>39413</v>
          </cell>
          <cell r="E2171" t="str">
            <v>P001</v>
          </cell>
          <cell r="G2171" t="str">
            <v>SiVEST SA (Pty) Ltd</v>
          </cell>
          <cell r="H2171" t="str">
            <v>Employment of one additional Project Engineer as instructed by the Client</v>
          </cell>
          <cell r="I2171" t="str">
            <v>ZAR 331918.8</v>
          </cell>
          <cell r="J2171" t="str">
            <v>ZAR</v>
          </cell>
          <cell r="K2171">
            <v>331918.8</v>
          </cell>
          <cell r="L2171">
            <v>1</v>
          </cell>
          <cell r="M2171">
            <v>331918.8</v>
          </cell>
          <cell r="N2171">
            <v>331918.8</v>
          </cell>
          <cell r="O2171">
            <v>0</v>
          </cell>
          <cell r="P2171">
            <v>0</v>
          </cell>
          <cell r="Q2171">
            <v>0</v>
          </cell>
          <cell r="R2171">
            <v>0</v>
          </cell>
        </row>
        <row r="2172">
          <cell r="B2172" t="str">
            <v>599-0121</v>
          </cell>
          <cell r="C2172" t="str">
            <v>CVCO 20</v>
          </cell>
          <cell r="D2172">
            <v>39554</v>
          </cell>
          <cell r="E2172" t="str">
            <v>M011</v>
          </cell>
          <cell r="F2172" t="str">
            <v>Warren H. Hollingsworth</v>
          </cell>
          <cell r="G2172" t="str">
            <v>Hi-Tech Pressure Engineering (Pty) Ltd.</v>
          </cell>
          <cell r="H2172" t="str">
            <v>Operator Cabin for Hilo Unloader</v>
          </cell>
          <cell r="I2172" t="str">
            <v>ZAR 200050</v>
          </cell>
          <cell r="J2172" t="str">
            <v>ZAR</v>
          </cell>
          <cell r="K2172">
            <v>200050</v>
          </cell>
          <cell r="L2172">
            <v>1</v>
          </cell>
          <cell r="M2172">
            <v>200050</v>
          </cell>
          <cell r="N2172">
            <v>200050</v>
          </cell>
          <cell r="O2172">
            <v>0</v>
          </cell>
          <cell r="P2172">
            <v>0</v>
          </cell>
          <cell r="Q2172">
            <v>0</v>
          </cell>
          <cell r="R2172">
            <v>0</v>
          </cell>
        </row>
        <row r="2173">
          <cell r="B2173" t="str">
            <v>CVCO</v>
          </cell>
          <cell r="C2173" t="str">
            <v>CVCO 23</v>
          </cell>
          <cell r="D2173">
            <v>39554</v>
          </cell>
          <cell r="E2173" t="str">
            <v>M030</v>
          </cell>
          <cell r="G2173" t="str">
            <v>Emineo Ltd</v>
          </cell>
          <cell r="H2173" t="str">
            <v>Quality assurance visits to works in Durban</v>
          </cell>
          <cell r="I2173" t="str">
            <v>ZAR 323535</v>
          </cell>
          <cell r="J2173" t="str">
            <v>ZAR</v>
          </cell>
          <cell r="K2173">
            <v>323535</v>
          </cell>
          <cell r="L2173">
            <v>1</v>
          </cell>
          <cell r="M2173">
            <v>323535</v>
          </cell>
          <cell r="N2173">
            <v>323535</v>
          </cell>
          <cell r="O2173">
            <v>0</v>
          </cell>
          <cell r="P2173">
            <v>0</v>
          </cell>
          <cell r="Q2173">
            <v>0</v>
          </cell>
          <cell r="R2173">
            <v>0</v>
          </cell>
        </row>
        <row r="2174">
          <cell r="B2174" t="str">
            <v>CVCO</v>
          </cell>
          <cell r="C2174" t="str">
            <v>CVCO 24</v>
          </cell>
          <cell r="D2174">
            <v>39422</v>
          </cell>
          <cell r="E2174" t="str">
            <v>A005</v>
          </cell>
          <cell r="G2174" t="str">
            <v>Teichmann Plant Zambia Ltd</v>
          </cell>
          <cell r="H2174" t="str">
            <v>Acceleration Claim for A005 contract for Teichmann.</v>
          </cell>
          <cell r="I2174" t="str">
            <v>ZAR 10,089,375</v>
          </cell>
          <cell r="J2174" t="str">
            <v>ZAR</v>
          </cell>
          <cell r="K2174">
            <v>10089375</v>
          </cell>
          <cell r="L2174">
            <v>1</v>
          </cell>
          <cell r="M2174">
            <v>10089375</v>
          </cell>
          <cell r="N2174">
            <v>10089375</v>
          </cell>
          <cell r="O2174">
            <v>0</v>
          </cell>
          <cell r="P2174">
            <v>0</v>
          </cell>
          <cell r="Q2174">
            <v>0</v>
          </cell>
          <cell r="R2174">
            <v>0</v>
          </cell>
        </row>
        <row r="2175">
          <cell r="B2175" t="str">
            <v>599-0060</v>
          </cell>
          <cell r="C2175" t="str">
            <v>CVCO 25</v>
          </cell>
          <cell r="D2175">
            <v>39420</v>
          </cell>
          <cell r="E2175" t="str">
            <v>M002</v>
          </cell>
          <cell r="G2175" t="str">
            <v>Alstom John Thompson</v>
          </cell>
          <cell r="H2175" t="str">
            <v>Boiler 5 Acceleration and Fixed Price Premium (CVCO 25)</v>
          </cell>
          <cell r="I2175" t="str">
            <v>ZAR 1035058</v>
          </cell>
          <cell r="J2175" t="str">
            <v>ZAR</v>
          </cell>
          <cell r="K2175">
            <v>1035058</v>
          </cell>
          <cell r="L2175">
            <v>1</v>
          </cell>
          <cell r="M2175">
            <v>1035058</v>
          </cell>
          <cell r="N2175">
            <v>1035058</v>
          </cell>
          <cell r="O2175">
            <v>0</v>
          </cell>
          <cell r="P2175">
            <v>0</v>
          </cell>
          <cell r="Q2175">
            <v>0</v>
          </cell>
          <cell r="R2175">
            <v>0</v>
          </cell>
        </row>
        <row r="2176">
          <cell r="B2176" t="str">
            <v>599-0060</v>
          </cell>
          <cell r="C2176" t="str">
            <v>CVCO 28</v>
          </cell>
          <cell r="D2176">
            <v>39496</v>
          </cell>
          <cell r="E2176" t="str">
            <v>M002</v>
          </cell>
          <cell r="G2176" t="str">
            <v>Alstom John Thompson</v>
          </cell>
          <cell r="H2176" t="str">
            <v>Automatic Isolation Desuperheating Spray Water Valve (CVCO 28)</v>
          </cell>
          <cell r="I2176" t="str">
            <v>ZAR 47579</v>
          </cell>
          <cell r="J2176" t="str">
            <v>ZAR</v>
          </cell>
          <cell r="K2176">
            <v>47579</v>
          </cell>
          <cell r="L2176">
            <v>1</v>
          </cell>
          <cell r="M2176">
            <v>47579</v>
          </cell>
          <cell r="N2176">
            <v>47579</v>
          </cell>
          <cell r="O2176">
            <v>0</v>
          </cell>
          <cell r="P2176">
            <v>0</v>
          </cell>
          <cell r="Q2176">
            <v>0</v>
          </cell>
          <cell r="R2176">
            <v>0</v>
          </cell>
        </row>
        <row r="2177">
          <cell r="B2177" t="str">
            <v>CVCO</v>
          </cell>
          <cell r="C2177" t="str">
            <v>CVCO 29</v>
          </cell>
          <cell r="D2177">
            <v>39496</v>
          </cell>
          <cell r="E2177" t="str">
            <v>M033</v>
          </cell>
          <cell r="G2177" t="str">
            <v>Thermal Energy Systems cc</v>
          </cell>
          <cell r="H2177" t="str">
            <v>TES assistance for Boiler capacity and efficiency test</v>
          </cell>
          <cell r="I2177" t="str">
            <v>ZAR 11593</v>
          </cell>
          <cell r="J2177" t="str">
            <v>ZAR</v>
          </cell>
          <cell r="K2177">
            <v>11593</v>
          </cell>
          <cell r="L2177">
            <v>1</v>
          </cell>
          <cell r="M2177">
            <v>11593</v>
          </cell>
          <cell r="N2177">
            <v>11593</v>
          </cell>
          <cell r="O2177">
            <v>0</v>
          </cell>
          <cell r="P2177">
            <v>0</v>
          </cell>
          <cell r="Q2177">
            <v>0</v>
          </cell>
          <cell r="R2177">
            <v>0</v>
          </cell>
        </row>
        <row r="2178">
          <cell r="B2178" t="str">
            <v>CVCO</v>
          </cell>
          <cell r="C2178" t="str">
            <v>CVCO 21</v>
          </cell>
          <cell r="D2178">
            <v>39786</v>
          </cell>
          <cell r="E2178" t="str">
            <v>M008</v>
          </cell>
          <cell r="G2178" t="str">
            <v>Bearing Man (Pty) Ltd</v>
          </cell>
          <cell r="H2178" t="str">
            <v>Breather, Sling and Shims for Mill Gearboxes</v>
          </cell>
          <cell r="I2178" t="str">
            <v>ZAR 52101</v>
          </cell>
          <cell r="J2178" t="str">
            <v>ZAR</v>
          </cell>
          <cell r="K2178">
            <v>52101</v>
          </cell>
          <cell r="L2178">
            <v>1</v>
          </cell>
          <cell r="M2178">
            <v>52101</v>
          </cell>
          <cell r="N2178">
            <v>52101</v>
          </cell>
          <cell r="O2178">
            <v>0</v>
          </cell>
          <cell r="P2178">
            <v>0</v>
          </cell>
          <cell r="Q2178">
            <v>0</v>
          </cell>
          <cell r="R2178">
            <v>0</v>
          </cell>
        </row>
        <row r="2179">
          <cell r="B2179" t="str">
            <v>CVCO</v>
          </cell>
          <cell r="C2179" t="str">
            <v>CVCO 32</v>
          </cell>
          <cell r="D2179">
            <v>39583</v>
          </cell>
          <cell r="E2179" t="str">
            <v>M008</v>
          </cell>
          <cell r="F2179" t="str">
            <v xml:space="preserve">Bob Mills </v>
          </cell>
          <cell r="G2179" t="str">
            <v>Bearing Man (Pty) Ltd</v>
          </cell>
          <cell r="H2179" t="str">
            <v>Delivery and Installation for T2 Mill 1 Gearbox</v>
          </cell>
          <cell r="I2179" t="str">
            <v>ZAR 247000</v>
          </cell>
          <cell r="J2179" t="str">
            <v>ZAR</v>
          </cell>
          <cell r="K2179">
            <v>247000</v>
          </cell>
          <cell r="L2179">
            <v>1</v>
          </cell>
          <cell r="M2179">
            <v>247000</v>
          </cell>
          <cell r="N2179">
            <v>247000</v>
          </cell>
          <cell r="O2179">
            <v>0</v>
          </cell>
          <cell r="P2179">
            <v>0</v>
          </cell>
          <cell r="Q2179">
            <v>0</v>
          </cell>
          <cell r="R2179">
            <v>0</v>
          </cell>
        </row>
        <row r="2180">
          <cell r="B2180" t="str">
            <v>599-0060</v>
          </cell>
          <cell r="C2180" t="str">
            <v>CVCO 34</v>
          </cell>
          <cell r="D2180">
            <v>39554</v>
          </cell>
          <cell r="E2180" t="str">
            <v>M002</v>
          </cell>
          <cell r="G2180" t="str">
            <v>Alstom John Thompson</v>
          </cell>
          <cell r="H2180" t="str">
            <v>Boiler 5 By-pass - Drain valves BFW (CVCO 34)</v>
          </cell>
          <cell r="I2180" t="str">
            <v>ZAR 14,841</v>
          </cell>
          <cell r="J2180" t="str">
            <v>ZAR</v>
          </cell>
          <cell r="K2180">
            <v>14841</v>
          </cell>
          <cell r="L2180">
            <v>1</v>
          </cell>
          <cell r="M2180">
            <v>14841</v>
          </cell>
          <cell r="N2180">
            <v>14841</v>
          </cell>
          <cell r="O2180">
            <v>0</v>
          </cell>
          <cell r="P2180">
            <v>0</v>
          </cell>
          <cell r="Q2180">
            <v>0</v>
          </cell>
          <cell r="R2180">
            <v>0</v>
          </cell>
        </row>
        <row r="2181">
          <cell r="B2181" t="str">
            <v>CVCO</v>
          </cell>
          <cell r="C2181" t="str">
            <v>CVCO 36</v>
          </cell>
          <cell r="D2181">
            <v>39496</v>
          </cell>
          <cell r="E2181" t="str">
            <v>M033</v>
          </cell>
          <cell r="G2181" t="str">
            <v>Thermal Energy Systems cc</v>
          </cell>
          <cell r="H2181" t="str">
            <v>TES Additional Costs for modification to T2 shredder pipe work  Design</v>
          </cell>
          <cell r="I2181" t="str">
            <v>ZAR 29,590</v>
          </cell>
          <cell r="J2181" t="str">
            <v>ZAR</v>
          </cell>
          <cell r="K2181">
            <v>29590</v>
          </cell>
          <cell r="L2181">
            <v>1</v>
          </cell>
          <cell r="M2181">
            <v>29590</v>
          </cell>
          <cell r="N2181">
            <v>29590</v>
          </cell>
          <cell r="O2181">
            <v>0</v>
          </cell>
          <cell r="P2181">
            <v>0</v>
          </cell>
          <cell r="Q2181">
            <v>0</v>
          </cell>
          <cell r="R2181">
            <v>0</v>
          </cell>
        </row>
        <row r="2182">
          <cell r="B2182" t="str">
            <v>CVCO</v>
          </cell>
          <cell r="C2182" t="str">
            <v>CVCO 43</v>
          </cell>
          <cell r="D2182">
            <v>39554</v>
          </cell>
          <cell r="E2182" t="str">
            <v>E004</v>
          </cell>
          <cell r="G2182" t="str">
            <v>ABB South Africa Pty Ltd</v>
          </cell>
          <cell r="H2182" t="str">
            <v>Temporary MCC in caneyard, T1 sub civil delays</v>
          </cell>
          <cell r="I2182" t="str">
            <v>ZAR 189,400</v>
          </cell>
          <cell r="J2182" t="str">
            <v>ZAR</v>
          </cell>
          <cell r="K2182">
            <v>189400</v>
          </cell>
          <cell r="L2182">
            <v>1</v>
          </cell>
          <cell r="M2182">
            <v>189400</v>
          </cell>
          <cell r="N2182">
            <v>189400</v>
          </cell>
          <cell r="O2182">
            <v>0</v>
          </cell>
          <cell r="P2182">
            <v>0</v>
          </cell>
          <cell r="Q2182">
            <v>0</v>
          </cell>
          <cell r="R2182">
            <v>0</v>
          </cell>
        </row>
        <row r="2183">
          <cell r="B2183" t="str">
            <v>CVCO</v>
          </cell>
          <cell r="C2183" t="str">
            <v>CVCO 44</v>
          </cell>
          <cell r="D2183">
            <v>39554</v>
          </cell>
          <cell r="E2183" t="str">
            <v>C005</v>
          </cell>
          <cell r="F2183" t="str">
            <v>Possibly included in PO value</v>
          </cell>
          <cell r="G2183" t="str">
            <v>?</v>
          </cell>
          <cell r="H2183" t="str">
            <v>Cement Price Increase</v>
          </cell>
          <cell r="I2183" t="str">
            <v>ZAR 99,998</v>
          </cell>
          <cell r="J2183" t="str">
            <v>ZAR</v>
          </cell>
          <cell r="K2183">
            <v>99998</v>
          </cell>
          <cell r="L2183">
            <v>1</v>
          </cell>
          <cell r="M2183">
            <v>99998</v>
          </cell>
          <cell r="N2183">
            <v>99998</v>
          </cell>
          <cell r="O2183">
            <v>0</v>
          </cell>
          <cell r="P2183">
            <v>0</v>
          </cell>
          <cell r="Q2183">
            <v>0</v>
          </cell>
          <cell r="R2183">
            <v>0</v>
          </cell>
        </row>
        <row r="2184">
          <cell r="B2184" t="str">
            <v>599-0031</v>
          </cell>
          <cell r="C2184" t="str">
            <v>CVCO 49</v>
          </cell>
          <cell r="D2184">
            <v>39554</v>
          </cell>
          <cell r="E2184" t="str">
            <v>M007</v>
          </cell>
          <cell r="G2184" t="str">
            <v>Sotratech Ltd</v>
          </cell>
          <cell r="H2184" t="str">
            <v>Purchase of ESV Class 600 as per ISL/TS and TES recommendation for T1 and T2 shredder steam turbine</v>
          </cell>
          <cell r="I2184" t="str">
            <v>ZAR 343,143</v>
          </cell>
          <cell r="J2184" t="str">
            <v>ZAR</v>
          </cell>
          <cell r="K2184">
            <v>343143</v>
          </cell>
          <cell r="L2184">
            <v>1</v>
          </cell>
          <cell r="M2184">
            <v>343143</v>
          </cell>
          <cell r="N2184">
            <v>343143</v>
          </cell>
          <cell r="O2184">
            <v>0</v>
          </cell>
          <cell r="P2184">
            <v>0</v>
          </cell>
          <cell r="Q2184">
            <v>0</v>
          </cell>
          <cell r="R2184">
            <v>0</v>
          </cell>
        </row>
        <row r="2185">
          <cell r="B2185" t="str">
            <v>599-0128</v>
          </cell>
          <cell r="C2185" t="str">
            <v>CVCO 53</v>
          </cell>
          <cell r="D2185">
            <v>39554</v>
          </cell>
          <cell r="E2185" t="str">
            <v>P001</v>
          </cell>
          <cell r="G2185" t="str">
            <v>SiVEST SA (Pty) Ltd</v>
          </cell>
          <cell r="H2185" t="str">
            <v>Transport and logistical expeditor</v>
          </cell>
          <cell r="I2185" t="str">
            <v>ZAR 707,647</v>
          </cell>
          <cell r="J2185" t="str">
            <v>ZAR</v>
          </cell>
          <cell r="K2185">
            <v>707647</v>
          </cell>
          <cell r="L2185">
            <v>1</v>
          </cell>
          <cell r="M2185">
            <v>707647</v>
          </cell>
          <cell r="N2185">
            <v>707647</v>
          </cell>
          <cell r="O2185">
            <v>0</v>
          </cell>
          <cell r="P2185">
            <v>0</v>
          </cell>
          <cell r="Q2185">
            <v>0</v>
          </cell>
          <cell r="R2185">
            <v>0</v>
          </cell>
        </row>
        <row r="2186">
          <cell r="B2186" t="str">
            <v>599-0015</v>
          </cell>
          <cell r="C2186" t="str">
            <v>CVCO 54</v>
          </cell>
          <cell r="D2186">
            <v>39554</v>
          </cell>
          <cell r="E2186" t="str">
            <v>A001-2</v>
          </cell>
          <cell r="F2186" t="str">
            <v>Pieter J. Scheepers</v>
          </cell>
          <cell r="G2186" t="str">
            <v>Landspray Irrigation</v>
          </cell>
          <cell r="H2186" t="str">
            <v>Removal of the point controls and replacement with manual control on T-L Centre Pivots</v>
          </cell>
          <cell r="I2186" t="str">
            <v>ZAR -200,765</v>
          </cell>
          <cell r="J2186" t="str">
            <v>ZAR</v>
          </cell>
          <cell r="K2186">
            <v>-200765</v>
          </cell>
          <cell r="L2186">
            <v>1</v>
          </cell>
          <cell r="M2186">
            <v>-200765</v>
          </cell>
          <cell r="N2186">
            <v>-200765</v>
          </cell>
          <cell r="O2186">
            <v>0</v>
          </cell>
          <cell r="P2186">
            <v>0</v>
          </cell>
          <cell r="Q2186">
            <v>0</v>
          </cell>
          <cell r="R2186">
            <v>0</v>
          </cell>
        </row>
        <row r="2187">
          <cell r="B2187" t="str">
            <v>599-0025</v>
          </cell>
          <cell r="C2187" t="str">
            <v>CVCO 55</v>
          </cell>
          <cell r="D2187">
            <v>39554</v>
          </cell>
          <cell r="E2187" t="str">
            <v>A004-0</v>
          </cell>
          <cell r="G2187" t="str">
            <v>Teichmann Plant Zambia Ltd</v>
          </cell>
          <cell r="H2187" t="str">
            <v>Removal of the Canal Lining from Teichmann scope</v>
          </cell>
          <cell r="I2187" t="str">
            <v>ZAR -3,297,479</v>
          </cell>
          <cell r="J2187" t="str">
            <v>ZAR</v>
          </cell>
          <cell r="K2187">
            <v>-3297479</v>
          </cell>
          <cell r="L2187">
            <v>1</v>
          </cell>
          <cell r="M2187">
            <v>-3297479</v>
          </cell>
          <cell r="N2187">
            <v>-3297479</v>
          </cell>
          <cell r="O2187">
            <v>0</v>
          </cell>
          <cell r="P2187">
            <v>0</v>
          </cell>
          <cell r="Q2187">
            <v>0</v>
          </cell>
          <cell r="R2187">
            <v>0</v>
          </cell>
        </row>
        <row r="2188">
          <cell r="B2188" t="str">
            <v>CVCO</v>
          </cell>
          <cell r="C2188" t="str">
            <v>CVCO 56</v>
          </cell>
          <cell r="D2188">
            <v>39554</v>
          </cell>
          <cell r="E2188" t="str">
            <v>A005</v>
          </cell>
          <cell r="G2188" t="str">
            <v>Teichmann Plant Zambia Ltd</v>
          </cell>
          <cell r="H2188" t="str">
            <v>Removal of the Canal Lining from Teichmann scope</v>
          </cell>
          <cell r="I2188" t="str">
            <v>ZAR -704,340</v>
          </cell>
          <cell r="J2188" t="str">
            <v>ZAR</v>
          </cell>
          <cell r="K2188">
            <v>-704340</v>
          </cell>
          <cell r="L2188">
            <v>1</v>
          </cell>
          <cell r="M2188">
            <v>-704340</v>
          </cell>
          <cell r="N2188">
            <v>-704340</v>
          </cell>
          <cell r="O2188">
            <v>0</v>
          </cell>
          <cell r="P2188">
            <v>0</v>
          </cell>
          <cell r="Q2188">
            <v>0</v>
          </cell>
          <cell r="R2188">
            <v>0</v>
          </cell>
        </row>
        <row r="2189">
          <cell r="B2189" t="str">
            <v>CVCO</v>
          </cell>
          <cell r="C2189" t="str">
            <v>CVCO 57</v>
          </cell>
          <cell r="D2189">
            <v>39554</v>
          </cell>
          <cell r="E2189" t="str">
            <v>M015</v>
          </cell>
          <cell r="F2189" t="str">
            <v>Mike Potter</v>
          </cell>
          <cell r="G2189" t="str">
            <v>FP Engineering</v>
          </cell>
          <cell r="H2189" t="str">
            <v>Extension of Feeder Table decks (cost to be recovered from FP Engineering)</v>
          </cell>
          <cell r="I2189" t="str">
            <v>ZAR -5,013.75</v>
          </cell>
          <cell r="J2189" t="str">
            <v>ZAR</v>
          </cell>
          <cell r="K2189">
            <v>-5013.75</v>
          </cell>
          <cell r="L2189">
            <v>1</v>
          </cell>
          <cell r="M2189">
            <v>-5013.75</v>
          </cell>
          <cell r="N2189">
            <v>-5013.75</v>
          </cell>
          <cell r="O2189">
            <v>0</v>
          </cell>
          <cell r="P2189">
            <v>0</v>
          </cell>
          <cell r="Q2189">
            <v>0</v>
          </cell>
          <cell r="R2189">
            <v>0</v>
          </cell>
        </row>
        <row r="2190">
          <cell r="B2190" t="str">
            <v>CVCO</v>
          </cell>
          <cell r="C2190" t="str">
            <v>CVCO 58</v>
          </cell>
          <cell r="E2190" t="str">
            <v>M032-0</v>
          </cell>
          <cell r="G2190" t="str">
            <v>Emineo Ltd</v>
          </cell>
          <cell r="H2190" t="str">
            <v>Additional Cost for Emineo Labour for overtime</v>
          </cell>
          <cell r="I2190" t="str">
            <v>EUR 200000</v>
          </cell>
          <cell r="J2190" t="str">
            <v>EUR</v>
          </cell>
          <cell r="K2190">
            <v>200000</v>
          </cell>
          <cell r="L2190">
            <v>9.5500000000000007</v>
          </cell>
          <cell r="M2190">
            <v>1910000.0000000002</v>
          </cell>
          <cell r="N2190">
            <v>0</v>
          </cell>
          <cell r="O2190">
            <v>200000</v>
          </cell>
          <cell r="P2190">
            <v>0</v>
          </cell>
          <cell r="Q2190">
            <v>0</v>
          </cell>
          <cell r="R2190">
            <v>0</v>
          </cell>
        </row>
        <row r="2191">
          <cell r="B2191" t="str">
            <v>599-0104</v>
          </cell>
          <cell r="C2191" t="str">
            <v>CVCO 67</v>
          </cell>
          <cell r="D2191" t="str">
            <v>Amendment 12/5/2008</v>
          </cell>
          <cell r="E2191" t="str">
            <v>M023-3</v>
          </cell>
          <cell r="G2191" t="str">
            <v>Marlboro Crane Hire (Pty) Ltd</v>
          </cell>
          <cell r="H2191" t="str">
            <v>Understated Po, Transport not included in original PO</v>
          </cell>
          <cell r="I2191" t="str">
            <v>ZAR 364750</v>
          </cell>
          <cell r="J2191" t="str">
            <v>ZAR</v>
          </cell>
          <cell r="K2191">
            <v>364750</v>
          </cell>
          <cell r="L2191">
            <v>1</v>
          </cell>
          <cell r="M2191">
            <v>364750</v>
          </cell>
          <cell r="N2191">
            <v>364750</v>
          </cell>
          <cell r="O2191">
            <v>0</v>
          </cell>
          <cell r="P2191">
            <v>0</v>
          </cell>
          <cell r="Q2191">
            <v>0</v>
          </cell>
          <cell r="R2191">
            <v>0</v>
          </cell>
        </row>
        <row r="2192">
          <cell r="B2192" t="str">
            <v>599-0057</v>
          </cell>
          <cell r="C2192" t="str">
            <v>CVCO 68</v>
          </cell>
          <cell r="D2192">
            <v>39583</v>
          </cell>
          <cell r="E2192" t="str">
            <v>M012-0</v>
          </cell>
          <cell r="F2192" t="str">
            <v>Hubert Raffray</v>
          </cell>
          <cell r="G2192" t="str">
            <v>Forges Tardieu Ltd</v>
          </cell>
          <cell r="H2192" t="str">
            <v>Cost to be recovered for work done by Emineo (PO 599-0615) (670 EUR, 870 USD)</v>
          </cell>
          <cell r="I2192" t="str">
            <v>USD -870.54</v>
          </cell>
          <cell r="J2192" t="str">
            <v>USD</v>
          </cell>
          <cell r="K2192">
            <v>-870.54</v>
          </cell>
          <cell r="L2192">
            <v>7.35</v>
          </cell>
          <cell r="M2192">
            <v>-6398.4689999999991</v>
          </cell>
          <cell r="N2192">
            <v>0</v>
          </cell>
          <cell r="O2192">
            <v>0</v>
          </cell>
          <cell r="P2192">
            <v>0</v>
          </cell>
          <cell r="Q2192">
            <v>-870.54</v>
          </cell>
          <cell r="R2192">
            <v>0</v>
          </cell>
        </row>
        <row r="2193">
          <cell r="B2193" t="str">
            <v>599-0128</v>
          </cell>
          <cell r="C2193" t="str">
            <v>CVCO 51</v>
          </cell>
          <cell r="D2193">
            <v>39583</v>
          </cell>
          <cell r="E2193" t="str">
            <v>P001</v>
          </cell>
          <cell r="F2193" t="str">
            <v>Approved</v>
          </cell>
          <cell r="G2193" t="str">
            <v>SiVEST SA (Pty) Ltd</v>
          </cell>
          <cell r="H2193" t="str">
            <v>P001 - EPCM Project Management Consulting Fees - Escalation</v>
          </cell>
          <cell r="I2193" t="str">
            <v>ZAR 2566728.04</v>
          </cell>
          <cell r="J2193" t="str">
            <v>ZAR</v>
          </cell>
          <cell r="K2193">
            <v>2566728.04</v>
          </cell>
          <cell r="L2193">
            <v>1</v>
          </cell>
          <cell r="M2193">
            <v>2566728.04</v>
          </cell>
          <cell r="N2193">
            <v>2566728.04</v>
          </cell>
          <cell r="O2193">
            <v>0</v>
          </cell>
          <cell r="P2193">
            <v>0</v>
          </cell>
          <cell r="Q2193">
            <v>0</v>
          </cell>
          <cell r="R2193">
            <v>0</v>
          </cell>
        </row>
        <row r="2194">
          <cell r="B2194" t="str">
            <v>CVCO</v>
          </cell>
          <cell r="C2194" t="str">
            <v>CVCO 60</v>
          </cell>
          <cell r="D2194">
            <v>39583</v>
          </cell>
          <cell r="E2194" t="str">
            <v>E016</v>
          </cell>
          <cell r="F2194" t="str">
            <v>Approved</v>
          </cell>
          <cell r="G2194" t="str">
            <v>L.M.V Switchgear cc</v>
          </cell>
          <cell r="H2194" t="str">
            <v>Moving of transformer at PS 1/11 as result of moving flume position.</v>
          </cell>
          <cell r="I2194" t="str">
            <v>ZAR 8690.4</v>
          </cell>
          <cell r="J2194" t="str">
            <v>ZAR</v>
          </cell>
          <cell r="K2194">
            <v>8690.4</v>
          </cell>
          <cell r="L2194">
            <v>1</v>
          </cell>
          <cell r="M2194">
            <v>8690.4</v>
          </cell>
          <cell r="N2194">
            <v>8690.4</v>
          </cell>
          <cell r="O2194">
            <v>0</v>
          </cell>
          <cell r="P2194">
            <v>0</v>
          </cell>
          <cell r="Q2194">
            <v>0</v>
          </cell>
          <cell r="R2194">
            <v>0</v>
          </cell>
        </row>
        <row r="2195">
          <cell r="B2195" t="str">
            <v>CVCO</v>
          </cell>
          <cell r="C2195" t="str">
            <v>CVCO 60a</v>
          </cell>
          <cell r="D2195">
            <v>39617</v>
          </cell>
          <cell r="E2195" t="str">
            <v>E016</v>
          </cell>
          <cell r="G2195" t="str">
            <v>Electrical and mechanical installations ltd</v>
          </cell>
          <cell r="H2195" t="str">
            <v>Moving of transformer at PS 1/11 as result of moving flume position. E&amp;M scope</v>
          </cell>
          <cell r="I2195" t="str">
            <v>ZAR 13719</v>
          </cell>
          <cell r="J2195" t="str">
            <v>ZAR</v>
          </cell>
          <cell r="K2195">
            <v>13719</v>
          </cell>
          <cell r="L2195">
            <v>1</v>
          </cell>
          <cell r="M2195">
            <v>13719</v>
          </cell>
          <cell r="N2195">
            <v>13719</v>
          </cell>
          <cell r="O2195">
            <v>0</v>
          </cell>
          <cell r="P2195">
            <v>0</v>
          </cell>
          <cell r="Q2195">
            <v>0</v>
          </cell>
          <cell r="R2195">
            <v>0</v>
          </cell>
        </row>
        <row r="2196">
          <cell r="B2196" t="str">
            <v>CVCO</v>
          </cell>
          <cell r="C2196" t="str">
            <v>CVCO 61</v>
          </cell>
          <cell r="D2196">
            <v>39583</v>
          </cell>
          <cell r="E2196" t="str">
            <v>E018</v>
          </cell>
          <cell r="F2196" t="str">
            <v>Approved</v>
          </cell>
          <cell r="G2196" t="str">
            <v>L.M.V Switchgear cc</v>
          </cell>
          <cell r="H2196" t="str">
            <v>Electrical equipment for Hilos supplied by LMV</v>
          </cell>
          <cell r="I2196" t="str">
            <v>ZAR 71,231</v>
          </cell>
          <cell r="J2196" t="str">
            <v>ZAR</v>
          </cell>
          <cell r="K2196">
            <v>71231</v>
          </cell>
          <cell r="L2196">
            <v>1</v>
          </cell>
          <cell r="M2196">
            <v>71231</v>
          </cell>
          <cell r="N2196">
            <v>71231</v>
          </cell>
          <cell r="O2196">
            <v>0</v>
          </cell>
          <cell r="P2196">
            <v>0</v>
          </cell>
          <cell r="Q2196">
            <v>0</v>
          </cell>
          <cell r="R2196">
            <v>0</v>
          </cell>
        </row>
        <row r="2197">
          <cell r="B2197" t="str">
            <v>CVCO</v>
          </cell>
          <cell r="C2197" t="str">
            <v>CVCO 62</v>
          </cell>
          <cell r="D2197">
            <v>39583</v>
          </cell>
          <cell r="E2197" t="str">
            <v>E017</v>
          </cell>
          <cell r="F2197" t="str">
            <v>Approved</v>
          </cell>
          <cell r="G2197" t="str">
            <v>Magnol Panels and Automation</v>
          </cell>
          <cell r="H2197" t="str">
            <v>Additional Lighting DBs for warehouses A and C</v>
          </cell>
          <cell r="I2197" t="str">
            <v>ZAR 215000</v>
          </cell>
          <cell r="J2197" t="str">
            <v>ZAR</v>
          </cell>
          <cell r="K2197">
            <v>215000</v>
          </cell>
          <cell r="L2197">
            <v>1</v>
          </cell>
          <cell r="M2197">
            <v>215000</v>
          </cell>
          <cell r="N2197">
            <v>215000</v>
          </cell>
          <cell r="O2197">
            <v>0</v>
          </cell>
          <cell r="P2197">
            <v>0</v>
          </cell>
          <cell r="Q2197">
            <v>0</v>
          </cell>
          <cell r="R2197">
            <v>0</v>
          </cell>
        </row>
        <row r="2198">
          <cell r="B2198" t="str">
            <v>CVCO</v>
          </cell>
          <cell r="C2198" t="str">
            <v>CVCO 70</v>
          </cell>
          <cell r="D2198">
            <v>39617</v>
          </cell>
          <cell r="E2198" t="str">
            <v>M010-1</v>
          </cell>
          <cell r="G2198" t="str">
            <v>African Privity Investments (Pty) Ltd</v>
          </cell>
          <cell r="H2198" t="str">
            <v>T2 Mill No 1 extras</v>
          </cell>
          <cell r="I2198" t="str">
            <v>ZAR 184353</v>
          </cell>
          <cell r="J2198" t="str">
            <v>ZAR</v>
          </cell>
          <cell r="K2198">
            <v>184353</v>
          </cell>
          <cell r="L2198">
            <v>1</v>
          </cell>
          <cell r="M2198">
            <v>184353</v>
          </cell>
          <cell r="N2198">
            <v>184353</v>
          </cell>
          <cell r="O2198">
            <v>0</v>
          </cell>
          <cell r="P2198">
            <v>0</v>
          </cell>
          <cell r="Q2198">
            <v>0</v>
          </cell>
          <cell r="R2198">
            <v>0</v>
          </cell>
        </row>
        <row r="2199">
          <cell r="B2199" t="str">
            <v>CVCO</v>
          </cell>
          <cell r="C2199" t="str">
            <v>CVCO 79</v>
          </cell>
          <cell r="D2199">
            <v>39617</v>
          </cell>
          <cell r="E2199" t="str">
            <v>M008</v>
          </cell>
          <cell r="G2199" t="str">
            <v>Bearing Man (Pty) Ltd</v>
          </cell>
          <cell r="H2199" t="str">
            <v>Breather unit, shims and transport for T1 Mill gearboxes (Double installation costs to be negotiated)</v>
          </cell>
          <cell r="I2199" t="str">
            <v>ZAR 352460</v>
          </cell>
          <cell r="J2199" t="str">
            <v>ZAR</v>
          </cell>
          <cell r="K2199">
            <v>352460</v>
          </cell>
          <cell r="L2199">
            <v>1</v>
          </cell>
          <cell r="M2199">
            <v>352460</v>
          </cell>
          <cell r="N2199">
            <v>352460</v>
          </cell>
          <cell r="O2199">
            <v>0</v>
          </cell>
          <cell r="P2199">
            <v>0</v>
          </cell>
          <cell r="Q2199">
            <v>0</v>
          </cell>
          <cell r="R2199">
            <v>0</v>
          </cell>
        </row>
        <row r="2200">
          <cell r="N2200">
            <v>0</v>
          </cell>
          <cell r="O2200">
            <v>0</v>
          </cell>
          <cell r="P2200">
            <v>0</v>
          </cell>
          <cell r="Q2200">
            <v>0</v>
          </cell>
          <cell r="R2200">
            <v>0</v>
          </cell>
        </row>
        <row r="2201">
          <cell r="B2201" t="str">
            <v>CVCO</v>
          </cell>
          <cell r="C2201" t="str">
            <v>CVCO 83</v>
          </cell>
          <cell r="D2201">
            <v>39626</v>
          </cell>
          <cell r="E2201" t="str">
            <v>A004-1</v>
          </cell>
          <cell r="G2201" t="str">
            <v>Teichmann Plant Zambia Ltd</v>
          </cell>
          <cell r="H2201" t="str">
            <v>Additional Qty's Allocated</v>
          </cell>
          <cell r="I2201" t="str">
            <v>USD 250764.54</v>
          </cell>
          <cell r="J2201" t="str">
            <v>USD</v>
          </cell>
          <cell r="K2201">
            <v>250764.54</v>
          </cell>
          <cell r="L2201">
            <v>7.35</v>
          </cell>
          <cell r="M2201">
            <v>1843119.3689999999</v>
          </cell>
          <cell r="N2201">
            <v>0</v>
          </cell>
          <cell r="O2201">
            <v>0</v>
          </cell>
          <cell r="P2201">
            <v>0</v>
          </cell>
          <cell r="Q2201">
            <v>250764.54</v>
          </cell>
          <cell r="R2201">
            <v>0</v>
          </cell>
        </row>
        <row r="2202">
          <cell r="B2202" t="str">
            <v>CVCO</v>
          </cell>
          <cell r="C2202" t="str">
            <v>CVCO 84</v>
          </cell>
          <cell r="D2202">
            <v>39626</v>
          </cell>
          <cell r="E2202" t="str">
            <v>A004-2</v>
          </cell>
          <cell r="G2202" t="str">
            <v>Jacaranda Plant &amp; Machinery Hire</v>
          </cell>
          <cell r="H2202" t="str">
            <v>Additional Qty's Allocated</v>
          </cell>
          <cell r="I2202" t="str">
            <v>USD 181476</v>
          </cell>
          <cell r="J2202" t="str">
            <v>USD</v>
          </cell>
          <cell r="K2202">
            <v>181476</v>
          </cell>
          <cell r="L2202">
            <v>7.35</v>
          </cell>
          <cell r="M2202">
            <v>1333848.5999999999</v>
          </cell>
          <cell r="N2202">
            <v>0</v>
          </cell>
          <cell r="O2202">
            <v>0</v>
          </cell>
          <cell r="P2202">
            <v>0</v>
          </cell>
          <cell r="Q2202">
            <v>181476</v>
          </cell>
          <cell r="R2202">
            <v>0</v>
          </cell>
        </row>
        <row r="2203">
          <cell r="B2203" t="str">
            <v>CVCO</v>
          </cell>
          <cell r="C2203" t="str">
            <v>CVCO 71</v>
          </cell>
          <cell r="D2203">
            <v>39647</v>
          </cell>
          <cell r="E2203" t="str">
            <v>M010-1</v>
          </cell>
          <cell r="G2203" t="str">
            <v>African Privity Investments (Pty) Ltd</v>
          </cell>
          <cell r="H2203" t="str">
            <v>Dewatering mills extras (2No)</v>
          </cell>
          <cell r="I2203" t="str">
            <v>ZAR 354758</v>
          </cell>
          <cell r="J2203" t="str">
            <v>ZAR</v>
          </cell>
          <cell r="K2203">
            <v>354758</v>
          </cell>
          <cell r="L2203">
            <v>1</v>
          </cell>
          <cell r="M2203">
            <v>354758</v>
          </cell>
          <cell r="N2203">
            <v>354758</v>
          </cell>
          <cell r="O2203">
            <v>0</v>
          </cell>
          <cell r="P2203">
            <v>0</v>
          </cell>
          <cell r="Q2203">
            <v>0</v>
          </cell>
          <cell r="R2203">
            <v>0</v>
          </cell>
        </row>
        <row r="2204">
          <cell r="B2204" t="str">
            <v>599-0121</v>
          </cell>
          <cell r="C2204" t="str">
            <v>CVCO 78</v>
          </cell>
          <cell r="D2204">
            <v>39647</v>
          </cell>
          <cell r="E2204" t="str">
            <v>M011</v>
          </cell>
          <cell r="G2204" t="str">
            <v>Hi-Tech Pressure Engineering (Pty) Ltd.</v>
          </cell>
          <cell r="H2204" t="str">
            <v>Additional costs for commisioning of Hilo unloaders</v>
          </cell>
          <cell r="I2204" t="str">
            <v>ZAR 130460</v>
          </cell>
          <cell r="J2204" t="str">
            <v>ZAR</v>
          </cell>
          <cell r="K2204">
            <v>130460</v>
          </cell>
          <cell r="L2204">
            <v>1</v>
          </cell>
          <cell r="M2204">
            <v>130460</v>
          </cell>
          <cell r="N2204">
            <v>130460</v>
          </cell>
          <cell r="O2204">
            <v>0</v>
          </cell>
          <cell r="P2204">
            <v>0</v>
          </cell>
          <cell r="Q2204">
            <v>0</v>
          </cell>
          <cell r="R2204">
            <v>0</v>
          </cell>
        </row>
        <row r="2205">
          <cell r="B2205" t="str">
            <v>599-0121</v>
          </cell>
          <cell r="C2205" t="str">
            <v>CVCO 76</v>
          </cell>
          <cell r="D2205">
            <v>39594</v>
          </cell>
          <cell r="E2205" t="str">
            <v>M011</v>
          </cell>
          <cell r="F2205" t="str">
            <v>Hi-Tech Pressure Engineering (Pty) Ltd.</v>
          </cell>
          <cell r="G2205" t="str">
            <v>Hi-Tech Pressure Engineering (Pty) Ltd.</v>
          </cell>
          <cell r="H2205" t="str">
            <v>Operator Cabin for Hilo Unloader (Also see CVCO 20)</v>
          </cell>
          <cell r="I2205" t="str">
            <v>ZAR 282,490.40</v>
          </cell>
          <cell r="J2205" t="str">
            <v>ZAR</v>
          </cell>
          <cell r="K2205">
            <v>282490.40000000002</v>
          </cell>
          <cell r="L2205">
            <v>1</v>
          </cell>
          <cell r="M2205">
            <v>282490.40000000002</v>
          </cell>
          <cell r="N2205">
            <v>282490.40000000002</v>
          </cell>
          <cell r="O2205">
            <v>0</v>
          </cell>
          <cell r="P2205">
            <v>0</v>
          </cell>
          <cell r="Q2205">
            <v>0</v>
          </cell>
          <cell r="R2205">
            <v>0</v>
          </cell>
        </row>
        <row r="2206">
          <cell r="B2206" t="str">
            <v>599-0121</v>
          </cell>
          <cell r="C2206" t="str">
            <v>CVCO 76a</v>
          </cell>
          <cell r="D2206">
            <v>39594</v>
          </cell>
          <cell r="E2206" t="str">
            <v>M011</v>
          </cell>
          <cell r="G2206" t="str">
            <v>Hi-Tech Pressure Engineering (Pty) Ltd.</v>
          </cell>
          <cell r="H2206" t="str">
            <v>Cooling fans for Hilo unloaders</v>
          </cell>
          <cell r="I2206" t="str">
            <v>ZAR 24,046</v>
          </cell>
          <cell r="J2206" t="str">
            <v>ZAR</v>
          </cell>
          <cell r="K2206">
            <v>24046</v>
          </cell>
          <cell r="L2206">
            <v>1</v>
          </cell>
          <cell r="M2206">
            <v>24046</v>
          </cell>
          <cell r="N2206">
            <v>24046</v>
          </cell>
          <cell r="O2206">
            <v>0</v>
          </cell>
          <cell r="P2206">
            <v>0</v>
          </cell>
          <cell r="Q2206">
            <v>0</v>
          </cell>
          <cell r="R2206">
            <v>0</v>
          </cell>
        </row>
        <row r="2207">
          <cell r="N2207">
            <v>0</v>
          </cell>
          <cell r="O2207">
            <v>0</v>
          </cell>
          <cell r="P2207">
            <v>0</v>
          </cell>
          <cell r="Q2207">
            <v>0</v>
          </cell>
          <cell r="R2207">
            <v>0</v>
          </cell>
        </row>
        <row r="2208">
          <cell r="B2208" t="str">
            <v>599-0025</v>
          </cell>
          <cell r="C2208" t="str">
            <v>CVCO 87</v>
          </cell>
          <cell r="D2208">
            <v>39647</v>
          </cell>
          <cell r="E2208" t="str">
            <v>A004-0</v>
          </cell>
          <cell r="G2208" t="str">
            <v>Teichmann Plant Zambia Ltd</v>
          </cell>
          <cell r="H2208" t="str">
            <v>Fencing bought under A010 removed from Teichman Contract (see BSCO 163)</v>
          </cell>
          <cell r="I2208" t="str">
            <v>ZAR -584000</v>
          </cell>
          <cell r="J2208" t="str">
            <v>ZAR</v>
          </cell>
          <cell r="K2208">
            <v>-584000</v>
          </cell>
          <cell r="L2208">
            <v>1</v>
          </cell>
          <cell r="M2208">
            <v>-584000</v>
          </cell>
          <cell r="N2208">
            <v>-584000</v>
          </cell>
          <cell r="O2208">
            <v>0</v>
          </cell>
          <cell r="P2208">
            <v>0</v>
          </cell>
          <cell r="Q2208">
            <v>0</v>
          </cell>
          <cell r="R2208">
            <v>0</v>
          </cell>
        </row>
        <row r="2209">
          <cell r="B2209" t="str">
            <v>599-0689</v>
          </cell>
          <cell r="C2209" t="str">
            <v>CVCO 99</v>
          </cell>
          <cell r="D2209">
            <v>39663</v>
          </cell>
          <cell r="E2209" t="str">
            <v>C006</v>
          </cell>
          <cell r="G2209" t="str">
            <v>Teichmann Plant Zambia Ltd</v>
          </cell>
          <cell r="H2209" t="str">
            <v>Additional Concrete Qty's for Factory - Teichman</v>
          </cell>
          <cell r="I2209" t="str">
            <v>ZMK 2,289,000,087</v>
          </cell>
          <cell r="J2209" t="str">
            <v>ZMK</v>
          </cell>
          <cell r="K2209">
            <v>2289000087</v>
          </cell>
          <cell r="L2209">
            <v>1.6750418760469012E-3</v>
          </cell>
          <cell r="M2209">
            <v>3834171</v>
          </cell>
          <cell r="N2209">
            <v>0</v>
          </cell>
          <cell r="O2209">
            <v>0</v>
          </cell>
          <cell r="P2209">
            <v>0</v>
          </cell>
          <cell r="Q2209">
            <v>0</v>
          </cell>
          <cell r="R2209">
            <v>2289000087</v>
          </cell>
        </row>
        <row r="2210">
          <cell r="B2210" t="str">
            <v>599-0545</v>
          </cell>
          <cell r="C2210" t="str">
            <v>PCO 009</v>
          </cell>
          <cell r="D2210">
            <v>39598</v>
          </cell>
          <cell r="E2210" t="str">
            <v>C001</v>
          </cell>
          <cell r="G2210" t="str">
            <v>S&amp;B holdings</v>
          </cell>
          <cell r="H2210" t="str">
            <v xml:space="preserve">Additional civil works associated with the additional Dewatering Mills </v>
          </cell>
          <cell r="I2210" t="str">
            <v>ZAR 1130000</v>
          </cell>
          <cell r="J2210" t="str">
            <v>ZAR</v>
          </cell>
          <cell r="K2210">
            <v>1130000</v>
          </cell>
          <cell r="L2210">
            <v>1</v>
          </cell>
          <cell r="M2210">
            <v>1130000</v>
          </cell>
        </row>
        <row r="2211">
          <cell r="B2211" t="str">
            <v>599-0545</v>
          </cell>
          <cell r="C2211" t="str">
            <v>PCO 009c</v>
          </cell>
          <cell r="D2211">
            <v>39617</v>
          </cell>
          <cell r="E2211" t="str">
            <v>C001</v>
          </cell>
          <cell r="G2211" t="str">
            <v>S&amp;B holdings</v>
          </cell>
          <cell r="H2211" t="str">
            <v>Additional civil works associated with the additional Dewatering Mills (Steffanuti Price is higher than Spencon)</v>
          </cell>
          <cell r="I2211" t="str">
            <v>ZAR 796500</v>
          </cell>
          <cell r="J2211" t="str">
            <v>ZAR</v>
          </cell>
          <cell r="K2211">
            <v>796500</v>
          </cell>
          <cell r="L2211">
            <v>1</v>
          </cell>
          <cell r="M2211">
            <v>796500</v>
          </cell>
        </row>
        <row r="2212">
          <cell r="B2212" t="str">
            <v>599-0545</v>
          </cell>
          <cell r="C2212" t="str">
            <v>PCO 11a</v>
          </cell>
          <cell r="D2212">
            <v>39652</v>
          </cell>
          <cell r="E2212" t="str">
            <v>C001</v>
          </cell>
          <cell r="G2212" t="str">
            <v>S&amp;B holdings</v>
          </cell>
          <cell r="H2212" t="str">
            <v>Ash Beach Handling (Civil work)</v>
          </cell>
          <cell r="I2212" t="str">
            <v>ZAR 4730000</v>
          </cell>
          <cell r="J2212" t="str">
            <v>ZAR</v>
          </cell>
          <cell r="K2212">
            <v>4730000</v>
          </cell>
          <cell r="L2212">
            <v>1</v>
          </cell>
          <cell r="M2212">
            <v>4730000</v>
          </cell>
        </row>
        <row r="2213">
          <cell r="B2213" t="str">
            <v>599-0545</v>
          </cell>
          <cell r="C2213" t="str">
            <v>BSCO 108</v>
          </cell>
          <cell r="E2213" t="str">
            <v>C001</v>
          </cell>
          <cell r="G2213" t="str">
            <v>S&amp;B holdings</v>
          </cell>
          <cell r="H2213" t="str">
            <v xml:space="preserve">Increase in Electrical Buildings </v>
          </cell>
          <cell r="I2213" t="str">
            <v>ZAR 1,357,514</v>
          </cell>
          <cell r="J2213" t="str">
            <v>ZAR</v>
          </cell>
          <cell r="K2213">
            <v>1357514</v>
          </cell>
          <cell r="L2213">
            <v>1</v>
          </cell>
          <cell r="M2213">
            <v>1357514</v>
          </cell>
        </row>
        <row r="2214">
          <cell r="B2214" t="str">
            <v>599-0545</v>
          </cell>
          <cell r="C2214" t="str">
            <v>BSCO 167</v>
          </cell>
          <cell r="E2214" t="str">
            <v>C001</v>
          </cell>
          <cell r="G2214" t="str">
            <v>S&amp;B holdings</v>
          </cell>
          <cell r="H2214" t="str">
            <v>Cost of Stefanutti doing all remaining Civil work</v>
          </cell>
          <cell r="I2214" t="str">
            <v>ZAR 9028500</v>
          </cell>
          <cell r="J2214" t="str">
            <v>ZAR</v>
          </cell>
          <cell r="K2214">
            <v>9028500</v>
          </cell>
          <cell r="L2214">
            <v>1</v>
          </cell>
          <cell r="M2214">
            <v>9028500</v>
          </cell>
        </row>
        <row r="2215">
          <cell r="B2215" t="str">
            <v>599-0545</v>
          </cell>
          <cell r="C2215" t="str">
            <v>BSCO 189a</v>
          </cell>
          <cell r="E2215" t="str">
            <v>C001</v>
          </cell>
          <cell r="G2215" t="str">
            <v>S&amp;B holdings</v>
          </cell>
          <cell r="H2215" t="str">
            <v>Budget Allocated from ICW Pipe Civils to C001 Civil Works By Steffanuti and Bressan - Interim Coding under C001 fo Payment under C001 Contract</v>
          </cell>
          <cell r="I2215" t="str">
            <v>ZAR 1,828,095.64</v>
          </cell>
          <cell r="J2215" t="str">
            <v>ZAR</v>
          </cell>
          <cell r="K2215">
            <v>1828095.64</v>
          </cell>
          <cell r="L2215">
            <v>1</v>
          </cell>
          <cell r="M2215">
            <v>1828095.64</v>
          </cell>
        </row>
        <row r="2216">
          <cell r="B2216" t="str">
            <v>599-0545</v>
          </cell>
          <cell r="C2216" t="str">
            <v>BSCO 190</v>
          </cell>
          <cell r="E2216" t="str">
            <v>C001</v>
          </cell>
          <cell r="G2216" t="str">
            <v>S&amp;B holdings</v>
          </cell>
          <cell r="H2216" t="str">
            <v>Civil Works for Pump stations originally allowed for 6m3 of concrete in the FEP, the current design is much more elaborate than what was invisaged in the FEP. A budget shift is required for this work undertaken by S&amp;B, Interim coding under C001 for Paymen</v>
          </cell>
          <cell r="I2216" t="str">
            <v>ZAR 332,802.46</v>
          </cell>
          <cell r="J2216" t="str">
            <v>ZAR</v>
          </cell>
          <cell r="K2216">
            <v>332802.46000000002</v>
          </cell>
          <cell r="L2216">
            <v>1</v>
          </cell>
          <cell r="M2216">
            <v>332802.46000000002</v>
          </cell>
        </row>
        <row r="2217">
          <cell r="B2217" t="str">
            <v>CVCO</v>
          </cell>
          <cell r="C2217" t="str">
            <v>CVCO 94</v>
          </cell>
          <cell r="D2217">
            <v>39654</v>
          </cell>
          <cell r="E2217" t="str">
            <v>M008</v>
          </cell>
          <cell r="G2217" t="str">
            <v>Bearing Man (Pty) Ltd</v>
          </cell>
          <cell r="H2217" t="str">
            <v>Additional visit by Bob Mills and team</v>
          </cell>
          <cell r="I2217" t="str">
            <v>ZAR 35,875</v>
          </cell>
          <cell r="J2217" t="str">
            <v>ZAR</v>
          </cell>
          <cell r="K2217">
            <v>35875</v>
          </cell>
          <cell r="L2217">
            <v>1</v>
          </cell>
          <cell r="M2217">
            <v>35875</v>
          </cell>
          <cell r="N2217">
            <v>35875</v>
          </cell>
          <cell r="O2217">
            <v>0</v>
          </cell>
          <cell r="P2217">
            <v>0</v>
          </cell>
          <cell r="Q2217">
            <v>0</v>
          </cell>
          <cell r="R2217">
            <v>0</v>
          </cell>
        </row>
        <row r="2218">
          <cell r="B2218" t="str">
            <v>599-0116</v>
          </cell>
          <cell r="C2218" t="str">
            <v>CVCO 95</v>
          </cell>
          <cell r="D2218">
            <v>39654</v>
          </cell>
          <cell r="E2218" t="str">
            <v>A001-1</v>
          </cell>
          <cell r="G2218" t="str">
            <v>Irritech Agencies</v>
          </cell>
          <cell r="H2218" t="str">
            <v>Non Conformance on Pivot Contract - Irritech</v>
          </cell>
          <cell r="I2218" t="str">
            <v>ZAR -83,757</v>
          </cell>
          <cell r="J2218" t="str">
            <v>ZAR</v>
          </cell>
          <cell r="K2218">
            <v>-83757</v>
          </cell>
          <cell r="L2218">
            <v>1</v>
          </cell>
          <cell r="M2218">
            <v>-83757</v>
          </cell>
          <cell r="N2218">
            <v>-83757</v>
          </cell>
          <cell r="O2218">
            <v>0</v>
          </cell>
          <cell r="P2218">
            <v>0</v>
          </cell>
          <cell r="Q2218">
            <v>0</v>
          </cell>
          <cell r="R2218">
            <v>0</v>
          </cell>
        </row>
        <row r="2219">
          <cell r="B2219" t="str">
            <v>599-0027</v>
          </cell>
          <cell r="C2219" t="str">
            <v>PCO 001a</v>
          </cell>
          <cell r="D2219">
            <v>39353</v>
          </cell>
          <cell r="E2219" t="str">
            <v>A011-F</v>
          </cell>
          <cell r="G2219" t="str">
            <v>U W P Consulting Pty Ltd</v>
          </cell>
          <cell r="H2219" t="str">
            <v>Re-inclusion of laser levelling and land planing. - UWP Fees</v>
          </cell>
          <cell r="I2219" t="str">
            <v>ZAR 200,000</v>
          </cell>
          <cell r="J2219" t="str">
            <v>ZAR</v>
          </cell>
          <cell r="K2219">
            <v>200000</v>
          </cell>
          <cell r="L2219">
            <v>1</v>
          </cell>
          <cell r="M2219">
            <v>200000</v>
          </cell>
        </row>
        <row r="2220">
          <cell r="B2220" t="str">
            <v>599-0049</v>
          </cell>
          <cell r="C2220" t="str">
            <v>PCO 001b</v>
          </cell>
          <cell r="D2220">
            <v>39353</v>
          </cell>
          <cell r="E2220" t="str">
            <v>A016</v>
          </cell>
          <cell r="G2220" t="str">
            <v>Agricane Limited</v>
          </cell>
          <cell r="H2220" t="str">
            <v>Re-inclusion of laser levelling and land planing. - Agricane Survey Fees</v>
          </cell>
          <cell r="I2220" t="str">
            <v>USD 40,963.95</v>
          </cell>
          <cell r="J2220" t="str">
            <v>USD</v>
          </cell>
          <cell r="K2220">
            <v>40963.949999999997</v>
          </cell>
          <cell r="L2220">
            <v>7.35</v>
          </cell>
          <cell r="M2220">
            <v>301085.03249999997</v>
          </cell>
        </row>
        <row r="2221">
          <cell r="B2221" t="str">
            <v>CVCO</v>
          </cell>
          <cell r="C2221" t="str">
            <v>CVCO 102</v>
          </cell>
          <cell r="D2221">
            <v>39663</v>
          </cell>
          <cell r="E2221" t="str">
            <v>E012</v>
          </cell>
          <cell r="G2221" t="str">
            <v>L.M.V Switchgear cc</v>
          </cell>
          <cell r="H2221" t="str">
            <v>Motor schedule errors - LMV</v>
          </cell>
          <cell r="I2221" t="str">
            <v>ZAR 402331</v>
          </cell>
          <cell r="J2221" t="str">
            <v>ZAR</v>
          </cell>
          <cell r="K2221">
            <v>402331</v>
          </cell>
          <cell r="L2221">
            <v>1</v>
          </cell>
          <cell r="M2221">
            <v>402331</v>
          </cell>
          <cell r="N2221">
            <v>402331</v>
          </cell>
          <cell r="P2221">
            <v>0</v>
          </cell>
          <cell r="Q2221">
            <v>0</v>
          </cell>
        </row>
        <row r="2222">
          <cell r="B2222" t="str">
            <v>CVCO</v>
          </cell>
          <cell r="C2222" t="str">
            <v>CVCO 105</v>
          </cell>
          <cell r="D2222">
            <v>39663</v>
          </cell>
          <cell r="E2222" t="str">
            <v>I004</v>
          </cell>
          <cell r="G2222" t="str">
            <v>Bytes</v>
          </cell>
          <cell r="H2222" t="str">
            <v xml:space="preserve">Bytes Technologies - Damage to fibre optics cable by civil contractor (link between 33Kv and Factory Control Centre). Bytes technology was called in to re-establish this important link. </v>
          </cell>
          <cell r="I2222" t="str">
            <v>ZAR 19320</v>
          </cell>
          <cell r="J2222" t="str">
            <v>ZAR</v>
          </cell>
          <cell r="K2222">
            <v>19320</v>
          </cell>
          <cell r="L2222">
            <v>1</v>
          </cell>
          <cell r="M2222">
            <v>19320</v>
          </cell>
          <cell r="N2222">
            <v>19320</v>
          </cell>
          <cell r="P2222">
            <v>0</v>
          </cell>
          <cell r="Q2222">
            <v>0</v>
          </cell>
        </row>
        <row r="2223">
          <cell r="B2223" t="str">
            <v>599-0540</v>
          </cell>
          <cell r="E2223" t="str">
            <v>W123</v>
          </cell>
          <cell r="G2223" t="str">
            <v>S&amp;B holdings</v>
          </cell>
          <cell r="H2223" t="str">
            <v>Budget for Warehousing allocated to S&amp;B for Phase 3</v>
          </cell>
          <cell r="I2223" t="str">
            <v>ZAR 2,969,034</v>
          </cell>
          <cell r="J2223" t="str">
            <v>ZAR</v>
          </cell>
          <cell r="K2223">
            <v>2969034</v>
          </cell>
          <cell r="L2223">
            <v>1</v>
          </cell>
          <cell r="M2223">
            <v>2969034</v>
          </cell>
        </row>
        <row r="2224">
          <cell r="B2224" t="str">
            <v>599-0603</v>
          </cell>
          <cell r="C2224" t="str">
            <v>BSCO 224</v>
          </cell>
          <cell r="D2224">
            <v>39769</v>
          </cell>
          <cell r="E2224" t="str">
            <v>C001</v>
          </cell>
          <cell r="G2224" t="str">
            <v>Spencon &amp; Polyphase Zambia Limited</v>
          </cell>
          <cell r="H2224" t="str">
            <v>Civil Contract with Spencon has reached Final Account - Descoping of Contract</v>
          </cell>
          <cell r="I2224" t="str">
            <v>ZAR -812,710.43</v>
          </cell>
          <cell r="J2224" t="str">
            <v>ZAR</v>
          </cell>
          <cell r="K2224">
            <v>-812710.43</v>
          </cell>
          <cell r="L2224">
            <v>1</v>
          </cell>
          <cell r="M2224">
            <v>-812710.43</v>
          </cell>
        </row>
        <row r="2225">
          <cell r="B2225" t="str">
            <v>599-0603</v>
          </cell>
          <cell r="C2225" t="str">
            <v>BSCO 224a</v>
          </cell>
          <cell r="D2225">
            <v>39769</v>
          </cell>
          <cell r="E2225" t="str">
            <v>C001</v>
          </cell>
          <cell r="G2225" t="str">
            <v>Spencon &amp; Polyphase Zambia Limited</v>
          </cell>
          <cell r="H2225" t="str">
            <v xml:space="preserve">Civil Contract with Spencon has reached Final Account - Escalation </v>
          </cell>
          <cell r="I2225" t="str">
            <v>ZAR 603,738.43</v>
          </cell>
          <cell r="J2225" t="str">
            <v>ZAR</v>
          </cell>
          <cell r="K2225">
            <v>603738.43000000005</v>
          </cell>
          <cell r="L2225">
            <v>1</v>
          </cell>
          <cell r="M2225">
            <v>603738.43000000005</v>
          </cell>
        </row>
        <row r="2226">
          <cell r="B2226" t="str">
            <v>599-0545</v>
          </cell>
          <cell r="C2226" t="str">
            <v>BSCO 225a</v>
          </cell>
          <cell r="D2226">
            <v>39769</v>
          </cell>
          <cell r="E2226" t="str">
            <v>C001</v>
          </cell>
          <cell r="G2226" t="str">
            <v>S&amp;B holdings</v>
          </cell>
          <cell r="H2226" t="str">
            <v>Additional Civil works under C001 - Drainage along TG Building as result of changes in levels in Caneyard and ancilliry drinage</v>
          </cell>
          <cell r="I2226" t="str">
            <v>ZAR 1,000,000</v>
          </cell>
          <cell r="J2226" t="str">
            <v>ZAR</v>
          </cell>
          <cell r="K2226">
            <v>1000000</v>
          </cell>
          <cell r="L2226">
            <v>1</v>
          </cell>
          <cell r="M2226">
            <v>1000000</v>
          </cell>
        </row>
        <row r="2227">
          <cell r="B2227" t="str">
            <v>599-0545</v>
          </cell>
          <cell r="C2227" t="str">
            <v>BSCO 225b</v>
          </cell>
          <cell r="D2227">
            <v>39769</v>
          </cell>
          <cell r="E2227" t="str">
            <v>C001</v>
          </cell>
          <cell r="G2227" t="str">
            <v>S&amp;B holdings</v>
          </cell>
          <cell r="H2227" t="str">
            <v>Auxiliary Boiler Equipment - Change from FEP</v>
          </cell>
          <cell r="I2227" t="str">
            <v>ZAR 831,048</v>
          </cell>
          <cell r="J2227" t="str">
            <v>ZAR</v>
          </cell>
          <cell r="K2227">
            <v>831048</v>
          </cell>
          <cell r="L2227">
            <v>1</v>
          </cell>
          <cell r="M2227">
            <v>831048</v>
          </cell>
        </row>
        <row r="2228">
          <cell r="B2228" t="str">
            <v>599-0545</v>
          </cell>
          <cell r="C2228" t="str">
            <v>BSCO 225c</v>
          </cell>
          <cell r="D2228">
            <v>39769</v>
          </cell>
          <cell r="E2228" t="str">
            <v>C001</v>
          </cell>
          <cell r="G2228" t="str">
            <v>S&amp;B holdings</v>
          </cell>
          <cell r="H2228" t="str">
            <v>Pre Boiler - Change from FEP</v>
          </cell>
          <cell r="I2228" t="str">
            <v>ZAR 149,753</v>
          </cell>
          <cell r="J2228" t="str">
            <v>ZAR</v>
          </cell>
          <cell r="K2228">
            <v>149753</v>
          </cell>
          <cell r="L2228">
            <v>1</v>
          </cell>
          <cell r="M2228">
            <v>149753</v>
          </cell>
        </row>
        <row r="2229">
          <cell r="B2229" t="str">
            <v>599-0545</v>
          </cell>
          <cell r="C2229" t="str">
            <v>BSCO 225d</v>
          </cell>
          <cell r="D2229">
            <v>39769</v>
          </cell>
          <cell r="E2229" t="str">
            <v>C001</v>
          </cell>
          <cell r="G2229" t="str">
            <v>S&amp;B holdings</v>
          </cell>
          <cell r="H2229" t="str">
            <v>Mill Lathe - Change from FEP</v>
          </cell>
          <cell r="I2229" t="str">
            <v>ZAR 57,004</v>
          </cell>
          <cell r="J2229" t="str">
            <v>ZAR</v>
          </cell>
          <cell r="K2229">
            <v>57004</v>
          </cell>
          <cell r="L2229">
            <v>1</v>
          </cell>
          <cell r="M2229">
            <v>57004</v>
          </cell>
        </row>
        <row r="2230">
          <cell r="B2230" t="str">
            <v>599-0545</v>
          </cell>
          <cell r="C2230" t="str">
            <v>BSCO 225e</v>
          </cell>
          <cell r="D2230">
            <v>39769</v>
          </cell>
          <cell r="E2230" t="str">
            <v>C001</v>
          </cell>
          <cell r="G2230" t="str">
            <v>S&amp;B holdings</v>
          </cell>
          <cell r="H2230" t="str">
            <v>Civil Contract with Spencon has been descoped and balance transferred to S&amp;B contract</v>
          </cell>
          <cell r="I2230" t="str">
            <v>ZAR 812,710.43</v>
          </cell>
          <cell r="J2230" t="str">
            <v>ZAR</v>
          </cell>
          <cell r="K2230">
            <v>812710.43</v>
          </cell>
          <cell r="L2230">
            <v>1</v>
          </cell>
          <cell r="M2230">
            <v>812710.43</v>
          </cell>
        </row>
        <row r="2231">
          <cell r="B2231" t="str">
            <v>599-0545</v>
          </cell>
          <cell r="C2231" t="str">
            <v>BSCO 225e</v>
          </cell>
          <cell r="D2231">
            <v>39769</v>
          </cell>
          <cell r="E2231" t="str">
            <v>C001</v>
          </cell>
          <cell r="G2231" t="str">
            <v>S&amp;B holdings</v>
          </cell>
          <cell r="H2231" t="str">
            <v>Boiler House and TG building Extras - Check whether this is for Isgec contract</v>
          </cell>
          <cell r="I2231" t="str">
            <v>ZAR 1,653,161.26</v>
          </cell>
          <cell r="J2231" t="str">
            <v>ZAR</v>
          </cell>
          <cell r="K2231">
            <v>1653161.26</v>
          </cell>
          <cell r="L2231">
            <v>1</v>
          </cell>
          <cell r="M2231">
            <v>1653161.26</v>
          </cell>
        </row>
        <row r="2232">
          <cell r="B2232" t="str">
            <v>599-0545</v>
          </cell>
          <cell r="C2232" t="str">
            <v>BSCO 225f</v>
          </cell>
          <cell r="D2232">
            <v>39769</v>
          </cell>
          <cell r="E2232" t="str">
            <v>C001</v>
          </cell>
          <cell r="G2232" t="str">
            <v>S&amp;B holdings</v>
          </cell>
          <cell r="H2232" t="str">
            <v xml:space="preserve">Less Savings in other areas of Civil Works </v>
          </cell>
          <cell r="I2232" t="str">
            <v>ZAR -1,715,561.07</v>
          </cell>
          <cell r="J2232" t="str">
            <v>ZAR</v>
          </cell>
          <cell r="K2232">
            <v>-1715561.07</v>
          </cell>
          <cell r="L2232">
            <v>1</v>
          </cell>
          <cell r="M2232">
            <v>-1715561.07</v>
          </cell>
        </row>
        <row r="2233">
          <cell r="B2233" t="str">
            <v>599-0545</v>
          </cell>
          <cell r="C2233" t="str">
            <v>BSCO 225g</v>
          </cell>
          <cell r="D2233">
            <v>39769</v>
          </cell>
          <cell r="E2233" t="str">
            <v>C001</v>
          </cell>
          <cell r="G2233" t="str">
            <v>S&amp;B holdings</v>
          </cell>
          <cell r="H2233" t="str">
            <v>Escalation on S&amp;B contract - Estimated for SiVEST scope of Work (75% of estimate final issued for approval)</v>
          </cell>
          <cell r="I2233" t="str">
            <v>ZAR 4,855,375.98</v>
          </cell>
          <cell r="J2233" t="str">
            <v>ZAR</v>
          </cell>
          <cell r="K2233">
            <v>4855375.9800000004</v>
          </cell>
          <cell r="L2233">
            <v>1</v>
          </cell>
          <cell r="M2233">
            <v>4855375.9800000004</v>
          </cell>
        </row>
        <row r="2234">
          <cell r="B2234" t="str">
            <v>599-0689</v>
          </cell>
          <cell r="C2234" t="str">
            <v>BSCO 226</v>
          </cell>
          <cell r="D2234">
            <v>39769</v>
          </cell>
          <cell r="E2234" t="str">
            <v>C006</v>
          </cell>
          <cell r="G2234" t="str">
            <v>Teichmann Plant Zambia Ltd</v>
          </cell>
          <cell r="H2234" t="str">
            <v>Additional Concrete Quantites as compared to FEP</v>
          </cell>
          <cell r="I2234" t="str">
            <v>ZMk 1,875,212,765</v>
          </cell>
          <cell r="J2234" t="str">
            <v>ZMk</v>
          </cell>
          <cell r="K2234">
            <v>1875212765</v>
          </cell>
          <cell r="L2234">
            <v>1.6750418760469012E-3</v>
          </cell>
          <cell r="M2234">
            <v>3141059.9078726969</v>
          </cell>
          <cell r="N2234">
            <v>3141059.9086000002</v>
          </cell>
        </row>
        <row r="2235">
          <cell r="B2235" t="str">
            <v>599-0689</v>
          </cell>
          <cell r="C2235" t="str">
            <v>BSCO 226a</v>
          </cell>
          <cell r="D2235">
            <v>39769</v>
          </cell>
          <cell r="E2235" t="str">
            <v>C006</v>
          </cell>
          <cell r="G2235" t="str">
            <v>Teichmann Plant Zambia Ltd</v>
          </cell>
          <cell r="H2235" t="str">
            <v>Escalation on Teichman Contract - Original Escalation under BSCO 104 was underestimated</v>
          </cell>
          <cell r="I2235" t="str">
            <v>ZMk 2,175,667,995</v>
          </cell>
          <cell r="J2235" t="str">
            <v>ZMk</v>
          </cell>
          <cell r="K2235">
            <v>2175667995</v>
          </cell>
          <cell r="L2235">
            <v>1.6750418760469012E-3</v>
          </cell>
          <cell r="M2235">
            <v>3644335</v>
          </cell>
          <cell r="N2235">
            <v>3644335</v>
          </cell>
        </row>
        <row r="2236">
          <cell r="B2236" t="str">
            <v>599-0128</v>
          </cell>
          <cell r="C2236" t="str">
            <v>CVCO 120</v>
          </cell>
          <cell r="D2236">
            <v>39769</v>
          </cell>
          <cell r="E2236" t="str">
            <v>P001</v>
          </cell>
          <cell r="G2236" t="str">
            <v>SiVEST SA (Pty) Ltd</v>
          </cell>
          <cell r="H2236" t="str">
            <v>Additional Resourcing</v>
          </cell>
          <cell r="I2236" t="str">
            <v>ZAR 6,814,570</v>
          </cell>
          <cell r="J2236" t="str">
            <v>ZAR</v>
          </cell>
          <cell r="K2236">
            <v>6814570</v>
          </cell>
          <cell r="L2236">
            <v>1</v>
          </cell>
          <cell r="M2236">
            <v>6814570</v>
          </cell>
        </row>
        <row r="2237">
          <cell r="B2237" t="str">
            <v>599-1339</v>
          </cell>
          <cell r="C2237" t="str">
            <v>CVCO 137</v>
          </cell>
          <cell r="D2237">
            <v>39769</v>
          </cell>
          <cell r="E2237" t="str">
            <v>M043-0</v>
          </cell>
          <cell r="G2237" t="str">
            <v>Heku Construction Ltd</v>
          </cell>
          <cell r="H2237" t="str">
            <v>CVCO 137 for Pipe supports to ICW pipes</v>
          </cell>
          <cell r="I2237" t="str">
            <v>ZAR 442,940.40</v>
          </cell>
          <cell r="J2237" t="str">
            <v>ZAR</v>
          </cell>
          <cell r="K2237">
            <v>442940.4</v>
          </cell>
          <cell r="L2237">
            <v>1</v>
          </cell>
          <cell r="M2237">
            <v>442940.4</v>
          </cell>
        </row>
        <row r="2238">
          <cell r="B2238" t="str">
            <v>599-0113</v>
          </cell>
          <cell r="C2238" t="str">
            <v>CVCO 93</v>
          </cell>
          <cell r="D2238">
            <v>39769</v>
          </cell>
          <cell r="E2238" t="str">
            <v>C004</v>
          </cell>
          <cell r="G2238" t="str">
            <v>SiVEST SA (Pty) Ltd</v>
          </cell>
          <cell r="H2238" t="str">
            <v>Additional Fees as per CVCO 93</v>
          </cell>
          <cell r="I2238" t="str">
            <v>ZAR 723,800</v>
          </cell>
          <cell r="J2238" t="str">
            <v>ZAR</v>
          </cell>
          <cell r="K2238">
            <v>723800</v>
          </cell>
          <cell r="L2238">
            <v>1</v>
          </cell>
          <cell r="M2238">
            <v>723800</v>
          </cell>
        </row>
        <row r="2239">
          <cell r="C2239" t="str">
            <v>CVCO 134</v>
          </cell>
          <cell r="D2239">
            <v>39769</v>
          </cell>
          <cell r="E2239" t="str">
            <v>A005</v>
          </cell>
          <cell r="G2239" t="str">
            <v>Teichmann Plant Zambia Ltd</v>
          </cell>
          <cell r="H2239" t="str">
            <v>Escalation approved as per CVCO 134</v>
          </cell>
          <cell r="I2239" t="str">
            <v>ZMK 459899547</v>
          </cell>
          <cell r="J2239" t="str">
            <v>ZMK</v>
          </cell>
          <cell r="K2239">
            <v>459899547</v>
          </cell>
          <cell r="L2239">
            <v>1.6750418760469012E-3</v>
          </cell>
          <cell r="M2239">
            <v>770351</v>
          </cell>
        </row>
        <row r="2240">
          <cell r="C2240" t="str">
            <v>CVCO 134</v>
          </cell>
          <cell r="D2240">
            <v>39769</v>
          </cell>
          <cell r="E2240" t="str">
            <v>A005</v>
          </cell>
          <cell r="G2240" t="str">
            <v>Teichmann Plant Zambia Ltd</v>
          </cell>
          <cell r="H2240" t="str">
            <v>Escalation approved as per CVCO 134</v>
          </cell>
          <cell r="I2240" t="str">
            <v>ZMK 2567100000</v>
          </cell>
          <cell r="J2240" t="str">
            <v>ZMK</v>
          </cell>
          <cell r="K2240">
            <v>2567100000</v>
          </cell>
          <cell r="L2240">
            <v>1.6750418760469012E-3</v>
          </cell>
          <cell r="M2240">
            <v>4300000</v>
          </cell>
        </row>
        <row r="2241">
          <cell r="C2241" t="str">
            <v>CVCO 135</v>
          </cell>
          <cell r="D2241">
            <v>39769</v>
          </cell>
          <cell r="E2241" t="str">
            <v>A004-0</v>
          </cell>
          <cell r="G2241" t="str">
            <v>Teichmann Plant Zambia Ltd</v>
          </cell>
          <cell r="H2241" t="str">
            <v>Escalation approved as per CVCO 135</v>
          </cell>
          <cell r="I2241" t="str">
            <v>USD 1,034,013.61</v>
          </cell>
          <cell r="J2241" t="str">
            <v>USD</v>
          </cell>
          <cell r="K2241">
            <v>1034013.61</v>
          </cell>
          <cell r="L2241">
            <v>7.35</v>
          </cell>
          <cell r="M2241">
            <v>7600000.0334999999</v>
          </cell>
        </row>
        <row r="2244">
          <cell r="B2244" t="str">
            <v>599-0027</v>
          </cell>
          <cell r="C2244" t="str">
            <v>Amendmnet 12oct2008</v>
          </cell>
          <cell r="D2244">
            <v>39733</v>
          </cell>
          <cell r="E2244" t="str">
            <v>A011-D</v>
          </cell>
          <cell r="G2244" t="str">
            <v>U W P Consulting Pty Ltd</v>
          </cell>
          <cell r="H2244" t="str">
            <v>Disbursement Budget Allocated to UWP</v>
          </cell>
          <cell r="I2244" t="str">
            <v>ZAR 2,138,850</v>
          </cell>
          <cell r="J2244" t="str">
            <v>ZAR</v>
          </cell>
          <cell r="K2244">
            <v>2138850</v>
          </cell>
          <cell r="L2244">
            <v>1</v>
          </cell>
          <cell r="M2244">
            <v>2138850</v>
          </cell>
        </row>
        <row r="2245">
          <cell r="B2245" t="str">
            <v>599-0540</v>
          </cell>
          <cell r="C2245" t="str">
            <v>Amendment 30oct2008</v>
          </cell>
          <cell r="D2245">
            <v>39751</v>
          </cell>
          <cell r="E2245" t="str">
            <v>W123</v>
          </cell>
          <cell r="G2245" t="str">
            <v>S&amp;B holdings</v>
          </cell>
          <cell r="H2245" t="str">
            <v>PO issued for Site Instructions forming part of Phase 2 Budget</v>
          </cell>
          <cell r="I2245" t="str">
            <v>ZAR -58009</v>
          </cell>
          <cell r="J2245" t="str">
            <v>ZAR</v>
          </cell>
          <cell r="K2245">
            <v>-58009</v>
          </cell>
          <cell r="L2245">
            <v>1</v>
          </cell>
          <cell r="M2245">
            <v>-58009</v>
          </cell>
        </row>
        <row r="2246">
          <cell r="B2246" t="str">
            <v>599-0540</v>
          </cell>
          <cell r="C2246" t="str">
            <v>BSCO 179</v>
          </cell>
          <cell r="D2246">
            <v>39657</v>
          </cell>
          <cell r="E2246" t="str">
            <v>W123</v>
          </cell>
          <cell r="G2246" t="str">
            <v>S&amp;B holdings</v>
          </cell>
          <cell r="H2246" t="str">
            <v xml:space="preserve">Revised Budget determined by K&amp;A and Steffanuti for Civil Works in Phase 3 (Steffanuti Submitted Prices for known Scope +- R6,5million + new tracks estimated at R1,1million and relocation of 173m of track estimated at R0,25million  (Total Cost 7,8million </v>
          </cell>
          <cell r="I2246" t="str">
            <v>ZAR 4,800,000</v>
          </cell>
          <cell r="J2246" t="str">
            <v>ZAR</v>
          </cell>
          <cell r="K2246">
            <v>4800000</v>
          </cell>
          <cell r="L2246">
            <v>1</v>
          </cell>
          <cell r="M2246">
            <v>4800000</v>
          </cell>
          <cell r="N2246">
            <v>4800000</v>
          </cell>
          <cell r="P2246">
            <v>0</v>
          </cell>
          <cell r="Q2246">
            <v>0</v>
          </cell>
        </row>
      </sheetData>
      <sheetData sheetId="5"/>
      <sheetData sheetId="6"/>
      <sheetData sheetId="7"/>
      <sheetData sheetId="8"/>
      <sheetData sheetId="9"/>
      <sheetData sheetId="10"/>
      <sheetData sheetId="11"/>
      <sheetData sheetId="12"/>
      <sheetData sheetId="13">
        <row r="1">
          <cell r="G1" t="str">
            <v>EUR</v>
          </cell>
          <cell r="H1" t="str">
            <v>GBP</v>
          </cell>
          <cell r="I1" t="str">
            <v>USD</v>
          </cell>
          <cell r="J1" t="str">
            <v>ZMK</v>
          </cell>
          <cell r="M1" t="str">
            <v>EUR</v>
          </cell>
          <cell r="N1" t="str">
            <v>GBP</v>
          </cell>
          <cell r="O1" t="str">
            <v>USD</v>
          </cell>
          <cell r="P1" t="str">
            <v>ZAR</v>
          </cell>
          <cell r="U1" t="str">
            <v>ZAR</v>
          </cell>
          <cell r="V1" t="str">
            <v>ZMK</v>
          </cell>
        </row>
        <row r="2">
          <cell r="G2">
            <v>2</v>
          </cell>
          <cell r="H2">
            <v>3</v>
          </cell>
          <cell r="I2">
            <v>4</v>
          </cell>
          <cell r="J2">
            <v>5</v>
          </cell>
          <cell r="M2">
            <v>2</v>
          </cell>
          <cell r="N2">
            <v>3</v>
          </cell>
          <cell r="O2">
            <v>4</v>
          </cell>
          <cell r="P2">
            <v>5</v>
          </cell>
          <cell r="U2">
            <v>4</v>
          </cell>
          <cell r="V2">
            <v>5</v>
          </cell>
        </row>
        <row r="3">
          <cell r="F3">
            <v>39173</v>
          </cell>
          <cell r="G3">
            <v>9.7579999999999991</v>
          </cell>
          <cell r="H3">
            <v>14.379300000000001</v>
          </cell>
          <cell r="I3">
            <v>7.3048999999999999</v>
          </cell>
          <cell r="J3">
            <v>1.6294394076661865E-3</v>
          </cell>
          <cell r="L3">
            <v>39173</v>
          </cell>
          <cell r="M3">
            <v>5402.4851431658562</v>
          </cell>
          <cell r="N3">
            <v>7961.7834394904467</v>
          </cell>
          <cell r="O3">
            <v>4045.3074433656961</v>
          </cell>
          <cell r="P3">
            <v>554.016620498615</v>
          </cell>
          <cell r="R3">
            <v>39173</v>
          </cell>
          <cell r="S3">
            <v>1.3349352556401015</v>
          </cell>
          <cell r="T3">
            <v>1.9673421207948063</v>
          </cell>
          <cell r="U3">
            <v>0.13689441333899163</v>
          </cell>
          <cell r="V3">
            <v>2.2615838323894989E-4</v>
          </cell>
        </row>
        <row r="4">
          <cell r="A4" t="str">
            <v>EUR</v>
          </cell>
          <cell r="B4">
            <v>9.5500000000000007</v>
          </cell>
          <cell r="C4">
            <v>9.5500000000000007</v>
          </cell>
          <cell r="D4">
            <v>9.5500000000000007</v>
          </cell>
          <cell r="F4">
            <v>39174</v>
          </cell>
          <cell r="G4">
            <v>9.7484999999999999</v>
          </cell>
          <cell r="H4">
            <v>14.379899999999999</v>
          </cell>
          <cell r="I4">
            <v>7.3049999999999997</v>
          </cell>
          <cell r="J4">
            <v>1.6389895956940466E-3</v>
          </cell>
          <cell r="L4">
            <v>39174</v>
          </cell>
          <cell r="M4">
            <v>5370.5692803437169</v>
          </cell>
          <cell r="N4">
            <v>7911.3924050632904</v>
          </cell>
          <cell r="O4">
            <v>4022.5261464199511</v>
          </cell>
          <cell r="P4">
            <v>550.66079295154191</v>
          </cell>
          <cell r="R4">
            <v>39174</v>
          </cell>
          <cell r="S4">
            <v>1.3349352556401015</v>
          </cell>
          <cell r="T4">
            <v>1.9673421207948063</v>
          </cell>
          <cell r="U4">
            <v>0.13689253935660506</v>
          </cell>
          <cell r="V4">
            <v>2.2747952684258417E-4</v>
          </cell>
        </row>
        <row r="5">
          <cell r="A5" t="str">
            <v>GBP</v>
          </cell>
          <cell r="B5">
            <v>14.32</v>
          </cell>
          <cell r="C5">
            <v>14.32</v>
          </cell>
          <cell r="D5">
            <v>14.32</v>
          </cell>
          <cell r="F5">
            <v>39175</v>
          </cell>
          <cell r="G5">
            <v>9.7116000000000007</v>
          </cell>
          <cell r="H5">
            <v>14.3583</v>
          </cell>
          <cell r="I5">
            <v>7.2781000000000002</v>
          </cell>
          <cell r="J5">
            <v>1.6337893784084932E-3</v>
          </cell>
          <cell r="L5">
            <v>39175</v>
          </cell>
          <cell r="M5">
            <v>5425.9359739555075</v>
          </cell>
          <cell r="N5">
            <v>8012.8205128205127</v>
          </cell>
          <cell r="O5">
            <v>4061.7384240454912</v>
          </cell>
          <cell r="P5">
            <v>558.03571428571433</v>
          </cell>
          <cell r="R5">
            <v>39175</v>
          </cell>
          <cell r="S5">
            <v>1.3360053440213759</v>
          </cell>
          <cell r="T5">
            <v>1.9723865877712032</v>
          </cell>
          <cell r="U5">
            <v>0.13739849686044434</v>
          </cell>
          <cell r="V5">
            <v>2.2540290769750929E-4</v>
          </cell>
        </row>
        <row r="6">
          <cell r="A6" t="str">
            <v>USD</v>
          </cell>
          <cell r="B6">
            <v>7.35</v>
          </cell>
          <cell r="C6">
            <v>7.35</v>
          </cell>
          <cell r="D6">
            <v>7.35</v>
          </cell>
          <cell r="F6">
            <v>39176</v>
          </cell>
          <cell r="G6">
            <v>9.6423000000000005</v>
          </cell>
          <cell r="H6">
            <v>14.2936</v>
          </cell>
          <cell r="I6">
            <v>7.2279999999999998</v>
          </cell>
          <cell r="J6">
            <v>1.6305154222301212E-3</v>
          </cell>
          <cell r="L6">
            <v>39176</v>
          </cell>
          <cell r="M6">
            <v>5414.1851651326479</v>
          </cell>
          <cell r="N6">
            <v>8012.8205128205127</v>
          </cell>
          <cell r="O6">
            <v>4051.8638573743924</v>
          </cell>
          <cell r="P6">
            <v>560.5381165919282</v>
          </cell>
          <cell r="R6">
            <v>39176</v>
          </cell>
          <cell r="S6">
            <v>1.3361838588989845</v>
          </cell>
          <cell r="T6">
            <v>1.9770660340055357</v>
          </cell>
          <cell r="U6">
            <v>0.13835085777531822</v>
          </cell>
          <cell r="V6">
            <v>2.2589681033703804E-4</v>
          </cell>
        </row>
        <row r="7">
          <cell r="A7" t="str">
            <v>ZAR</v>
          </cell>
          <cell r="B7">
            <v>1</v>
          </cell>
          <cell r="C7">
            <v>1</v>
          </cell>
          <cell r="D7">
            <v>1</v>
          </cell>
          <cell r="F7">
            <v>39177</v>
          </cell>
          <cell r="G7">
            <v>9.5840999999999994</v>
          </cell>
          <cell r="H7">
            <v>14.176500000000001</v>
          </cell>
          <cell r="I7">
            <v>7.1790000000000003</v>
          </cell>
          <cell r="J7">
            <v>1.622241580971755E-3</v>
          </cell>
          <cell r="L7">
            <v>39177</v>
          </cell>
          <cell r="M7">
            <v>5396.6540744738259</v>
          </cell>
          <cell r="N7">
            <v>7980.845969672785</v>
          </cell>
          <cell r="O7">
            <v>4043.6716538617065</v>
          </cell>
          <cell r="P7">
            <v>563.38028169014081</v>
          </cell>
          <cell r="R7">
            <v>39177</v>
          </cell>
          <cell r="S7">
            <v>1.3347570742124935</v>
          </cell>
          <cell r="T7">
            <v>1.974333662388944</v>
          </cell>
          <cell r="U7">
            <v>0.13929516645772391</v>
          </cell>
          <cell r="V7">
            <v>2.2633805399067939E-4</v>
          </cell>
        </row>
        <row r="8">
          <cell r="A8" t="str">
            <v>ZMK</v>
          </cell>
          <cell r="B8">
            <v>1.6750418760469012E-3</v>
          </cell>
          <cell r="C8">
            <v>1.6750418760469012E-3</v>
          </cell>
          <cell r="D8">
            <v>1.6750418760469012E-3</v>
          </cell>
          <cell r="F8">
            <v>39178</v>
          </cell>
          <cell r="G8">
            <v>9.5730000000000004</v>
          </cell>
          <cell r="H8">
            <v>14.1143</v>
          </cell>
          <cell r="I8">
            <v>7.1502999999999997</v>
          </cell>
          <cell r="J8">
            <v>1.6358820921623253E-3</v>
          </cell>
          <cell r="L8">
            <v>39178</v>
          </cell>
          <cell r="M8">
            <v>5341.8803418803418</v>
          </cell>
          <cell r="N8">
            <v>7874.0157480314965</v>
          </cell>
          <cell r="O8">
            <v>3990.4229848363925</v>
          </cell>
          <cell r="P8">
            <v>558.03571428571433</v>
          </cell>
          <cell r="R8">
            <v>39178</v>
          </cell>
          <cell r="S8">
            <v>1.3385089010841922</v>
          </cell>
          <cell r="T8">
            <v>1.9735543714229324</v>
          </cell>
          <cell r="U8">
            <v>0.13985427184873361</v>
          </cell>
          <cell r="V8">
            <v>2.2910557184750732E-4</v>
          </cell>
        </row>
        <row r="9">
          <cell r="F9">
            <v>39179</v>
          </cell>
          <cell r="G9">
            <v>9.5610999999999997</v>
          </cell>
          <cell r="H9">
            <v>14.050599999999999</v>
          </cell>
          <cell r="I9">
            <v>7.1349</v>
          </cell>
          <cell r="J9">
            <v>1.6384981525933329E-3</v>
          </cell>
          <cell r="L9">
            <v>39179</v>
          </cell>
          <cell r="M9">
            <v>5330.4904051172707</v>
          </cell>
          <cell r="N9">
            <v>7824.7261345852903</v>
          </cell>
          <cell r="O9">
            <v>3976.1431411530816</v>
          </cell>
          <cell r="P9">
            <v>557.10306406685243</v>
          </cell>
          <cell r="R9">
            <v>39179</v>
          </cell>
          <cell r="S9">
            <v>1.3406622871698619</v>
          </cell>
          <cell r="T9">
            <v>1.9688915140775742</v>
          </cell>
          <cell r="U9">
            <v>0.14015613393320159</v>
          </cell>
          <cell r="V9">
            <v>2.2999080036798528E-4</v>
          </cell>
        </row>
        <row r="10">
          <cell r="F10">
            <v>39180</v>
          </cell>
          <cell r="G10">
            <v>9.5922999999999998</v>
          </cell>
          <cell r="H10">
            <v>14.1106</v>
          </cell>
          <cell r="I10">
            <v>7.1775000000000002</v>
          </cell>
          <cell r="J10">
            <v>1.62776577752674E-3</v>
          </cell>
          <cell r="L10">
            <v>39180</v>
          </cell>
          <cell r="M10">
            <v>5316.3211057947901</v>
          </cell>
          <cell r="N10">
            <v>7812.5</v>
          </cell>
          <cell r="O10">
            <v>3976.1431411530816</v>
          </cell>
          <cell r="P10">
            <v>554.016620498615</v>
          </cell>
          <cell r="R10">
            <v>39180</v>
          </cell>
          <cell r="S10">
            <v>1.3374348000534972</v>
          </cell>
          <cell r="T10">
            <v>1.9650225977598741</v>
          </cell>
          <cell r="U10">
            <v>0.13932427725531174</v>
          </cell>
          <cell r="V10">
            <v>2.2999080036798528E-4</v>
          </cell>
        </row>
        <row r="11">
          <cell r="F11">
            <v>39181</v>
          </cell>
          <cell r="G11">
            <v>9.5675000000000008</v>
          </cell>
          <cell r="H11">
            <v>14.1107</v>
          </cell>
          <cell r="I11">
            <v>7.1775000000000002</v>
          </cell>
          <cell r="J11">
            <v>1.6277604783011389E-3</v>
          </cell>
          <cell r="L11">
            <v>39181</v>
          </cell>
          <cell r="M11">
            <v>5316.3211057947901</v>
          </cell>
          <cell r="N11">
            <v>7812.5</v>
          </cell>
          <cell r="O11">
            <v>3976.1431411530816</v>
          </cell>
          <cell r="P11">
            <v>554.016620498615</v>
          </cell>
          <cell r="R11">
            <v>39181</v>
          </cell>
          <cell r="S11">
            <v>1.3374348000534972</v>
          </cell>
          <cell r="T11">
            <v>1.9650225977598741</v>
          </cell>
          <cell r="U11">
            <v>0.13932427725531174</v>
          </cell>
          <cell r="V11">
            <v>2.2999080036798528E-4</v>
          </cell>
        </row>
        <row r="12">
          <cell r="F12">
            <v>39182</v>
          </cell>
          <cell r="G12">
            <v>9.5265000000000004</v>
          </cell>
          <cell r="H12">
            <v>14.0199</v>
          </cell>
          <cell r="I12">
            <v>7.1395999999999997</v>
          </cell>
          <cell r="J12">
            <v>1.6352507738824286E-3</v>
          </cell>
          <cell r="L12">
            <v>39182</v>
          </cell>
          <cell r="M12">
            <v>5313.4962805526038</v>
          </cell>
          <cell r="N12">
            <v>7806.4012490242003</v>
          </cell>
          <cell r="O12">
            <v>3976.1431411530816</v>
          </cell>
          <cell r="P12">
            <v>556.79287305122489</v>
          </cell>
          <cell r="R12">
            <v>39182</v>
          </cell>
          <cell r="S12">
            <v>1.3363624214887078</v>
          </cell>
          <cell r="T12">
            <v>1.9630938358853554</v>
          </cell>
          <cell r="U12">
            <v>0.1400638691243207</v>
          </cell>
          <cell r="V12">
            <v>2.2999080036798528E-4</v>
          </cell>
        </row>
        <row r="13">
          <cell r="F13">
            <v>39183</v>
          </cell>
          <cell r="G13">
            <v>9.6006</v>
          </cell>
          <cell r="H13">
            <v>14.0693</v>
          </cell>
          <cell r="I13">
            <v>7.1451000000000002</v>
          </cell>
          <cell r="J13">
            <v>1.6316647385828339E-3</v>
          </cell>
          <cell r="L13">
            <v>39183</v>
          </cell>
          <cell r="M13">
            <v>5364.8068669527893</v>
          </cell>
          <cell r="N13">
            <v>7874.0157480314965</v>
          </cell>
          <cell r="O13">
            <v>4000</v>
          </cell>
          <cell r="P13">
            <v>559.91041433370663</v>
          </cell>
          <cell r="R13">
            <v>39183</v>
          </cell>
          <cell r="S13">
            <v>1.3408420488066506</v>
          </cell>
          <cell r="T13">
            <v>1.9688915140775742</v>
          </cell>
          <cell r="U13">
            <v>0.13995605379910708</v>
          </cell>
          <cell r="V13">
            <v>2.2868119554529033E-4</v>
          </cell>
        </row>
        <row r="14">
          <cell r="F14">
            <v>39184</v>
          </cell>
          <cell r="G14">
            <v>9.5960000000000001</v>
          </cell>
          <cell r="H14">
            <v>14.1228</v>
          </cell>
          <cell r="I14">
            <v>7.1471999999999998</v>
          </cell>
          <cell r="J14">
            <v>1.6321201240411293E-3</v>
          </cell>
          <cell r="L14">
            <v>39184</v>
          </cell>
          <cell r="M14">
            <v>5370.5692803437169</v>
          </cell>
          <cell r="N14">
            <v>7905.1383399209481</v>
          </cell>
          <cell r="O14">
            <v>4000</v>
          </cell>
          <cell r="P14">
            <v>559.59709009513153</v>
          </cell>
          <cell r="R14">
            <v>39184</v>
          </cell>
          <cell r="S14">
            <v>1.342642320085929</v>
          </cell>
          <cell r="T14">
            <v>1.9755037534571316</v>
          </cell>
          <cell r="U14">
            <v>0.13991493172151331</v>
          </cell>
          <cell r="V14">
            <v>2.2868014964828992E-4</v>
          </cell>
        </row>
        <row r="15">
          <cell r="F15">
            <v>39185</v>
          </cell>
          <cell r="G15">
            <v>9.6617999999999995</v>
          </cell>
          <cell r="H15">
            <v>14.163</v>
          </cell>
          <cell r="I15">
            <v>7.1649000000000003</v>
          </cell>
          <cell r="J15">
            <v>1.6407752334823159E-3</v>
          </cell>
          <cell r="L15">
            <v>39185</v>
          </cell>
          <cell r="M15">
            <v>5370.5692803437169</v>
          </cell>
          <cell r="N15">
            <v>7886.4353312302846</v>
          </cell>
          <cell r="O15">
            <v>3988.8312724371754</v>
          </cell>
          <cell r="P15">
            <v>556.79287305122489</v>
          </cell>
          <cell r="R15">
            <v>39185</v>
          </cell>
          <cell r="S15">
            <v>1.3458950201884252</v>
          </cell>
          <cell r="T15">
            <v>1.9762845849802371</v>
          </cell>
          <cell r="U15">
            <v>0.13956928917361022</v>
          </cell>
          <cell r="V15">
            <v>2.2932098057651295E-4</v>
          </cell>
        </row>
        <row r="16">
          <cell r="F16">
            <v>39186</v>
          </cell>
          <cell r="G16">
            <v>9.7256999999999998</v>
          </cell>
          <cell r="H16">
            <v>14.248200000000001</v>
          </cell>
          <cell r="I16">
            <v>7.1829999999999998</v>
          </cell>
          <cell r="J16">
            <v>1.6634119240020362E-3</v>
          </cell>
          <cell r="L16">
            <v>39186</v>
          </cell>
          <cell r="M16">
            <v>5327.6505061267981</v>
          </cell>
          <cell r="N16">
            <v>7818.6082877247854</v>
          </cell>
          <cell r="O16">
            <v>3941.6633819471817</v>
          </cell>
          <cell r="P16">
            <v>548.847420417124</v>
          </cell>
          <cell r="R16">
            <v>39186</v>
          </cell>
          <cell r="S16">
            <v>1.3515339910798756</v>
          </cell>
          <cell r="T16">
            <v>1.9833399444664817</v>
          </cell>
          <cell r="U16">
            <v>0.13921759710427398</v>
          </cell>
          <cell r="V16">
            <v>2.3195613245622989E-4</v>
          </cell>
        </row>
        <row r="17">
          <cell r="A17" t="str">
            <v>EUR</v>
          </cell>
          <cell r="B17">
            <v>1.2993197278911566</v>
          </cell>
          <cell r="F17">
            <v>39187</v>
          </cell>
          <cell r="G17">
            <v>9.7379999999999995</v>
          </cell>
          <cell r="H17">
            <v>14.3697</v>
          </cell>
          <cell r="I17">
            <v>7.2324999999999999</v>
          </cell>
          <cell r="J17">
            <v>1.6542952950187515E-3</v>
          </cell>
          <cell r="L17">
            <v>39187</v>
          </cell>
          <cell r="M17">
            <v>5330.4904051172707</v>
          </cell>
          <cell r="N17">
            <v>7824.7261345852903</v>
          </cell>
          <cell r="O17">
            <v>3941.6633819471817</v>
          </cell>
          <cell r="P17">
            <v>544.95912806539513</v>
          </cell>
          <cell r="R17">
            <v>39187</v>
          </cell>
          <cell r="S17">
            <v>1.3522650439486139</v>
          </cell>
          <cell r="T17">
            <v>1.9857029388403493</v>
          </cell>
          <cell r="U17">
            <v>0.13826477704804702</v>
          </cell>
          <cell r="V17">
            <v>2.3193784065870347E-4</v>
          </cell>
        </row>
        <row r="18">
          <cell r="A18" t="str">
            <v>GBP</v>
          </cell>
          <cell r="B18">
            <v>1.9482993197278913</v>
          </cell>
          <cell r="F18">
            <v>39188</v>
          </cell>
          <cell r="G18">
            <v>9.7362000000000002</v>
          </cell>
          <cell r="H18">
            <v>14.368600000000001</v>
          </cell>
          <cell r="I18">
            <v>7.2324000000000002</v>
          </cell>
          <cell r="J18">
            <v>1.6542734017651096E-3</v>
          </cell>
          <cell r="L18">
            <v>39188</v>
          </cell>
          <cell r="M18">
            <v>5330.4904051172707</v>
          </cell>
          <cell r="N18">
            <v>7824.7261345852903</v>
          </cell>
          <cell r="O18">
            <v>3941.6633819471817</v>
          </cell>
          <cell r="P18">
            <v>544.95912806539513</v>
          </cell>
          <cell r="R18">
            <v>39188</v>
          </cell>
          <cell r="S18">
            <v>1.3522650439486139</v>
          </cell>
          <cell r="T18">
            <v>1.9857029388403493</v>
          </cell>
          <cell r="U18">
            <v>0.13826668878933687</v>
          </cell>
          <cell r="V18">
            <v>2.3193784065870347E-4</v>
          </cell>
        </row>
        <row r="19">
          <cell r="A19" t="str">
            <v>USD</v>
          </cell>
          <cell r="B19">
            <v>1</v>
          </cell>
          <cell r="F19">
            <v>39189</v>
          </cell>
          <cell r="G19">
            <v>9.6712000000000007</v>
          </cell>
          <cell r="H19">
            <v>14.2439</v>
          </cell>
          <cell r="I19">
            <v>7.16</v>
          </cell>
          <cell r="J19">
            <v>1.6624689326118218E-3</v>
          </cell>
          <cell r="L19">
            <v>39189</v>
          </cell>
          <cell r="M19">
            <v>5367.6865271068173</v>
          </cell>
          <cell r="N19">
            <v>7880.2206461780934</v>
          </cell>
          <cell r="O19">
            <v>3960.3960396039602</v>
          </cell>
          <cell r="P19">
            <v>553.09734513274338</v>
          </cell>
          <cell r="R19">
            <v>39189</v>
          </cell>
          <cell r="S19">
            <v>1.3553808620222283</v>
          </cell>
          <cell r="T19">
            <v>1.9888623707239459</v>
          </cell>
          <cell r="U19">
            <v>0.13966480446927373</v>
          </cell>
          <cell r="V19">
            <v>2.3315566871377346E-4</v>
          </cell>
        </row>
        <row r="20">
          <cell r="A20" t="str">
            <v>ZAR</v>
          </cell>
          <cell r="B20">
            <v>0.1360544217687075</v>
          </cell>
          <cell r="F20">
            <v>39190</v>
          </cell>
          <cell r="G20">
            <v>9.6209000000000007</v>
          </cell>
          <cell r="H20">
            <v>14.1812</v>
          </cell>
          <cell r="I20">
            <v>7.1018999999999997</v>
          </cell>
          <cell r="J20">
            <v>1.6475468850654818E-3</v>
          </cell>
          <cell r="L20">
            <v>39190</v>
          </cell>
          <cell r="M20">
            <v>5330.4904051172707</v>
          </cell>
          <cell r="N20">
            <v>7855.4595443833459</v>
          </cell>
          <cell r="O20">
            <v>3935.4584809130265</v>
          </cell>
          <cell r="P20">
            <v>554.016620498615</v>
          </cell>
          <cell r="R20">
            <v>39190</v>
          </cell>
          <cell r="S20">
            <v>1.3546464372798701</v>
          </cell>
          <cell r="T20">
            <v>1.9964064683569573</v>
          </cell>
          <cell r="U20">
            <v>0.14080738957180475</v>
          </cell>
          <cell r="V20">
            <v>2.3231501916598908E-4</v>
          </cell>
        </row>
        <row r="21">
          <cell r="A21" t="str">
            <v>ZMK</v>
          </cell>
          <cell r="B21">
            <v>2.2789685388393215E-4</v>
          </cell>
          <cell r="F21">
            <v>39191</v>
          </cell>
          <cell r="G21">
            <v>9.5859000000000005</v>
          </cell>
          <cell r="H21">
            <v>14.152100000000001</v>
          </cell>
          <cell r="I21">
            <v>7.0490000000000004</v>
          </cell>
          <cell r="J21">
            <v>1.6654952683279427E-3</v>
          </cell>
          <cell r="L21">
            <v>39191</v>
          </cell>
          <cell r="M21">
            <v>5241.0901467505237</v>
          </cell>
          <cell r="N21">
            <v>7745.9333849728901</v>
          </cell>
          <cell r="O21">
            <v>3858.0246913580245</v>
          </cell>
          <cell r="P21">
            <v>547.34537493158177</v>
          </cell>
          <cell r="R21">
            <v>39191</v>
          </cell>
          <cell r="S21">
            <v>1.3583265417006249</v>
          </cell>
          <cell r="T21">
            <v>2.0072260136491371</v>
          </cell>
          <cell r="U21">
            <v>0.14186409419775853</v>
          </cell>
          <cell r="V21">
            <v>2.3661190678437322E-4</v>
          </cell>
        </row>
        <row r="22">
          <cell r="F22">
            <v>39192</v>
          </cell>
          <cell r="G22">
            <v>9.6432000000000002</v>
          </cell>
          <cell r="H22">
            <v>14.1821</v>
          </cell>
          <cell r="I22">
            <v>7.0768000000000004</v>
          </cell>
          <cell r="J22">
            <v>1.6849370002055622E-3</v>
          </cell>
          <cell r="L22">
            <v>39192</v>
          </cell>
          <cell r="M22">
            <v>5202.9136316337144</v>
          </cell>
          <cell r="N22">
            <v>7668.7116564417183</v>
          </cell>
          <cell r="O22">
            <v>3825.5547054322874</v>
          </cell>
          <cell r="P22">
            <v>540.54054054054052</v>
          </cell>
          <cell r="R22">
            <v>39192</v>
          </cell>
          <cell r="S22">
            <v>1.3596193065941535</v>
          </cell>
          <cell r="T22">
            <v>2.0036064916850331</v>
          </cell>
          <cell r="U22">
            <v>0.14130680533574497</v>
          </cell>
          <cell r="V22">
            <v>2.3843017572303948E-4</v>
          </cell>
        </row>
        <row r="23">
          <cell r="F23">
            <v>39193</v>
          </cell>
          <cell r="G23">
            <v>9.5794999999999995</v>
          </cell>
          <cell r="H23">
            <v>14.117699999999999</v>
          </cell>
          <cell r="I23">
            <v>7.0464000000000002</v>
          </cell>
          <cell r="J23">
            <v>1.6543609782567338E-3</v>
          </cell>
          <cell r="L23">
            <v>39193</v>
          </cell>
          <cell r="M23">
            <v>5288.2072977260714</v>
          </cell>
          <cell r="N23">
            <v>7782.1011673151743</v>
          </cell>
          <cell r="O23">
            <v>3885.0038850038845</v>
          </cell>
          <cell r="P23">
            <v>551.2679162072767</v>
          </cell>
          <cell r="R23">
            <v>39193</v>
          </cell>
          <cell r="S23">
            <v>1.3609145345672291</v>
          </cell>
          <cell r="T23">
            <v>2.0032051282051282</v>
          </cell>
          <cell r="U23">
            <v>0.14191643960036329</v>
          </cell>
          <cell r="V23">
            <v>2.351430728026468E-4</v>
          </cell>
        </row>
        <row r="24">
          <cell r="A24" t="str">
            <v>EUR</v>
          </cell>
          <cell r="B24">
            <v>5701.35</v>
          </cell>
          <cell r="F24">
            <v>39194</v>
          </cell>
          <cell r="G24">
            <v>9.5685000000000002</v>
          </cell>
          <cell r="H24">
            <v>14.232799999999999</v>
          </cell>
          <cell r="I24">
            <v>7.1064999999999996</v>
          </cell>
          <cell r="J24">
            <v>1.6331810119842823E-3</v>
          </cell>
          <cell r="L24">
            <v>39194</v>
          </cell>
          <cell r="M24">
            <v>5327.6505061267981</v>
          </cell>
          <cell r="N24">
            <v>7849.2935635792774</v>
          </cell>
          <cell r="O24">
            <v>3923.1071008238523</v>
          </cell>
          <cell r="P24">
            <v>551.87637969094919</v>
          </cell>
          <cell r="R24">
            <v>39194</v>
          </cell>
          <cell r="S24">
            <v>1.3585110718652358</v>
          </cell>
          <cell r="T24">
            <v>2.0016012810248198</v>
          </cell>
          <cell r="U24">
            <v>0.14071624569056498</v>
          </cell>
          <cell r="V24">
            <v>2.3309479965501968E-4</v>
          </cell>
        </row>
        <row r="25">
          <cell r="A25" t="str">
            <v>GBP</v>
          </cell>
          <cell r="B25">
            <v>8549.0400000000009</v>
          </cell>
          <cell r="F25">
            <v>39195</v>
          </cell>
          <cell r="G25">
            <v>9.5785</v>
          </cell>
          <cell r="H25">
            <v>14.2333</v>
          </cell>
          <cell r="I25">
            <v>7.1067999999999998</v>
          </cell>
          <cell r="J25">
            <v>1.6332370267899872E-3</v>
          </cell>
          <cell r="L25">
            <v>39195</v>
          </cell>
          <cell r="M25">
            <v>5327.6505061267981</v>
          </cell>
          <cell r="N25">
            <v>7849.2935635792774</v>
          </cell>
          <cell r="O25">
            <v>3923.1071008238523</v>
          </cell>
          <cell r="P25">
            <v>551.87637969094919</v>
          </cell>
          <cell r="R25">
            <v>39195</v>
          </cell>
          <cell r="S25">
            <v>1.3585110718652358</v>
          </cell>
          <cell r="T25">
            <v>2.0016012810248198</v>
          </cell>
          <cell r="U25">
            <v>0.1407103056227838</v>
          </cell>
          <cell r="V25">
            <v>2.3309479965501968E-4</v>
          </cell>
        </row>
        <row r="26">
          <cell r="A26" t="str">
            <v>USD</v>
          </cell>
          <cell r="B26">
            <v>4387.95</v>
          </cell>
          <cell r="F26">
            <v>39196</v>
          </cell>
          <cell r="G26">
            <v>9.5885999999999996</v>
          </cell>
          <cell r="H26">
            <v>14.157999999999999</v>
          </cell>
          <cell r="I26">
            <v>7.0715000000000003</v>
          </cell>
          <cell r="J26">
            <v>1.6439824488433761E-3</v>
          </cell>
          <cell r="L26">
            <v>39196</v>
          </cell>
          <cell r="M26">
            <v>5316.3211057947901</v>
          </cell>
          <cell r="N26">
            <v>7836.9905956112843</v>
          </cell>
          <cell r="O26">
            <v>3915.4267815191861</v>
          </cell>
          <cell r="P26">
            <v>553.70985603543738</v>
          </cell>
          <cell r="R26">
            <v>39196</v>
          </cell>
          <cell r="S26">
            <v>1.3577732518669381</v>
          </cell>
          <cell r="T26">
            <v>2.0016012810248198</v>
          </cell>
          <cell r="U26">
            <v>0.14141271300289895</v>
          </cell>
          <cell r="V26">
            <v>2.3345395120812421E-4</v>
          </cell>
        </row>
        <row r="27">
          <cell r="A27" t="str">
            <v>ZAR</v>
          </cell>
          <cell r="B27">
            <v>597</v>
          </cell>
          <cell r="F27">
            <v>39197</v>
          </cell>
          <cell r="G27">
            <v>9.6227999999999998</v>
          </cell>
          <cell r="H27">
            <v>14.1648</v>
          </cell>
          <cell r="I27">
            <v>7.0835999999999997</v>
          </cell>
          <cell r="J27">
            <v>1.6407536966180785E-3</v>
          </cell>
          <cell r="L27">
            <v>39197</v>
          </cell>
          <cell r="M27">
            <v>5356.186395286556</v>
          </cell>
          <cell r="N27">
            <v>7880.2206461780934</v>
          </cell>
          <cell r="O27">
            <v>3943.2176656151423</v>
          </cell>
          <cell r="P27">
            <v>556.48302726766838</v>
          </cell>
          <cell r="R27">
            <v>39197</v>
          </cell>
          <cell r="S27">
            <v>1.3583265417006249</v>
          </cell>
          <cell r="T27">
            <v>1.9992003198720512</v>
          </cell>
          <cell r="U27">
            <v>0.14117115590942458</v>
          </cell>
          <cell r="V27">
            <v>2.3195451835804037E-4</v>
          </cell>
        </row>
        <row r="28">
          <cell r="A28" t="str">
            <v>ZMK</v>
          </cell>
          <cell r="B28">
            <v>1</v>
          </cell>
          <cell r="F28">
            <v>39198</v>
          </cell>
          <cell r="G28">
            <v>9.5675000000000008</v>
          </cell>
          <cell r="H28">
            <v>14.0555</v>
          </cell>
          <cell r="I28">
            <v>7.0157999999999996</v>
          </cell>
          <cell r="J28">
            <v>1.6094222013354985E-3</v>
          </cell>
          <cell r="L28">
            <v>39198</v>
          </cell>
          <cell r="M28">
            <v>5437.7379010331706</v>
          </cell>
          <cell r="N28">
            <v>7987.2204472843441</v>
          </cell>
          <cell r="O28">
            <v>3987.2408293460921</v>
          </cell>
          <cell r="P28">
            <v>568.18181818181813</v>
          </cell>
          <cell r="R28">
            <v>39198</v>
          </cell>
          <cell r="S28">
            <v>1.3640703860319192</v>
          </cell>
          <cell r="T28">
            <v>2.0032051282051282</v>
          </cell>
          <cell r="U28">
            <v>0.14253542005188291</v>
          </cell>
          <cell r="V28">
            <v>2.2972662531587412E-4</v>
          </cell>
        </row>
        <row r="29">
          <cell r="F29">
            <v>39199</v>
          </cell>
          <cell r="G29">
            <v>9.5211000000000006</v>
          </cell>
          <cell r="H29">
            <v>13.956</v>
          </cell>
          <cell r="I29">
            <v>6.9824999999999999</v>
          </cell>
          <cell r="J29">
            <v>1.6067870685776721E-3</v>
          </cell>
          <cell r="L29">
            <v>39199</v>
          </cell>
          <cell r="M29">
            <v>5411.2554112554117</v>
          </cell>
          <cell r="N29">
            <v>7936.5079365079364</v>
          </cell>
          <cell r="O29">
            <v>3971.4058776806992</v>
          </cell>
          <cell r="P29">
            <v>568.82821387940839</v>
          </cell>
          <cell r="R29">
            <v>39199</v>
          </cell>
          <cell r="S29">
            <v>1.362583458236817</v>
          </cell>
          <cell r="T29">
            <v>1.9984012789768186</v>
          </cell>
          <cell r="U29">
            <v>0.14321518080916576</v>
          </cell>
          <cell r="V29">
            <v>2.3044660552150068E-4</v>
          </cell>
        </row>
        <row r="30">
          <cell r="F30">
            <v>39200</v>
          </cell>
          <cell r="G30">
            <v>9.6052</v>
          </cell>
          <cell r="H30">
            <v>14.0528</v>
          </cell>
          <cell r="I30">
            <v>7.0457999999999998</v>
          </cell>
          <cell r="J30">
            <v>1.6217548685081152E-3</v>
          </cell>
          <cell r="L30">
            <v>39200</v>
          </cell>
          <cell r="M30">
            <v>5408.3288263926452</v>
          </cell>
          <cell r="N30">
            <v>7917.6563737133802</v>
          </cell>
          <cell r="O30">
            <v>3971.4058776806992</v>
          </cell>
          <cell r="P30">
            <v>563.69785794813981</v>
          </cell>
          <cell r="R30">
            <v>39200</v>
          </cell>
          <cell r="S30">
            <v>1.3616557734204793</v>
          </cell>
          <cell r="T30">
            <v>1.9940179461615157</v>
          </cell>
          <cell r="U30">
            <v>0.14192852479491327</v>
          </cell>
          <cell r="V30">
            <v>2.3052788580570649E-4</v>
          </cell>
        </row>
        <row r="31">
          <cell r="F31">
            <v>39201</v>
          </cell>
          <cell r="G31">
            <v>9.6199999999999992</v>
          </cell>
          <cell r="H31">
            <v>14.1577</v>
          </cell>
          <cell r="I31">
            <v>7.085</v>
          </cell>
          <cell r="J31">
            <v>1.6102333550178092E-3</v>
          </cell>
          <cell r="L31">
            <v>39201</v>
          </cell>
          <cell r="M31">
            <v>5420.0542005420048</v>
          </cell>
          <cell r="N31">
            <v>7930.2141157811257</v>
          </cell>
          <cell r="O31">
            <v>3971.4058776806992</v>
          </cell>
          <cell r="P31">
            <v>560.5381165919282</v>
          </cell>
          <cell r="R31">
            <v>39201</v>
          </cell>
          <cell r="S31">
            <v>1.3648150675583459</v>
          </cell>
          <cell r="T31">
            <v>1.9972039145196723</v>
          </cell>
          <cell r="U31">
            <v>0.14114326040931546</v>
          </cell>
          <cell r="V31">
            <v>2.3052788580570649E-4</v>
          </cell>
        </row>
        <row r="32">
          <cell r="F32">
            <v>39202</v>
          </cell>
          <cell r="G32">
            <v>9.6219000000000001</v>
          </cell>
          <cell r="H32">
            <v>14.1594</v>
          </cell>
          <cell r="I32">
            <v>7.0858999999999996</v>
          </cell>
          <cell r="J32">
            <v>1.6088266666237645E-3</v>
          </cell>
          <cell r="L32">
            <v>39202</v>
          </cell>
          <cell r="M32">
            <v>5425.9359739555075</v>
          </cell>
          <cell r="N32">
            <v>7936.5079365079364</v>
          </cell>
          <cell r="O32">
            <v>3974.56279809221</v>
          </cell>
          <cell r="P32">
            <v>560.85249579360629</v>
          </cell>
          <cell r="R32">
            <v>39202</v>
          </cell>
          <cell r="S32">
            <v>1.3648150675583459</v>
          </cell>
          <cell r="T32">
            <v>1.9972039145196723</v>
          </cell>
          <cell r="U32">
            <v>0.14112533340860017</v>
          </cell>
          <cell r="V32">
            <v>2.3029800561927133E-4</v>
          </cell>
        </row>
        <row r="33">
          <cell r="F33">
            <v>39203</v>
          </cell>
          <cell r="G33">
            <v>9.6637000000000004</v>
          </cell>
          <cell r="H33">
            <v>14.167299999999999</v>
          </cell>
          <cell r="I33">
            <v>7.0976999999999997</v>
          </cell>
          <cell r="J33">
            <v>1.6346920893980409E-3</v>
          </cell>
          <cell r="L33">
            <v>39203</v>
          </cell>
          <cell r="M33">
            <v>5393.7432578209273</v>
          </cell>
          <cell r="N33">
            <v>7898.8941548183266</v>
          </cell>
          <cell r="O33">
            <v>3957.2615749901065</v>
          </cell>
          <cell r="P33">
            <v>557.41360089186173</v>
          </cell>
          <cell r="R33">
            <v>39203</v>
          </cell>
          <cell r="S33">
            <v>1.3631406761177753</v>
          </cell>
          <cell r="T33">
            <v>1.9956096587507484</v>
          </cell>
          <cell r="U33">
            <v>0.14089071107541881</v>
          </cell>
          <cell r="V33">
            <v>2.3127269363306278E-4</v>
          </cell>
        </row>
        <row r="34">
          <cell r="F34">
            <v>39204</v>
          </cell>
          <cell r="G34">
            <v>9.6135000000000002</v>
          </cell>
          <cell r="H34">
            <v>14.1084</v>
          </cell>
          <cell r="I34">
            <v>7.0503999999999998</v>
          </cell>
          <cell r="J34">
            <v>1.6282242911525547E-3</v>
          </cell>
          <cell r="L34">
            <v>39204</v>
          </cell>
          <cell r="M34">
            <v>5396.6540744738259</v>
          </cell>
          <cell r="N34">
            <v>7917.6563737133802</v>
          </cell>
          <cell r="O34">
            <v>3957.2615749901065</v>
          </cell>
          <cell r="P34">
            <v>561.16722783389457</v>
          </cell>
          <cell r="R34">
            <v>39204</v>
          </cell>
          <cell r="S34">
            <v>1.3636983499249966</v>
          </cell>
          <cell r="T34">
            <v>2.0008003201280511</v>
          </cell>
          <cell r="U34">
            <v>0.1418359242028821</v>
          </cell>
          <cell r="V34">
            <v>2.3127269363306278E-4</v>
          </cell>
        </row>
        <row r="35">
          <cell r="F35">
            <v>39205</v>
          </cell>
          <cell r="G35">
            <v>9.5748999999999995</v>
          </cell>
          <cell r="H35">
            <v>14.0434</v>
          </cell>
          <cell r="I35">
            <v>7.0423999999999998</v>
          </cell>
          <cell r="J35">
            <v>1.6564271859455468E-3</v>
          </cell>
          <cell r="L35">
            <v>39205</v>
          </cell>
          <cell r="M35">
            <v>5305.0397877984087</v>
          </cell>
          <cell r="N35">
            <v>7782.1011673151743</v>
          </cell>
          <cell r="O35">
            <v>3903.2006245121001</v>
          </cell>
          <cell r="P35">
            <v>554.32372505543231</v>
          </cell>
          <cell r="R35">
            <v>39205</v>
          </cell>
          <cell r="S35">
            <v>1.3588802826470987</v>
          </cell>
          <cell r="T35">
            <v>1.9936204146730461</v>
          </cell>
          <cell r="U35">
            <v>0.1419970464614336</v>
          </cell>
          <cell r="V35">
            <v>2.3554351666470381E-4</v>
          </cell>
        </row>
        <row r="36">
          <cell r="F36">
            <v>39206</v>
          </cell>
          <cell r="G36">
            <v>9.5047999999999995</v>
          </cell>
          <cell r="H36">
            <v>13.9339</v>
          </cell>
          <cell r="I36">
            <v>7.0011999999999999</v>
          </cell>
          <cell r="J36">
            <v>1.6472673481960774E-3</v>
          </cell>
          <cell r="L36">
            <v>39206</v>
          </cell>
          <cell r="M36">
            <v>5268.7038988408849</v>
          </cell>
          <cell r="N36">
            <v>7716.049382716049</v>
          </cell>
          <cell r="O36">
            <v>3875.9689922480625</v>
          </cell>
          <cell r="P36">
            <v>553.70985603543738</v>
          </cell>
          <cell r="R36">
            <v>39206</v>
          </cell>
          <cell r="S36">
            <v>1.3588802826470987</v>
          </cell>
          <cell r="T36">
            <v>1.9900497512437814</v>
          </cell>
          <cell r="U36">
            <v>0.14283265725875566</v>
          </cell>
          <cell r="V36">
            <v>2.3562121533422868E-4</v>
          </cell>
        </row>
        <row r="37">
          <cell r="F37">
            <v>39207</v>
          </cell>
          <cell r="G37">
            <v>9.4625000000000004</v>
          </cell>
          <cell r="H37">
            <v>13.8582</v>
          </cell>
          <cell r="I37">
            <v>6.9679000000000002</v>
          </cell>
          <cell r="J37">
            <v>1.6499635358058588E-3</v>
          </cell>
          <cell r="L37">
            <v>39207</v>
          </cell>
          <cell r="M37">
            <v>5219.2066805845516</v>
          </cell>
          <cell r="N37">
            <v>7651.1094108645748</v>
          </cell>
          <cell r="O37">
            <v>3847.6337052712583</v>
          </cell>
          <cell r="P37">
            <v>552.18111540585312</v>
          </cell>
          <cell r="R37">
            <v>39207</v>
          </cell>
          <cell r="S37">
            <v>1.3564839934888768</v>
          </cell>
          <cell r="T37">
            <v>1.9884668920262476</v>
          </cell>
          <cell r="U37">
            <v>0.1435152628482039</v>
          </cell>
          <cell r="V37">
            <v>2.3716802405832435E-4</v>
          </cell>
        </row>
        <row r="38">
          <cell r="F38">
            <v>39208</v>
          </cell>
          <cell r="G38">
            <v>9.4321999999999999</v>
          </cell>
          <cell r="H38">
            <v>13.8925</v>
          </cell>
          <cell r="I38">
            <v>6.9714999999999998</v>
          </cell>
          <cell r="J38">
            <v>1.635058265301284E-3</v>
          </cell>
          <cell r="L38">
            <v>39208</v>
          </cell>
          <cell r="M38">
            <v>5211.0474205315268</v>
          </cell>
          <cell r="N38">
            <v>7639.4194041252858</v>
          </cell>
          <cell r="O38">
            <v>3834.3558282208592</v>
          </cell>
          <cell r="P38">
            <v>550.05500550055012</v>
          </cell>
          <cell r="R38">
            <v>39208</v>
          </cell>
          <cell r="S38">
            <v>1.3586956521739131</v>
          </cell>
          <cell r="T38">
            <v>1.9916351324437362</v>
          </cell>
          <cell r="U38">
            <v>0.14344115326687226</v>
          </cell>
          <cell r="V38">
            <v>2.3794850318494071E-4</v>
          </cell>
        </row>
        <row r="39">
          <cell r="F39">
            <v>39209</v>
          </cell>
          <cell r="G39">
            <v>9.4072999999999993</v>
          </cell>
          <cell r="H39">
            <v>13.891500000000001</v>
          </cell>
          <cell r="I39">
            <v>6.9710000000000001</v>
          </cell>
          <cell r="J39">
            <v>1.6349780667692343E-3</v>
          </cell>
          <cell r="L39">
            <v>39209</v>
          </cell>
          <cell r="M39">
            <v>5211.0474205315268</v>
          </cell>
          <cell r="N39">
            <v>7639.4194041252858</v>
          </cell>
          <cell r="O39">
            <v>3834.3558282208592</v>
          </cell>
          <cell r="P39">
            <v>550.05500550055012</v>
          </cell>
          <cell r="R39">
            <v>39209</v>
          </cell>
          <cell r="S39">
            <v>1.3586956521739131</v>
          </cell>
          <cell r="T39">
            <v>1.9916351324437362</v>
          </cell>
          <cell r="U39">
            <v>0.14345144168698895</v>
          </cell>
          <cell r="V39">
            <v>2.379535990481856E-4</v>
          </cell>
        </row>
        <row r="40">
          <cell r="F40">
            <v>39210</v>
          </cell>
          <cell r="G40">
            <v>9.4179999999999993</v>
          </cell>
          <cell r="H40">
            <v>13.833600000000001</v>
          </cell>
          <cell r="I40">
            <v>6.9325000000000001</v>
          </cell>
          <cell r="J40">
            <v>1.6342459507470955E-3</v>
          </cell>
          <cell r="L40">
            <v>39210</v>
          </cell>
          <cell r="M40">
            <v>5246.5897166841551</v>
          </cell>
          <cell r="N40">
            <v>7692.3076923076933</v>
          </cell>
          <cell r="O40">
            <v>3856.5368299267257</v>
          </cell>
          <cell r="P40">
            <v>556.17352614015579</v>
          </cell>
          <cell r="R40">
            <v>39210</v>
          </cell>
          <cell r="S40">
            <v>1.3605442176870748</v>
          </cell>
          <cell r="T40">
            <v>1.9948134849391583</v>
          </cell>
          <cell r="U40">
            <v>0.14424810674359897</v>
          </cell>
          <cell r="V40">
            <v>2.3676484515579126E-4</v>
          </cell>
        </row>
        <row r="41">
          <cell r="F41">
            <v>39211</v>
          </cell>
          <cell r="G41">
            <v>9.3870000000000005</v>
          </cell>
          <cell r="H41">
            <v>13.769600000000001</v>
          </cell>
          <cell r="I41">
            <v>6.9092000000000002</v>
          </cell>
          <cell r="J41">
            <v>1.6158430176191523E-3</v>
          </cell>
          <cell r="L41">
            <v>39211</v>
          </cell>
          <cell r="M41">
            <v>5296.6101694915251</v>
          </cell>
          <cell r="N41">
            <v>7770.0077700077691</v>
          </cell>
          <cell r="O41">
            <v>3900.1560062402496</v>
          </cell>
          <cell r="P41">
            <v>564.65273856578199</v>
          </cell>
          <cell r="R41">
            <v>39211</v>
          </cell>
          <cell r="S41">
            <v>1.3577732518669381</v>
          </cell>
          <cell r="T41">
            <v>1.9928258270227182</v>
          </cell>
          <cell r="U41">
            <v>0.14473455682278699</v>
          </cell>
          <cell r="V41">
            <v>2.3420849239993443E-4</v>
          </cell>
        </row>
        <row r="42">
          <cell r="F42">
            <v>39212</v>
          </cell>
          <cell r="G42">
            <v>9.3703000000000003</v>
          </cell>
          <cell r="H42">
            <v>13.7759</v>
          </cell>
          <cell r="I42">
            <v>6.915</v>
          </cell>
          <cell r="J42">
            <v>1.6208900307158659E-3</v>
          </cell>
          <cell r="L42">
            <v>39212</v>
          </cell>
          <cell r="M42">
            <v>5268.7038988408849</v>
          </cell>
          <cell r="N42">
            <v>7751.937984496125</v>
          </cell>
          <cell r="O42">
            <v>3891.0505836575871</v>
          </cell>
          <cell r="P42">
            <v>562.7462014631401</v>
          </cell>
          <cell r="R42">
            <v>39212</v>
          </cell>
          <cell r="S42">
            <v>1.354279523293608</v>
          </cell>
          <cell r="T42">
            <v>1.9920318725099602</v>
          </cell>
          <cell r="U42">
            <v>0.14461315979754158</v>
          </cell>
          <cell r="V42">
            <v>2.3474178403755868E-4</v>
          </cell>
        </row>
        <row r="43">
          <cell r="F43">
            <v>39213</v>
          </cell>
          <cell r="G43">
            <v>9.4144000000000005</v>
          </cell>
          <cell r="H43">
            <v>13.8163</v>
          </cell>
          <cell r="I43">
            <v>6.9457000000000004</v>
          </cell>
          <cell r="J43">
            <v>1.6468766983415951E-3</v>
          </cell>
          <cell r="L43">
            <v>39213</v>
          </cell>
          <cell r="M43">
            <v>5194.8051948051952</v>
          </cell>
          <cell r="N43">
            <v>7639.4194041252858</v>
          </cell>
          <cell r="O43">
            <v>3841.7210910487902</v>
          </cell>
          <cell r="P43">
            <v>553.09734513274338</v>
          </cell>
          <cell r="R43">
            <v>39213</v>
          </cell>
          <cell r="S43">
            <v>1.3522650439486139</v>
          </cell>
          <cell r="T43">
            <v>1.9888623707239459</v>
          </cell>
          <cell r="U43">
            <v>0.14397396950631325</v>
          </cell>
          <cell r="V43">
            <v>2.3745072897373798E-4</v>
          </cell>
        </row>
        <row r="44">
          <cell r="F44">
            <v>39214</v>
          </cell>
          <cell r="G44">
            <v>9.4687999999999999</v>
          </cell>
          <cell r="H44">
            <v>13.902200000000001</v>
          </cell>
          <cell r="I44">
            <v>7.0204000000000004</v>
          </cell>
          <cell r="J44">
            <v>1.6611792379174128E-3</v>
          </cell>
          <cell r="L44">
            <v>39214</v>
          </cell>
          <cell r="M44">
            <v>5192.1079958463142</v>
          </cell>
          <cell r="N44">
            <v>7621.9512195121961</v>
          </cell>
          <cell r="O44">
            <v>3849.1147036181674</v>
          </cell>
          <cell r="P44">
            <v>548.24561403508767</v>
          </cell>
          <cell r="R44">
            <v>39214</v>
          </cell>
          <cell r="S44">
            <v>1.3489815189531904</v>
          </cell>
          <cell r="T44">
            <v>1.9798059790140567</v>
          </cell>
          <cell r="U44">
            <v>0.14244202609537918</v>
          </cell>
          <cell r="V44">
            <v>2.3697805583202994E-4</v>
          </cell>
        </row>
        <row r="45">
          <cell r="F45">
            <v>39215</v>
          </cell>
          <cell r="G45">
            <v>9.4402000000000008</v>
          </cell>
          <cell r="H45">
            <v>13.851800000000001</v>
          </cell>
          <cell r="I45">
            <v>6.9892000000000003</v>
          </cell>
          <cell r="J45">
            <v>1.6369130439052818E-3</v>
          </cell>
          <cell r="L45">
            <v>39215</v>
          </cell>
          <cell r="M45">
            <v>5189.4135962636219</v>
          </cell>
          <cell r="N45">
            <v>7604.5627376425855</v>
          </cell>
          <cell r="O45">
            <v>3838.7715930902114</v>
          </cell>
          <cell r="P45">
            <v>549.14881933003846</v>
          </cell>
          <cell r="R45">
            <v>39215</v>
          </cell>
          <cell r="S45">
            <v>1.35189941868325</v>
          </cell>
          <cell r="T45">
            <v>1.9809825673534072</v>
          </cell>
          <cell r="U45">
            <v>0.14307789160418932</v>
          </cell>
          <cell r="V45">
            <v>2.3760757683040997E-4</v>
          </cell>
        </row>
        <row r="46">
          <cell r="F46">
            <v>39216</v>
          </cell>
          <cell r="G46">
            <v>9.4304000000000006</v>
          </cell>
          <cell r="H46">
            <v>13.851800000000001</v>
          </cell>
          <cell r="I46">
            <v>6.9889999999999999</v>
          </cell>
          <cell r="J46">
            <v>1.6368728526274263E-3</v>
          </cell>
          <cell r="L46">
            <v>39216</v>
          </cell>
          <cell r="M46">
            <v>5189.4135962636219</v>
          </cell>
          <cell r="N46">
            <v>7604.5627376425855</v>
          </cell>
          <cell r="O46">
            <v>3838.7715930902114</v>
          </cell>
          <cell r="P46">
            <v>549.14881933003846</v>
          </cell>
          <cell r="R46">
            <v>39216</v>
          </cell>
          <cell r="S46">
            <v>1.352082206598161</v>
          </cell>
          <cell r="T46">
            <v>1.9809825673534072</v>
          </cell>
          <cell r="U46">
            <v>0.14308198597796537</v>
          </cell>
          <cell r="V46">
            <v>2.3760757683040997E-4</v>
          </cell>
        </row>
        <row r="47">
          <cell r="F47">
            <v>39217</v>
          </cell>
          <cell r="G47">
            <v>9.4161999999999999</v>
          </cell>
          <cell r="H47">
            <v>13.7933</v>
          </cell>
          <cell r="I47">
            <v>6.9588999999999999</v>
          </cell>
          <cell r="J47">
            <v>1.6584600535019213E-3</v>
          </cell>
          <cell r="L47">
            <v>39217</v>
          </cell>
          <cell r="M47">
            <v>5205.6220718375844</v>
          </cell>
          <cell r="N47">
            <v>7616.1462300076164</v>
          </cell>
          <cell r="O47">
            <v>3844.6751249519421</v>
          </cell>
          <cell r="P47">
            <v>552.4861878453039</v>
          </cell>
          <cell r="R47">
            <v>39217</v>
          </cell>
          <cell r="S47">
            <v>1.3540961408259986</v>
          </cell>
          <cell r="T47">
            <v>1.9817677368212443</v>
          </cell>
          <cell r="U47">
            <v>0.14370087226429465</v>
          </cell>
          <cell r="V47">
            <v>2.3934266929305357E-4</v>
          </cell>
        </row>
        <row r="48">
          <cell r="F48">
            <v>39218</v>
          </cell>
          <cell r="G48">
            <v>9.4268000000000001</v>
          </cell>
          <cell r="H48">
            <v>13.768800000000001</v>
          </cell>
          <cell r="I48">
            <v>6.9523999999999999</v>
          </cell>
          <cell r="J48">
            <v>1.6566576931041624E-3</v>
          </cell>
          <cell r="L48">
            <v>39218</v>
          </cell>
          <cell r="M48">
            <v>5178.6639047125836</v>
          </cell>
          <cell r="N48">
            <v>7564.2965204236016</v>
          </cell>
          <cell r="O48">
            <v>3821.1692777990061</v>
          </cell>
          <cell r="P48">
            <v>549.7526113249038</v>
          </cell>
          <cell r="R48">
            <v>39218</v>
          </cell>
          <cell r="S48">
            <v>1.3553808620222283</v>
          </cell>
          <cell r="T48">
            <v>1.9801980198019802</v>
          </cell>
          <cell r="U48">
            <v>0.14383522236925378</v>
          </cell>
          <cell r="V48">
            <v>2.386219107410881E-4</v>
          </cell>
        </row>
        <row r="49">
          <cell r="F49">
            <v>39219</v>
          </cell>
          <cell r="G49">
            <v>9.4232999999999993</v>
          </cell>
          <cell r="H49">
            <v>13.7544</v>
          </cell>
          <cell r="I49">
            <v>6.9345999999999997</v>
          </cell>
          <cell r="J49">
            <v>1.6529499371052549E-3</v>
          </cell>
          <cell r="L49">
            <v>39219</v>
          </cell>
          <cell r="M49">
            <v>5189.4135962636219</v>
          </cell>
          <cell r="N49">
            <v>7581.5011372251702</v>
          </cell>
          <cell r="O49">
            <v>3821.1692777990061</v>
          </cell>
          <cell r="P49">
            <v>550.96418732782365</v>
          </cell>
          <cell r="R49">
            <v>39219</v>
          </cell>
          <cell r="S49">
            <v>1.3575889220743957</v>
          </cell>
          <cell r="T49">
            <v>1.9833399444664817</v>
          </cell>
          <cell r="U49">
            <v>0.14420442419173421</v>
          </cell>
          <cell r="V49">
            <v>2.3869766553683106E-4</v>
          </cell>
        </row>
        <row r="50">
          <cell r="F50">
            <v>39220</v>
          </cell>
          <cell r="G50">
            <v>9.4634</v>
          </cell>
          <cell r="H50">
            <v>13.8203</v>
          </cell>
          <cell r="I50">
            <v>6.9919000000000002</v>
          </cell>
          <cell r="J50">
            <v>1.6581355592145081E-3</v>
          </cell>
          <cell r="L50">
            <v>39220</v>
          </cell>
          <cell r="M50">
            <v>5192.1079958463142</v>
          </cell>
          <cell r="N50">
            <v>7593.0144267274109</v>
          </cell>
          <cell r="O50">
            <v>3841.7210910487902</v>
          </cell>
          <cell r="P50">
            <v>549.45054945054949</v>
          </cell>
          <cell r="R50">
            <v>39220</v>
          </cell>
          <cell r="S50">
            <v>1.3513513513513513</v>
          </cell>
          <cell r="T50">
            <v>1.9762845849802371</v>
          </cell>
          <cell r="U50">
            <v>0.14302264048398861</v>
          </cell>
          <cell r="V50">
            <v>2.3748456350337226E-4</v>
          </cell>
        </row>
        <row r="51">
          <cell r="F51">
            <v>39221</v>
          </cell>
          <cell r="G51">
            <v>9.5192999999999994</v>
          </cell>
          <cell r="H51">
            <v>13.9155</v>
          </cell>
          <cell r="I51">
            <v>7.0486000000000004</v>
          </cell>
          <cell r="J51">
            <v>1.6832353129302769E-3</v>
          </cell>
          <cell r="L51">
            <v>39221</v>
          </cell>
          <cell r="M51">
            <v>5141.3881748071981</v>
          </cell>
          <cell r="N51">
            <v>7518.7969924812023</v>
          </cell>
          <cell r="O51">
            <v>3809.5238095238096</v>
          </cell>
          <cell r="P51">
            <v>540.54054054054052</v>
          </cell>
          <cell r="R51">
            <v>39221</v>
          </cell>
          <cell r="S51">
            <v>1.3493455673998112</v>
          </cell>
          <cell r="T51">
            <v>1.9739439399921039</v>
          </cell>
          <cell r="U51">
            <v>0.14187214482308544</v>
          </cell>
          <cell r="V51">
            <v>2.3917150988974191E-4</v>
          </cell>
        </row>
        <row r="52">
          <cell r="F52">
            <v>39222</v>
          </cell>
          <cell r="G52">
            <v>9.4260000000000002</v>
          </cell>
          <cell r="H52">
            <v>13.930400000000001</v>
          </cell>
          <cell r="I52">
            <v>7.0526</v>
          </cell>
          <cell r="J52">
            <v>1.662869780667476E-3</v>
          </cell>
          <cell r="L52">
            <v>39222</v>
          </cell>
          <cell r="M52">
            <v>5144.032921810699</v>
          </cell>
          <cell r="N52">
            <v>7524.4544770504135</v>
          </cell>
          <cell r="O52">
            <v>3809.5238095238096</v>
          </cell>
          <cell r="P52">
            <v>540.24851431658567</v>
          </cell>
          <cell r="R52">
            <v>39222</v>
          </cell>
          <cell r="S52">
            <v>1.3502565487442613</v>
          </cell>
          <cell r="T52">
            <v>1.974333662388944</v>
          </cell>
          <cell r="U52">
            <v>0.14179167966423731</v>
          </cell>
          <cell r="V52">
            <v>2.3917150988974191E-4</v>
          </cell>
        </row>
        <row r="53">
          <cell r="F53">
            <v>39223</v>
          </cell>
          <cell r="G53">
            <v>9.5101999999999993</v>
          </cell>
          <cell r="H53">
            <v>13.9306</v>
          </cell>
          <cell r="I53">
            <v>7.0526999999999997</v>
          </cell>
          <cell r="J53">
            <v>1.6671918320937762E-3</v>
          </cell>
          <cell r="L53">
            <v>39223</v>
          </cell>
          <cell r="M53">
            <v>5130.8363263211904</v>
          </cell>
          <cell r="N53">
            <v>7501.8754688672179</v>
          </cell>
          <cell r="O53">
            <v>3800.8361839604713</v>
          </cell>
          <cell r="P53">
            <v>538.79310344827582</v>
          </cell>
          <cell r="R53">
            <v>39223</v>
          </cell>
          <cell r="S53">
            <v>1.3504388926401079</v>
          </cell>
          <cell r="T53">
            <v>1.974333662388944</v>
          </cell>
          <cell r="U53">
            <v>0.14178966920470176</v>
          </cell>
          <cell r="V53">
            <v>2.3979090233316547E-4</v>
          </cell>
        </row>
        <row r="54">
          <cell r="F54">
            <v>39224</v>
          </cell>
          <cell r="G54">
            <v>9.4597999999999995</v>
          </cell>
          <cell r="H54">
            <v>13.858700000000001</v>
          </cell>
          <cell r="I54">
            <v>7.0263</v>
          </cell>
          <cell r="J54">
            <v>1.6917897443705695E-3</v>
          </cell>
          <cell r="L54">
            <v>39224</v>
          </cell>
          <cell r="M54">
            <v>5076.1421319796955</v>
          </cell>
          <cell r="N54">
            <v>7423.9049740163327</v>
          </cell>
          <cell r="O54">
            <v>3763.6432066240118</v>
          </cell>
          <cell r="P54">
            <v>535.61863952865565</v>
          </cell>
          <cell r="R54">
            <v>39224</v>
          </cell>
          <cell r="S54">
            <v>1.3487995683841383</v>
          </cell>
          <cell r="T54">
            <v>1.9719976336028398</v>
          </cell>
          <cell r="U54">
            <v>0.14232241720393379</v>
          </cell>
          <cell r="V54">
            <v>2.4179118912906814E-4</v>
          </cell>
        </row>
        <row r="55">
          <cell r="F55">
            <v>39225</v>
          </cell>
          <cell r="G55">
            <v>9.4705999999999992</v>
          </cell>
          <cell r="H55">
            <v>13.8673</v>
          </cell>
          <cell r="I55">
            <v>7.0297000000000001</v>
          </cell>
          <cell r="J55">
            <v>1.7007265503823233E-3</v>
          </cell>
          <cell r="L55">
            <v>39225</v>
          </cell>
          <cell r="M55">
            <v>5053.0570995452244</v>
          </cell>
          <cell r="N55">
            <v>7407.4074074074069</v>
          </cell>
          <cell r="O55">
            <v>3755.1633496057075</v>
          </cell>
          <cell r="P55">
            <v>534.18803418803418</v>
          </cell>
          <cell r="R55">
            <v>39225</v>
          </cell>
          <cell r="S55">
            <v>1.3457139012245998</v>
          </cell>
          <cell r="T55">
            <v>1.9723865877712032</v>
          </cell>
          <cell r="U55">
            <v>0.14225358123390755</v>
          </cell>
          <cell r="V55">
            <v>2.4227153793972281E-4</v>
          </cell>
        </row>
        <row r="56">
          <cell r="F56">
            <v>39226</v>
          </cell>
          <cell r="G56">
            <v>9.5129000000000001</v>
          </cell>
          <cell r="H56">
            <v>13.986000000000001</v>
          </cell>
          <cell r="I56">
            <v>7.0655000000000001</v>
          </cell>
          <cell r="J56">
            <v>1.7209423191762881E-3</v>
          </cell>
          <cell r="L56">
            <v>39226</v>
          </cell>
          <cell r="M56">
            <v>5017.5614651279484</v>
          </cell>
          <cell r="N56">
            <v>7380.0738007380078</v>
          </cell>
          <cell r="O56">
            <v>3728.5607755406413</v>
          </cell>
          <cell r="P56">
            <v>527.70448548812669</v>
          </cell>
          <cell r="R56">
            <v>39226</v>
          </cell>
          <cell r="S56">
            <v>1.3457139012245998</v>
          </cell>
          <cell r="T56">
            <v>1.9790223629527015</v>
          </cell>
          <cell r="U56">
            <v>0.14153280022645248</v>
          </cell>
          <cell r="V56">
            <v>2.4390600838061047E-4</v>
          </cell>
        </row>
        <row r="57">
          <cell r="F57">
            <v>39227</v>
          </cell>
          <cell r="G57">
            <v>9.5685000000000002</v>
          </cell>
          <cell r="H57">
            <v>14.1098</v>
          </cell>
          <cell r="I57">
            <v>7.1036000000000001</v>
          </cell>
          <cell r="J57">
            <v>1.7759938905810163E-3</v>
          </cell>
          <cell r="L57">
            <v>39227</v>
          </cell>
          <cell r="M57">
            <v>5170.6308169596687</v>
          </cell>
          <cell r="N57">
            <v>7639.4194041252858</v>
          </cell>
          <cell r="O57">
            <v>3846.1538461538466</v>
          </cell>
          <cell r="P57">
            <v>541.41851651326476</v>
          </cell>
          <cell r="R57">
            <v>39227</v>
          </cell>
          <cell r="S57">
            <v>1.3444474321054047</v>
          </cell>
          <cell r="T57">
            <v>1.9860973187686199</v>
          </cell>
          <cell r="U57">
            <v>0.14077369221239935</v>
          </cell>
          <cell r="V57">
            <v>2.5035675838069247E-4</v>
          </cell>
        </row>
        <row r="58">
          <cell r="F58">
            <v>39228</v>
          </cell>
          <cell r="G58">
            <v>9.5905000000000005</v>
          </cell>
          <cell r="H58">
            <v>14.1713</v>
          </cell>
          <cell r="I58">
            <v>7.1383000000000001</v>
          </cell>
          <cell r="J58">
            <v>1.7715011523614995E-3</v>
          </cell>
          <cell r="L58">
            <v>39228</v>
          </cell>
          <cell r="M58">
            <v>5205.6220718375844</v>
          </cell>
          <cell r="N58">
            <v>7692.3076923076933</v>
          </cell>
          <cell r="O58">
            <v>3874.4672607516468</v>
          </cell>
          <cell r="P58">
            <v>542.88816503800217</v>
          </cell>
          <cell r="R58">
            <v>39228</v>
          </cell>
          <cell r="S58">
            <v>1.3435442697836895</v>
          </cell>
          <cell r="T58">
            <v>1.984914648670107</v>
          </cell>
          <cell r="U58">
            <v>0.14008937702254037</v>
          </cell>
          <cell r="V58">
            <v>2.4854477036948664E-4</v>
          </cell>
        </row>
        <row r="59">
          <cell r="F59">
            <v>39229</v>
          </cell>
          <cell r="G59">
            <v>9.6126000000000005</v>
          </cell>
          <cell r="H59">
            <v>14.1569</v>
          </cell>
          <cell r="I59">
            <v>7.1349</v>
          </cell>
          <cell r="J59">
            <v>1.7494108858841786E-3</v>
          </cell>
          <cell r="L59">
            <v>39229</v>
          </cell>
          <cell r="M59">
            <v>5202.9136316337144</v>
          </cell>
          <cell r="N59">
            <v>7680.491551459294</v>
          </cell>
          <cell r="O59">
            <v>3872.966692486445</v>
          </cell>
          <cell r="P59">
            <v>542.88816503800217</v>
          </cell>
          <cell r="R59">
            <v>39229</v>
          </cell>
          <cell r="S59">
            <v>1.3435442697836895</v>
          </cell>
          <cell r="T59">
            <v>1.9833399444664817</v>
          </cell>
          <cell r="U59">
            <v>0.14015613393320159</v>
          </cell>
          <cell r="V59">
            <v>2.4867703815700473E-4</v>
          </cell>
        </row>
        <row r="60">
          <cell r="F60">
            <v>39230</v>
          </cell>
          <cell r="G60">
            <v>9.5721000000000007</v>
          </cell>
          <cell r="H60">
            <v>14.157</v>
          </cell>
          <cell r="I60">
            <v>7.1349999999999998</v>
          </cell>
          <cell r="J60">
            <v>1.7494414908040608E-3</v>
          </cell>
          <cell r="L60">
            <v>39230</v>
          </cell>
          <cell r="M60">
            <v>5202.9136316337144</v>
          </cell>
          <cell r="N60">
            <v>7680.491551459294</v>
          </cell>
          <cell r="O60">
            <v>3872.966692486445</v>
          </cell>
          <cell r="P60">
            <v>542.88816503800217</v>
          </cell>
          <cell r="R60">
            <v>39230</v>
          </cell>
          <cell r="S60">
            <v>1.3435442697836895</v>
          </cell>
          <cell r="T60">
            <v>1.9833399444664817</v>
          </cell>
          <cell r="U60">
            <v>0.1401541695865452</v>
          </cell>
          <cell r="V60">
            <v>2.4867703815700473E-4</v>
          </cell>
        </row>
        <row r="61">
          <cell r="F61">
            <v>39231</v>
          </cell>
          <cell r="G61">
            <v>9.5602</v>
          </cell>
          <cell r="H61">
            <v>14.1127</v>
          </cell>
          <cell r="I61">
            <v>7.1135000000000002</v>
          </cell>
          <cell r="J61">
            <v>1.7593244194229417E-3</v>
          </cell>
          <cell r="L61">
            <v>39231</v>
          </cell>
          <cell r="M61">
            <v>5208.333333333333</v>
          </cell>
          <cell r="N61">
            <v>7680.491551459294</v>
          </cell>
          <cell r="O61">
            <v>3872.966692486445</v>
          </cell>
          <cell r="P61">
            <v>544.36581382689167</v>
          </cell>
          <cell r="R61">
            <v>39231</v>
          </cell>
          <cell r="S61">
            <v>1.3451708366962605</v>
          </cell>
          <cell r="T61">
            <v>1.9833399444664817</v>
          </cell>
          <cell r="U61">
            <v>0.14057777465382723</v>
          </cell>
          <cell r="V61">
            <v>2.4867703815700473E-4</v>
          </cell>
        </row>
        <row r="62">
          <cell r="F62">
            <v>39232</v>
          </cell>
          <cell r="G62">
            <v>9.6024999999999991</v>
          </cell>
          <cell r="H62">
            <v>14.1258</v>
          </cell>
          <cell r="I62">
            <v>7.1203000000000003</v>
          </cell>
          <cell r="J62">
            <v>1.7450758322702911E-3</v>
          </cell>
          <cell r="L62">
            <v>39232</v>
          </cell>
          <cell r="M62">
            <v>5285.4122621564484</v>
          </cell>
          <cell r="N62">
            <v>7788.1619937694704</v>
          </cell>
          <cell r="O62">
            <v>3926.1876717707105</v>
          </cell>
          <cell r="P62">
            <v>551.57198014340872</v>
          </cell>
          <cell r="R62">
            <v>39232</v>
          </cell>
          <cell r="S62">
            <v>1.3460761879122358</v>
          </cell>
          <cell r="T62">
            <v>1.9837333862328903</v>
          </cell>
          <cell r="U62">
            <v>0.14044352063817536</v>
          </cell>
          <cell r="V62">
            <v>2.454228635939724E-4</v>
          </cell>
        </row>
        <row r="63">
          <cell r="F63">
            <v>39233</v>
          </cell>
          <cell r="G63">
            <v>9.6516000000000002</v>
          </cell>
          <cell r="H63">
            <v>14.1869</v>
          </cell>
          <cell r="I63">
            <v>7.1711</v>
          </cell>
          <cell r="J63">
            <v>1.755470044659158E-3</v>
          </cell>
          <cell r="L63">
            <v>39233</v>
          </cell>
          <cell r="M63">
            <v>5282.6201796090863</v>
          </cell>
          <cell r="N63">
            <v>7776.0497667185064</v>
          </cell>
          <cell r="O63">
            <v>3930.817610062893</v>
          </cell>
          <cell r="P63">
            <v>548.24561403508767</v>
          </cell>
          <cell r="R63">
            <v>39233</v>
          </cell>
          <cell r="S63">
            <v>1.3437248051599033</v>
          </cell>
          <cell r="T63">
            <v>1.9778481012658227</v>
          </cell>
          <cell r="U63">
            <v>0.13944862015590356</v>
          </cell>
          <cell r="V63">
            <v>2.4513228563794451E-4</v>
          </cell>
        </row>
        <row r="64">
          <cell r="F64">
            <v>39234</v>
          </cell>
          <cell r="G64">
            <v>9.6126000000000005</v>
          </cell>
          <cell r="H64">
            <v>14.126099999999999</v>
          </cell>
          <cell r="I64">
            <v>7.1452</v>
          </cell>
          <cell r="J64">
            <v>1.7576978376801201E-3</v>
          </cell>
          <cell r="L64">
            <v>39234</v>
          </cell>
          <cell r="M64">
            <v>5257.6235541535225</v>
          </cell>
          <cell r="N64">
            <v>7727.9752704791345</v>
          </cell>
          <cell r="O64">
            <v>3910.8330074305832</v>
          </cell>
          <cell r="P64">
            <v>547.34537493158177</v>
          </cell>
          <cell r="R64">
            <v>39234</v>
          </cell>
          <cell r="S64">
            <v>1.3440860215053763</v>
          </cell>
          <cell r="T64">
            <v>1.9766752322593397</v>
          </cell>
          <cell r="U64">
            <v>0.13995409505682135</v>
          </cell>
          <cell r="V64">
            <v>2.4633575563493042E-4</v>
          </cell>
        </row>
        <row r="65">
          <cell r="F65">
            <v>39235</v>
          </cell>
          <cell r="G65">
            <v>9.5648</v>
          </cell>
          <cell r="H65">
            <v>14.087999999999999</v>
          </cell>
          <cell r="I65">
            <v>7.1158999999999999</v>
          </cell>
          <cell r="J65">
            <v>1.7763282938899638E-3</v>
          </cell>
          <cell r="L65">
            <v>39235</v>
          </cell>
          <cell r="M65">
            <v>5175.9834368530019</v>
          </cell>
          <cell r="N65">
            <v>7621.9512195121961</v>
          </cell>
          <cell r="O65">
            <v>3850.5968425105889</v>
          </cell>
          <cell r="P65">
            <v>541.12554112554108</v>
          </cell>
          <cell r="R65">
            <v>39235</v>
          </cell>
          <cell r="S65">
            <v>1.3442667025137787</v>
          </cell>
          <cell r="T65">
            <v>1.9794140934283453</v>
          </cell>
          <cell r="U65">
            <v>0.14053036158462037</v>
          </cell>
          <cell r="V65">
            <v>2.5000625015625388E-4</v>
          </cell>
        </row>
        <row r="66">
          <cell r="F66">
            <v>39236</v>
          </cell>
          <cell r="G66">
            <v>9.6320999999999994</v>
          </cell>
          <cell r="H66">
            <v>14.158899999999999</v>
          </cell>
          <cell r="I66">
            <v>7.14</v>
          </cell>
          <cell r="J66">
            <v>1.7608423869979399E-3</v>
          </cell>
          <cell r="L66">
            <v>39236</v>
          </cell>
          <cell r="M66">
            <v>5175.9834368530019</v>
          </cell>
          <cell r="N66">
            <v>7627.7650648360041</v>
          </cell>
          <cell r="O66">
            <v>3849.1147036181674</v>
          </cell>
          <cell r="P66">
            <v>539.08355795148248</v>
          </cell>
          <cell r="R66">
            <v>39236</v>
          </cell>
          <cell r="S66">
            <v>1.3446282102998521</v>
          </cell>
          <cell r="T66">
            <v>1.9821605550049557</v>
          </cell>
          <cell r="U66">
            <v>0.14005602240896359</v>
          </cell>
          <cell r="V66">
            <v>2.5011880643305572E-4</v>
          </cell>
        </row>
        <row r="67">
          <cell r="F67">
            <v>39237</v>
          </cell>
          <cell r="G67">
            <v>9.5282999999999998</v>
          </cell>
          <cell r="H67">
            <v>14.158899999999999</v>
          </cell>
          <cell r="I67">
            <v>7.14</v>
          </cell>
          <cell r="J67">
            <v>1.760969519378589E-3</v>
          </cell>
          <cell r="L67">
            <v>39237</v>
          </cell>
          <cell r="M67">
            <v>5175.9834368530019</v>
          </cell>
          <cell r="N67">
            <v>7627.7650648360041</v>
          </cell>
          <cell r="O67">
            <v>3849.1147036181674</v>
          </cell>
          <cell r="P67">
            <v>539.08355795148248</v>
          </cell>
          <cell r="R67">
            <v>39237</v>
          </cell>
          <cell r="S67">
            <v>1.3446282102998521</v>
          </cell>
          <cell r="T67">
            <v>1.9821605550049557</v>
          </cell>
          <cell r="U67">
            <v>0.14005602240896359</v>
          </cell>
          <cell r="V67">
            <v>2.5013757566661664E-4</v>
          </cell>
        </row>
        <row r="68">
          <cell r="F68">
            <v>39238</v>
          </cell>
          <cell r="G68">
            <v>9.6107999999999993</v>
          </cell>
          <cell r="H68">
            <v>14.1645</v>
          </cell>
          <cell r="I68">
            <v>7.1317000000000004</v>
          </cell>
          <cell r="J68">
            <v>1.7704504734184566E-3</v>
          </cell>
          <cell r="L68">
            <v>39238</v>
          </cell>
          <cell r="M68">
            <v>5200.2080083203327</v>
          </cell>
          <cell r="N68">
            <v>7674.5970836531087</v>
          </cell>
          <cell r="O68">
            <v>3863.9876352395672</v>
          </cell>
          <cell r="P68">
            <v>541.71180931744311</v>
          </cell>
          <cell r="R68">
            <v>39238</v>
          </cell>
          <cell r="S68">
            <v>1.3460761879122358</v>
          </cell>
          <cell r="T68">
            <v>1.9857029388403493</v>
          </cell>
          <cell r="U68">
            <v>0.14021902211253978</v>
          </cell>
          <cell r="V68">
            <v>2.492454095226701E-4</v>
          </cell>
        </row>
        <row r="69">
          <cell r="F69">
            <v>39239</v>
          </cell>
          <cell r="G69">
            <v>9.6692999999999998</v>
          </cell>
          <cell r="H69">
            <v>14.240500000000001</v>
          </cell>
          <cell r="I69">
            <v>7.1456999999999997</v>
          </cell>
          <cell r="J69">
            <v>1.774783520780053E-3</v>
          </cell>
          <cell r="L69">
            <v>39239</v>
          </cell>
          <cell r="M69">
            <v>5230.1255230125516</v>
          </cell>
          <cell r="N69">
            <v>7716.049382716049</v>
          </cell>
          <cell r="O69">
            <v>3872.966692486445</v>
          </cell>
          <cell r="P69">
            <v>542.0054200542005</v>
          </cell>
          <cell r="R69">
            <v>39239</v>
          </cell>
          <cell r="S69">
            <v>1.3508037282182899</v>
          </cell>
          <cell r="T69">
            <v>1.9924287706714485</v>
          </cell>
          <cell r="U69">
            <v>0.13994430216773723</v>
          </cell>
          <cell r="V69">
            <v>2.4871167353110885E-4</v>
          </cell>
        </row>
        <row r="70">
          <cell r="F70">
            <v>39240</v>
          </cell>
          <cell r="G70">
            <v>9.7276000000000007</v>
          </cell>
          <cell r="H70">
            <v>14.327199999999999</v>
          </cell>
          <cell r="I70">
            <v>7.1871</v>
          </cell>
          <cell r="J70">
            <v>1.7782393296749022E-3</v>
          </cell>
          <cell r="L70">
            <v>39240</v>
          </cell>
          <cell r="M70">
            <v>5254.8607461902266</v>
          </cell>
          <cell r="N70">
            <v>7751.937984496125</v>
          </cell>
          <cell r="O70">
            <v>3888.0248833592532</v>
          </cell>
          <cell r="P70">
            <v>541.12554112554108</v>
          </cell>
          <cell r="R70">
            <v>39240</v>
          </cell>
          <cell r="S70">
            <v>1.3515339910798756</v>
          </cell>
          <cell r="T70">
            <v>1.9932230416583614</v>
          </cell>
          <cell r="U70">
            <v>0.13913817812469564</v>
          </cell>
          <cell r="V70">
            <v>2.4775779198255786E-4</v>
          </cell>
        </row>
        <row r="71">
          <cell r="F71">
            <v>39241</v>
          </cell>
          <cell r="G71">
            <v>9.7163000000000004</v>
          </cell>
          <cell r="H71">
            <v>14.329700000000001</v>
          </cell>
          <cell r="I71">
            <v>7.2076000000000002</v>
          </cell>
          <cell r="J71">
            <v>1.7799485238886893E-3</v>
          </cell>
          <cell r="L71">
            <v>39241</v>
          </cell>
          <cell r="M71">
            <v>5252.1008403361348</v>
          </cell>
          <cell r="N71">
            <v>7745.9333849728901</v>
          </cell>
          <cell r="O71">
            <v>3895.5979742890531</v>
          </cell>
          <cell r="P71">
            <v>540.54054054054052</v>
          </cell>
          <cell r="R71">
            <v>39241</v>
          </cell>
          <cell r="S71">
            <v>1.3480722566729577</v>
          </cell>
          <cell r="T71">
            <v>1.9876764062810575</v>
          </cell>
          <cell r="U71">
            <v>0.13874243853709972</v>
          </cell>
          <cell r="V71">
            <v>2.4728603575756075E-4</v>
          </cell>
        </row>
        <row r="72">
          <cell r="F72">
            <v>39242</v>
          </cell>
          <cell r="G72">
            <v>9.7561</v>
          </cell>
          <cell r="H72">
            <v>14.366199999999999</v>
          </cell>
          <cell r="I72">
            <v>7.2849000000000004</v>
          </cell>
          <cell r="J72">
            <v>1.7834944720588838E-3</v>
          </cell>
          <cell r="L72">
            <v>39242</v>
          </cell>
          <cell r="M72">
            <v>5260.3892688058913</v>
          </cell>
          <cell r="N72">
            <v>7745.9333849728901</v>
          </cell>
          <cell r="O72">
            <v>3927.729772191673</v>
          </cell>
          <cell r="P72">
            <v>539.3743257820928</v>
          </cell>
          <cell r="R72">
            <v>39242</v>
          </cell>
          <cell r="S72">
            <v>1.3390465988216389</v>
          </cell>
          <cell r="T72">
            <v>1.9716088328075709</v>
          </cell>
          <cell r="U72">
            <v>0.13727024392922346</v>
          </cell>
          <cell r="V72">
            <v>2.4518697959063581E-4</v>
          </cell>
        </row>
        <row r="73">
          <cell r="F73">
            <v>39243</v>
          </cell>
          <cell r="G73">
            <v>9.7789999999999999</v>
          </cell>
          <cell r="H73">
            <v>14.316000000000001</v>
          </cell>
          <cell r="I73">
            <v>7.2649999999999997</v>
          </cell>
          <cell r="J73">
            <v>1.7567714756529041E-3</v>
          </cell>
          <cell r="L73">
            <v>39243</v>
          </cell>
          <cell r="M73">
            <v>5252.1008403361348</v>
          </cell>
          <cell r="N73">
            <v>7739.9380804953562</v>
          </cell>
          <cell r="O73">
            <v>3927.729772191673</v>
          </cell>
          <cell r="P73">
            <v>540.83288263926443</v>
          </cell>
          <cell r="R73">
            <v>39243</v>
          </cell>
          <cell r="S73">
            <v>1.3368983957219251</v>
          </cell>
          <cell r="T73">
            <v>1.9696671262556626</v>
          </cell>
          <cell r="U73">
            <v>0.13764624913971094</v>
          </cell>
          <cell r="V73">
            <v>2.4518697959063581E-4</v>
          </cell>
        </row>
        <row r="74">
          <cell r="F74">
            <v>39244</v>
          </cell>
          <cell r="G74">
            <v>9.7266999999999992</v>
          </cell>
          <cell r="H74">
            <v>14.3163</v>
          </cell>
          <cell r="I74">
            <v>7.2649999999999997</v>
          </cell>
          <cell r="J74">
            <v>1.7567653031825561E-3</v>
          </cell>
          <cell r="L74">
            <v>39244</v>
          </cell>
          <cell r="M74">
            <v>5252.1008403361348</v>
          </cell>
          <cell r="N74">
            <v>7739.9380804953562</v>
          </cell>
          <cell r="O74">
            <v>3927.729772191673</v>
          </cell>
          <cell r="P74">
            <v>540.83288263926443</v>
          </cell>
          <cell r="R74">
            <v>39244</v>
          </cell>
          <cell r="S74">
            <v>1.3368983957219251</v>
          </cell>
          <cell r="T74">
            <v>1.9696671262556626</v>
          </cell>
          <cell r="U74">
            <v>0.13764624913971094</v>
          </cell>
          <cell r="V74">
            <v>2.4518697959063581E-4</v>
          </cell>
        </row>
        <row r="75">
          <cell r="F75">
            <v>39245</v>
          </cell>
          <cell r="G75">
            <v>9.6880000000000006</v>
          </cell>
          <cell r="H75">
            <v>14.284000000000001</v>
          </cell>
          <cell r="I75">
            <v>7.2584</v>
          </cell>
          <cell r="J75">
            <v>1.7682903108300707E-3</v>
          </cell>
          <cell r="L75">
            <v>39245</v>
          </cell>
          <cell r="M75">
            <v>5224.6603970741908</v>
          </cell>
          <cell r="N75">
            <v>7698.2294072363347</v>
          </cell>
          <cell r="O75">
            <v>3912.3630672926452</v>
          </cell>
          <cell r="P75">
            <v>539.08355795148248</v>
          </cell>
          <cell r="R75">
            <v>39245</v>
          </cell>
          <cell r="S75">
            <v>1.3351134846461949</v>
          </cell>
          <cell r="T75">
            <v>1.9673421207948063</v>
          </cell>
          <cell r="U75">
            <v>0.13777140967706381</v>
          </cell>
          <cell r="V75">
            <v>2.4459805202111371E-4</v>
          </cell>
        </row>
        <row r="76">
          <cell r="F76">
            <v>39246</v>
          </cell>
          <cell r="G76">
            <v>9.6450999999999993</v>
          </cell>
          <cell r="H76">
            <v>14.2659</v>
          </cell>
          <cell r="I76">
            <v>7.2310999999999996</v>
          </cell>
          <cell r="J76">
            <v>1.7798851618093603E-3</v>
          </cell>
          <cell r="L76">
            <v>39246</v>
          </cell>
          <cell r="M76">
            <v>5213.7643378519288</v>
          </cell>
          <cell r="N76">
            <v>7710.1002313030067</v>
          </cell>
          <cell r="O76">
            <v>3907.7764751856198</v>
          </cell>
          <cell r="P76">
            <v>540.24851431658567</v>
          </cell>
          <cell r="R76">
            <v>39246</v>
          </cell>
          <cell r="S76">
            <v>1.3344008540165466</v>
          </cell>
          <cell r="T76">
            <v>1.9723865877712032</v>
          </cell>
          <cell r="U76">
            <v>0.13829154623777848</v>
          </cell>
          <cell r="V76">
            <v>2.4647722427209112E-4</v>
          </cell>
        </row>
        <row r="77">
          <cell r="F77">
            <v>39247</v>
          </cell>
          <cell r="G77">
            <v>9.6768000000000001</v>
          </cell>
          <cell r="H77">
            <v>14.3621</v>
          </cell>
          <cell r="I77">
            <v>7.2807000000000004</v>
          </cell>
          <cell r="J77">
            <v>1.7960157187295702E-3</v>
          </cell>
          <cell r="L77">
            <v>39247</v>
          </cell>
          <cell r="M77">
            <v>5181.3471502590673</v>
          </cell>
          <cell r="N77">
            <v>7686.3950807071487</v>
          </cell>
          <cell r="O77">
            <v>3897.116134060795</v>
          </cell>
          <cell r="P77">
            <v>535.33190578158451</v>
          </cell>
          <cell r="R77">
            <v>39247</v>
          </cell>
          <cell r="S77">
            <v>1.329433661260303</v>
          </cell>
          <cell r="T77">
            <v>1.9723865877712032</v>
          </cell>
          <cell r="U77">
            <v>0.13734943068660979</v>
          </cell>
          <cell r="V77">
            <v>2.4701421566811172E-4</v>
          </cell>
        </row>
        <row r="78">
          <cell r="F78">
            <v>39248</v>
          </cell>
          <cell r="G78">
            <v>9.6126000000000005</v>
          </cell>
          <cell r="H78">
            <v>14.243399999999999</v>
          </cell>
          <cell r="I78">
            <v>7.2271000000000001</v>
          </cell>
          <cell r="J78">
            <v>1.8198858931544992E-3</v>
          </cell>
          <cell r="L78">
            <v>39248</v>
          </cell>
          <cell r="M78">
            <v>5076.1421319796955</v>
          </cell>
          <cell r="N78">
            <v>7518.7969924812023</v>
          </cell>
          <cell r="O78">
            <v>3815.3376573826786</v>
          </cell>
          <cell r="P78">
            <v>527.98310454065472</v>
          </cell>
          <cell r="R78">
            <v>39248</v>
          </cell>
          <cell r="S78">
            <v>1.3306719893546242</v>
          </cell>
          <cell r="T78">
            <v>1.9704433497536948</v>
          </cell>
          <cell r="U78">
            <v>0.13836808678446402</v>
          </cell>
          <cell r="V78">
            <v>2.5215466158322867E-4</v>
          </cell>
        </row>
        <row r="79">
          <cell r="F79">
            <v>39249</v>
          </cell>
          <cell r="G79">
            <v>9.5639000000000003</v>
          </cell>
          <cell r="H79">
            <v>14.1494</v>
          </cell>
          <cell r="I79">
            <v>7.1755000000000004</v>
          </cell>
          <cell r="J79">
            <v>1.8105642804636495E-3</v>
          </cell>
          <cell r="L79">
            <v>39249</v>
          </cell>
          <cell r="M79">
            <v>5073.5667174023338</v>
          </cell>
          <cell r="N79">
            <v>7507.5075075075065</v>
          </cell>
          <cell r="O79">
            <v>3806.623524933384</v>
          </cell>
          <cell r="P79">
            <v>530.50397877984085</v>
          </cell>
          <cell r="R79">
            <v>39249</v>
          </cell>
          <cell r="S79">
            <v>1.3329778725673154</v>
          </cell>
          <cell r="T79">
            <v>1.9716088328075709</v>
          </cell>
          <cell r="U79">
            <v>0.13936311058462825</v>
          </cell>
          <cell r="V79">
            <v>2.5270201630938813E-4</v>
          </cell>
        </row>
        <row r="80">
          <cell r="F80">
            <v>39250</v>
          </cell>
          <cell r="G80">
            <v>9.7266999999999992</v>
          </cell>
          <cell r="H80">
            <v>14.1915</v>
          </cell>
          <cell r="I80">
            <v>7.1797000000000004</v>
          </cell>
          <cell r="J80">
            <v>1.7890431839243737E-3</v>
          </cell>
          <cell r="L80">
            <v>39250</v>
          </cell>
          <cell r="M80">
            <v>5094.2435048395309</v>
          </cell>
          <cell r="N80">
            <v>7518.7969924812023</v>
          </cell>
          <cell r="O80">
            <v>3806.623524933384</v>
          </cell>
          <cell r="P80">
            <v>530.22269353128308</v>
          </cell>
          <cell r="R80">
            <v>39250</v>
          </cell>
          <cell r="S80">
            <v>1.3383297644539616</v>
          </cell>
          <cell r="T80">
            <v>1.9755037534571316</v>
          </cell>
          <cell r="U80">
            <v>0.13928158558157025</v>
          </cell>
          <cell r="V80">
            <v>2.5270201630938813E-4</v>
          </cell>
        </row>
        <row r="81">
          <cell r="F81">
            <v>39251</v>
          </cell>
          <cell r="G81">
            <v>9.5274000000000001</v>
          </cell>
          <cell r="H81">
            <v>14.192299999999999</v>
          </cell>
          <cell r="I81">
            <v>7.18</v>
          </cell>
          <cell r="J81">
            <v>1.7891296063378126E-3</v>
          </cell>
          <cell r="L81">
            <v>39251</v>
          </cell>
          <cell r="M81">
            <v>5094.2435048395309</v>
          </cell>
          <cell r="N81">
            <v>7518.7969924812023</v>
          </cell>
          <cell r="O81">
            <v>3806.623524933384</v>
          </cell>
          <cell r="P81">
            <v>530.22269353128308</v>
          </cell>
          <cell r="R81">
            <v>39251</v>
          </cell>
          <cell r="S81">
            <v>1.3383297644539616</v>
          </cell>
          <cell r="T81">
            <v>1.9755037534571316</v>
          </cell>
          <cell r="U81">
            <v>0.1392757660167131</v>
          </cell>
          <cell r="V81">
            <v>2.5270201630938813E-4</v>
          </cell>
        </row>
        <row r="82">
          <cell r="F82">
            <v>39252</v>
          </cell>
          <cell r="G82">
            <v>9.5292999999999992</v>
          </cell>
          <cell r="H82">
            <v>14.090199999999999</v>
          </cell>
          <cell r="I82">
            <v>7.1104000000000003</v>
          </cell>
          <cell r="J82">
            <v>1.7920215616034293E-3</v>
          </cell>
          <cell r="L82">
            <v>39252</v>
          </cell>
          <cell r="M82">
            <v>5091.6496945010185</v>
          </cell>
          <cell r="N82">
            <v>7530.1204819277109</v>
          </cell>
          <cell r="O82">
            <v>3800.8361839604713</v>
          </cell>
          <cell r="P82">
            <v>534.47354355959374</v>
          </cell>
          <cell r="R82">
            <v>39252</v>
          </cell>
          <cell r="S82">
            <v>1.3401232913428036</v>
          </cell>
          <cell r="T82">
            <v>1.9813750743015652</v>
          </cell>
          <cell r="U82">
            <v>0.14063906390639064</v>
          </cell>
          <cell r="V82">
            <v>2.5265732339884741E-4</v>
          </cell>
        </row>
        <row r="83">
          <cell r="F83">
            <v>39253</v>
          </cell>
          <cell r="G83">
            <v>9.5211000000000006</v>
          </cell>
          <cell r="H83">
            <v>14.0891</v>
          </cell>
          <cell r="I83">
            <v>7.0952000000000002</v>
          </cell>
          <cell r="J83">
            <v>1.7944719497117179E-3</v>
          </cell>
          <cell r="L83">
            <v>39253</v>
          </cell>
          <cell r="M83">
            <v>5096.8399592252799</v>
          </cell>
          <cell r="N83">
            <v>7541.4781297134241</v>
          </cell>
          <cell r="O83">
            <v>3799.3920972644378</v>
          </cell>
          <cell r="P83">
            <v>535.33190578158451</v>
          </cell>
          <cell r="R83">
            <v>39253</v>
          </cell>
          <cell r="S83">
            <v>1.3413816230717639</v>
          </cell>
          <cell r="T83">
            <v>1.9853087155052609</v>
          </cell>
          <cell r="U83">
            <v>0.14094035404216934</v>
          </cell>
          <cell r="V83">
            <v>2.532690705278381E-4</v>
          </cell>
        </row>
        <row r="84">
          <cell r="F84">
            <v>39254</v>
          </cell>
          <cell r="G84">
            <v>9.5365000000000002</v>
          </cell>
          <cell r="H84">
            <v>14.1174</v>
          </cell>
          <cell r="I84">
            <v>7.0919999999999996</v>
          </cell>
          <cell r="J84">
            <v>1.7987779102877504E-3</v>
          </cell>
          <cell r="L84">
            <v>39254</v>
          </cell>
          <cell r="M84">
            <v>5086.4699898270601</v>
          </cell>
          <cell r="N84">
            <v>7541.4781297134241</v>
          </cell>
          <cell r="O84">
            <v>3787.8787878787875</v>
          </cell>
          <cell r="P84">
            <v>534.18803418803418</v>
          </cell>
          <cell r="R84">
            <v>39254</v>
          </cell>
          <cell r="S84">
            <v>1.3424620754463685</v>
          </cell>
          <cell r="T84">
            <v>1.9904458598726116</v>
          </cell>
          <cell r="U84">
            <v>0.14100394811054709</v>
          </cell>
          <cell r="V84">
            <v>2.5398373488161818E-4</v>
          </cell>
        </row>
        <row r="85">
          <cell r="F85">
            <v>39255</v>
          </cell>
          <cell r="G85">
            <v>9.5876999999999999</v>
          </cell>
          <cell r="H85">
            <v>14.252700000000001</v>
          </cell>
          <cell r="I85">
            <v>7.1543000000000001</v>
          </cell>
          <cell r="J85">
            <v>1.855638729407049E-3</v>
          </cell>
          <cell r="L85">
            <v>39255</v>
          </cell>
          <cell r="M85">
            <v>4955.4013875123883</v>
          </cell>
          <cell r="N85">
            <v>7369.1967575534272</v>
          </cell>
          <cell r="O85">
            <v>3700.9622501850481</v>
          </cell>
          <cell r="P85">
            <v>517.33057423693742</v>
          </cell>
          <cell r="R85">
            <v>39255</v>
          </cell>
          <cell r="S85">
            <v>1.3392259274139546</v>
          </cell>
          <cell r="T85">
            <v>1.9920318725099602</v>
          </cell>
          <cell r="U85">
            <v>0.13977607872188755</v>
          </cell>
          <cell r="V85">
            <v>2.5972676744065242E-4</v>
          </cell>
        </row>
        <row r="86">
          <cell r="F86">
            <v>39256</v>
          </cell>
          <cell r="G86">
            <v>9.6024999999999991</v>
          </cell>
          <cell r="H86">
            <v>14.2537</v>
          </cell>
          <cell r="I86">
            <v>7.1470000000000002</v>
          </cell>
          <cell r="J86">
            <v>1.8279263272573062E-3</v>
          </cell>
          <cell r="L86">
            <v>39256</v>
          </cell>
          <cell r="M86">
            <v>5037.7833753148616</v>
          </cell>
          <cell r="N86">
            <v>7490.6367041198509</v>
          </cell>
          <cell r="O86">
            <v>3756.5740045078887</v>
          </cell>
          <cell r="P86">
            <v>525.48607461902259</v>
          </cell>
          <cell r="R86">
            <v>39256</v>
          </cell>
          <cell r="S86">
            <v>1.3408420488066506</v>
          </cell>
          <cell r="T86">
            <v>1.9940179461615157</v>
          </cell>
          <cell r="U86">
            <v>0.13991884706870014</v>
          </cell>
          <cell r="V86">
            <v>2.5606883130185393E-4</v>
          </cell>
        </row>
        <row r="87">
          <cell r="F87">
            <v>39257</v>
          </cell>
          <cell r="G87">
            <v>9.6646000000000001</v>
          </cell>
          <cell r="H87">
            <v>14.4085</v>
          </cell>
          <cell r="I87">
            <v>7.2049000000000003</v>
          </cell>
          <cell r="J87">
            <v>1.8190946729631596E-3</v>
          </cell>
          <cell r="L87">
            <v>39257</v>
          </cell>
          <cell r="M87">
            <v>5058.1689428426907</v>
          </cell>
          <cell r="N87">
            <v>7507.5075075075065</v>
          </cell>
          <cell r="O87">
            <v>3756.5740045078887</v>
          </cell>
          <cell r="P87">
            <v>521.37643378519294</v>
          </cell>
          <cell r="R87">
            <v>39257</v>
          </cell>
          <cell r="S87">
            <v>1.3464386697185942</v>
          </cell>
          <cell r="T87">
            <v>1.9988007195682591</v>
          </cell>
          <cell r="U87">
            <v>0.13879443156740551</v>
          </cell>
          <cell r="V87">
            <v>2.560321166687149E-4</v>
          </cell>
        </row>
        <row r="88">
          <cell r="F88">
            <v>39258</v>
          </cell>
          <cell r="G88">
            <v>9.7040000000000006</v>
          </cell>
          <cell r="H88">
            <v>14.4087</v>
          </cell>
          <cell r="I88">
            <v>7.2050000000000001</v>
          </cell>
          <cell r="J88">
            <v>1.8210027169360537E-3</v>
          </cell>
          <cell r="L88">
            <v>39258</v>
          </cell>
          <cell r="M88">
            <v>5053.0570995452244</v>
          </cell>
          <cell r="N88">
            <v>7501.8754688672179</v>
          </cell>
          <cell r="O88">
            <v>3752.3452157598495</v>
          </cell>
          <cell r="P88">
            <v>520.83333333333337</v>
          </cell>
          <cell r="R88">
            <v>39258</v>
          </cell>
          <cell r="S88">
            <v>1.3464386697185942</v>
          </cell>
          <cell r="T88">
            <v>1.9988007195682591</v>
          </cell>
          <cell r="U88">
            <v>0.13879250520471895</v>
          </cell>
          <cell r="V88">
            <v>2.5629853653535642E-4</v>
          </cell>
        </row>
        <row r="89">
          <cell r="F89">
            <v>39259</v>
          </cell>
          <cell r="G89">
            <v>9.6376000000000008</v>
          </cell>
          <cell r="H89">
            <v>14.326700000000001</v>
          </cell>
          <cell r="I89">
            <v>7.1666999999999996</v>
          </cell>
          <cell r="J89">
            <v>1.8326598308454978E-3</v>
          </cell>
          <cell r="L89">
            <v>39259</v>
          </cell>
          <cell r="M89">
            <v>5042.8643469490671</v>
          </cell>
          <cell r="N89">
            <v>7485.0299401197608</v>
          </cell>
          <cell r="O89">
            <v>3745.3183520599255</v>
          </cell>
          <cell r="P89">
            <v>522.73915316257182</v>
          </cell>
          <cell r="R89">
            <v>39259</v>
          </cell>
          <cell r="S89">
            <v>1.3458950201884252</v>
          </cell>
          <cell r="T89">
            <v>1.9988007195682591</v>
          </cell>
          <cell r="U89">
            <v>0.13953423472448967</v>
          </cell>
          <cell r="V89">
            <v>2.5677896466721448E-4</v>
          </cell>
        </row>
        <row r="90">
          <cell r="F90">
            <v>39260</v>
          </cell>
          <cell r="G90">
            <v>9.6748999999999992</v>
          </cell>
          <cell r="H90">
            <v>14.354799999999999</v>
          </cell>
          <cell r="I90">
            <v>7.1818</v>
          </cell>
          <cell r="J90">
            <v>1.8652714436268338E-3</v>
          </cell>
          <cell r="L90">
            <v>39260</v>
          </cell>
          <cell r="M90">
            <v>4975.1243781094527</v>
          </cell>
          <cell r="N90">
            <v>7385.5243722304276</v>
          </cell>
          <cell r="O90">
            <v>3696.8576709796671</v>
          </cell>
          <cell r="P90">
            <v>514.66803911477098</v>
          </cell>
          <cell r="R90">
            <v>39260</v>
          </cell>
          <cell r="S90">
            <v>1.3460761879122358</v>
          </cell>
          <cell r="T90">
            <v>1.9984012789768186</v>
          </cell>
          <cell r="U90">
            <v>0.1392408588376173</v>
          </cell>
          <cell r="V90">
            <v>2.600780234070221E-4</v>
          </cell>
        </row>
        <row r="91">
          <cell r="F91">
            <v>39261</v>
          </cell>
          <cell r="G91">
            <v>9.6843000000000004</v>
          </cell>
          <cell r="H91">
            <v>14.382099999999999</v>
          </cell>
          <cell r="I91">
            <v>7.2009999999999996</v>
          </cell>
          <cell r="J91">
            <v>1.8565585716380974E-3</v>
          </cell>
          <cell r="L91">
            <v>39261</v>
          </cell>
          <cell r="M91">
            <v>5007.5112669003502</v>
          </cell>
          <cell r="N91">
            <v>7440.4761904761908</v>
          </cell>
          <cell r="O91">
            <v>3724.3947858472993</v>
          </cell>
          <cell r="P91">
            <v>517.33057423693742</v>
          </cell>
          <cell r="R91">
            <v>39261</v>
          </cell>
          <cell r="S91">
            <v>1.3440860215053763</v>
          </cell>
          <cell r="T91">
            <v>1.9968051118210861</v>
          </cell>
          <cell r="U91">
            <v>0.13886960144424387</v>
          </cell>
          <cell r="V91">
            <v>2.5817111581556256E-4</v>
          </cell>
        </row>
        <row r="92">
          <cell r="F92">
            <v>39262</v>
          </cell>
          <cell r="G92">
            <v>9.5748999999999995</v>
          </cell>
          <cell r="H92">
            <v>14.260199999999999</v>
          </cell>
          <cell r="I92">
            <v>7.1257999999999999</v>
          </cell>
          <cell r="J92">
            <v>1.8501113767048776E-3</v>
          </cell>
          <cell r="L92">
            <v>39262</v>
          </cell>
          <cell r="M92">
            <v>4977.6007964161272</v>
          </cell>
          <cell r="N92">
            <v>7401.9245003700962</v>
          </cell>
          <cell r="O92">
            <v>3698.2248520710059</v>
          </cell>
          <cell r="P92">
            <v>518.94135962636221</v>
          </cell>
          <cell r="R92">
            <v>39262</v>
          </cell>
          <cell r="S92">
            <v>1.3458950201884252</v>
          </cell>
          <cell r="T92">
            <v>2.0008003201280511</v>
          </cell>
          <cell r="U92">
            <v>0.14033512026719808</v>
          </cell>
          <cell r="V92">
            <v>2.5994956978346199E-4</v>
          </cell>
        </row>
        <row r="93">
          <cell r="F93">
            <v>39263</v>
          </cell>
          <cell r="G93">
            <v>9.5447000000000006</v>
          </cell>
          <cell r="H93">
            <v>14.1798</v>
          </cell>
          <cell r="I93">
            <v>7.0759999999999996</v>
          </cell>
          <cell r="J93">
            <v>1.8363011019642914E-3</v>
          </cell>
          <cell r="L93">
            <v>39263</v>
          </cell>
          <cell r="M93">
            <v>4985.0448654037891</v>
          </cell>
          <cell r="N93">
            <v>7412.8984432913267</v>
          </cell>
          <cell r="O93">
            <v>3699.5930447650758</v>
          </cell>
          <cell r="P93">
            <v>522.73915316257182</v>
          </cell>
          <cell r="R93">
            <v>39263</v>
          </cell>
          <cell r="S93">
            <v>1.3473457289140394</v>
          </cell>
          <cell r="T93">
            <v>2.0036064916850331</v>
          </cell>
          <cell r="U93">
            <v>0.14132278123233466</v>
          </cell>
          <cell r="V93">
            <v>2.5990430323554863E-4</v>
          </cell>
        </row>
        <row r="94">
          <cell r="F94">
            <v>39264</v>
          </cell>
          <cell r="G94">
            <v>9.5419999999999998</v>
          </cell>
          <cell r="H94">
            <v>14.250500000000001</v>
          </cell>
          <cell r="I94">
            <v>7.0928000000000004</v>
          </cell>
          <cell r="J94">
            <v>1.8309451705159235E-3</v>
          </cell>
          <cell r="L94">
            <v>39264</v>
          </cell>
          <cell r="M94">
            <v>4970.1789264413519</v>
          </cell>
          <cell r="N94">
            <v>7374.6312684365785</v>
          </cell>
          <cell r="O94">
            <v>3671.0719530102788</v>
          </cell>
          <cell r="P94">
            <v>517.59834368530028</v>
          </cell>
          <cell r="R94">
            <v>39264</v>
          </cell>
          <cell r="S94">
            <v>1.353546291283162</v>
          </cell>
          <cell r="T94">
            <v>2.0080321285140563</v>
          </cell>
          <cell r="U94">
            <v>0.14098804421385067</v>
          </cell>
          <cell r="V94">
            <v>2.6183493925429409E-4</v>
          </cell>
        </row>
        <row r="95">
          <cell r="F95">
            <v>39265</v>
          </cell>
          <cell r="G95">
            <v>9.5685000000000002</v>
          </cell>
          <cell r="H95">
            <v>14.2499</v>
          </cell>
          <cell r="I95">
            <v>7.0925000000000002</v>
          </cell>
          <cell r="J95">
            <v>1.8319849923789425E-3</v>
          </cell>
          <cell r="L95">
            <v>39265</v>
          </cell>
          <cell r="M95">
            <v>4967.7098857426727</v>
          </cell>
          <cell r="N95">
            <v>7369.1967575534272</v>
          </cell>
          <cell r="O95">
            <v>3669.7247706422017</v>
          </cell>
          <cell r="P95">
            <v>517.33057423693742</v>
          </cell>
          <cell r="R95">
            <v>39265</v>
          </cell>
          <cell r="S95">
            <v>1.353546291283162</v>
          </cell>
          <cell r="T95">
            <v>2.0080321285140563</v>
          </cell>
          <cell r="U95">
            <v>0.14099400775467041</v>
          </cell>
          <cell r="V95">
            <v>2.6199271660247843E-4</v>
          </cell>
        </row>
        <row r="96">
          <cell r="F96">
            <v>39266</v>
          </cell>
          <cell r="G96">
            <v>9.5246999999999993</v>
          </cell>
          <cell r="H96">
            <v>14.133800000000001</v>
          </cell>
          <cell r="I96">
            <v>7.0277000000000003</v>
          </cell>
          <cell r="J96">
            <v>1.7769943207261508E-3</v>
          </cell>
          <cell r="L96">
            <v>39266</v>
          </cell>
          <cell r="M96">
            <v>5102.0408163265311</v>
          </cell>
          <cell r="N96">
            <v>7558.5789871504167</v>
          </cell>
          <cell r="O96">
            <v>3760.8123354644604</v>
          </cell>
          <cell r="P96">
            <v>535.04547886570356</v>
          </cell>
          <cell r="R96">
            <v>39266</v>
          </cell>
          <cell r="S96">
            <v>1.3570362328674175</v>
          </cell>
          <cell r="T96">
            <v>2.0108586366378445</v>
          </cell>
          <cell r="U96">
            <v>0.1422940649145524</v>
          </cell>
          <cell r="V96">
            <v>2.5391988827524917E-4</v>
          </cell>
        </row>
        <row r="97">
          <cell r="F97">
            <v>39267</v>
          </cell>
          <cell r="G97">
            <v>9.5002999999999993</v>
          </cell>
          <cell r="H97">
            <v>14.059799999999999</v>
          </cell>
          <cell r="I97">
            <v>6.9706999999999999</v>
          </cell>
          <cell r="J97">
            <v>1.8140392122716125E-3</v>
          </cell>
          <cell r="L97">
            <v>39267</v>
          </cell>
          <cell r="M97">
            <v>5025.1256281407032</v>
          </cell>
          <cell r="N97">
            <v>7440.4761904761908</v>
          </cell>
          <cell r="O97">
            <v>3690.0369003690039</v>
          </cell>
          <cell r="P97">
            <v>529.38062466913709</v>
          </cell>
          <cell r="R97">
            <v>39267</v>
          </cell>
          <cell r="S97">
            <v>1.3614703880190606</v>
          </cell>
          <cell r="T97">
            <v>2.016535591853196</v>
          </cell>
          <cell r="U97">
            <v>0.14345761544751603</v>
          </cell>
          <cell r="V97">
            <v>2.6060669237986035E-4</v>
          </cell>
        </row>
        <row r="98">
          <cell r="F98">
            <v>39268</v>
          </cell>
          <cell r="G98">
            <v>9.5092999999999996</v>
          </cell>
          <cell r="H98">
            <v>14.087999999999999</v>
          </cell>
          <cell r="I98">
            <v>6.9833999999999996</v>
          </cell>
          <cell r="J98">
            <v>1.8167944478761674E-3</v>
          </cell>
          <cell r="L98">
            <v>39268</v>
          </cell>
          <cell r="M98">
            <v>5025.1256281407032</v>
          </cell>
          <cell r="N98">
            <v>7446.0163812360379</v>
          </cell>
          <cell r="O98">
            <v>3691.3990402362492</v>
          </cell>
          <cell r="P98">
            <v>528.54122621564477</v>
          </cell>
          <cell r="R98">
            <v>39268</v>
          </cell>
          <cell r="S98">
            <v>1.3614703880190606</v>
          </cell>
          <cell r="T98">
            <v>2.0169423154497781</v>
          </cell>
          <cell r="U98">
            <v>0.14319672365896269</v>
          </cell>
          <cell r="V98">
            <v>2.6052521884118384E-4</v>
          </cell>
        </row>
        <row r="99">
          <cell r="F99">
            <v>39269</v>
          </cell>
          <cell r="G99">
            <v>9.5393000000000008</v>
          </cell>
          <cell r="H99">
            <v>14.0928</v>
          </cell>
          <cell r="I99">
            <v>6.9928999999999997</v>
          </cell>
          <cell r="J99">
            <v>1.8131774484241674E-3</v>
          </cell>
          <cell r="L99">
            <v>39269</v>
          </cell>
          <cell r="M99">
            <v>5042.8643469490671</v>
          </cell>
          <cell r="N99">
            <v>7462.686567164179</v>
          </cell>
          <cell r="O99">
            <v>3705.075954057058</v>
          </cell>
          <cell r="P99">
            <v>529.66101694915255</v>
          </cell>
          <cell r="R99">
            <v>39269</v>
          </cell>
          <cell r="S99">
            <v>1.3614703880190606</v>
          </cell>
          <cell r="T99">
            <v>2.014910336490026</v>
          </cell>
          <cell r="U99">
            <v>0.14300218793347538</v>
          </cell>
          <cell r="V99">
            <v>2.5965325903788082E-4</v>
          </cell>
        </row>
        <row r="100">
          <cell r="F100">
            <v>39270</v>
          </cell>
          <cell r="G100">
            <v>9.5528999999999993</v>
          </cell>
          <cell r="H100">
            <v>14.1137</v>
          </cell>
          <cell r="I100">
            <v>7.0186000000000002</v>
          </cell>
          <cell r="J100">
            <v>1.8253438035053904E-3</v>
          </cell>
          <cell r="L100">
            <v>39270</v>
          </cell>
          <cell r="M100">
            <v>5022.601707684581</v>
          </cell>
          <cell r="N100">
            <v>7423.9049740163327</v>
          </cell>
          <cell r="O100">
            <v>3692.7621861152138</v>
          </cell>
          <cell r="P100">
            <v>526.0389268805892</v>
          </cell>
          <cell r="R100">
            <v>39270</v>
          </cell>
          <cell r="S100">
            <v>1.3601741022850926</v>
          </cell>
          <cell r="T100">
            <v>2.0104543626859668</v>
          </cell>
          <cell r="U100">
            <v>0.14247855697717493</v>
          </cell>
          <cell r="V100">
            <v>2.6047093144405085E-4</v>
          </cell>
        </row>
        <row r="101">
          <cell r="F101">
            <v>39271</v>
          </cell>
          <cell r="G101">
            <v>9.5474999999999994</v>
          </cell>
          <cell r="H101">
            <v>14.1523</v>
          </cell>
          <cell r="I101">
            <v>7.0361000000000002</v>
          </cell>
          <cell r="J101">
            <v>1.8081580474786142E-3</v>
          </cell>
          <cell r="L101">
            <v>39271</v>
          </cell>
          <cell r="M101">
            <v>5025.1256281407032</v>
          </cell>
          <cell r="N101">
            <v>7418.39762611276</v>
          </cell>
          <cell r="O101">
            <v>3688.6757654002217</v>
          </cell>
          <cell r="P101">
            <v>524.38384897745152</v>
          </cell>
          <cell r="R101">
            <v>39271</v>
          </cell>
          <cell r="S101">
            <v>1.3622122326658495</v>
          </cell>
          <cell r="T101">
            <v>2.0104543626859668</v>
          </cell>
          <cell r="U101">
            <v>0.14212418811557539</v>
          </cell>
          <cell r="V101">
            <v>2.6068821689259646E-4</v>
          </cell>
        </row>
        <row r="102">
          <cell r="F102">
            <v>39272</v>
          </cell>
          <cell r="G102">
            <v>9.5456000000000003</v>
          </cell>
          <cell r="H102">
            <v>14.152100000000001</v>
          </cell>
          <cell r="I102">
            <v>7.0359999999999996</v>
          </cell>
          <cell r="J102">
            <v>1.8114399679737413E-3</v>
          </cell>
          <cell r="L102">
            <v>39272</v>
          </cell>
          <cell r="M102">
            <v>5015.0451354062188</v>
          </cell>
          <cell r="N102">
            <v>7401.9245003700962</v>
          </cell>
          <cell r="O102">
            <v>3681.8851251840942</v>
          </cell>
          <cell r="P102">
            <v>523.28623757195192</v>
          </cell>
          <cell r="R102">
            <v>39272</v>
          </cell>
          <cell r="S102">
            <v>1.3622122326658495</v>
          </cell>
          <cell r="T102">
            <v>2.0104543626859668</v>
          </cell>
          <cell r="U102">
            <v>0.14212620807276863</v>
          </cell>
          <cell r="V102">
            <v>2.6116479498563595E-4</v>
          </cell>
        </row>
        <row r="103">
          <cell r="F103">
            <v>39273</v>
          </cell>
          <cell r="G103">
            <v>9.5146999999999995</v>
          </cell>
          <cell r="H103">
            <v>14.082100000000001</v>
          </cell>
          <cell r="I103">
            <v>6.9943</v>
          </cell>
          <cell r="J103">
            <v>1.8095453517303778E-3</v>
          </cell>
          <cell r="L103">
            <v>39273</v>
          </cell>
          <cell r="M103">
            <v>5042.8643469490671</v>
          </cell>
          <cell r="N103">
            <v>7451.5648286140085</v>
          </cell>
          <cell r="O103">
            <v>3702.3324694557568</v>
          </cell>
          <cell r="P103">
            <v>529.38062466913709</v>
          </cell>
          <cell r="R103">
            <v>39273</v>
          </cell>
          <cell r="S103">
            <v>1.3623978201634879</v>
          </cell>
          <cell r="T103">
            <v>2.0128824476650564</v>
          </cell>
          <cell r="U103">
            <v>0.14297356418798166</v>
          </cell>
          <cell r="V103">
            <v>2.5980774227071969E-4</v>
          </cell>
        </row>
        <row r="104">
          <cell r="F104">
            <v>39274</v>
          </cell>
          <cell r="G104">
            <v>9.5702999999999996</v>
          </cell>
          <cell r="H104">
            <v>14.108700000000001</v>
          </cell>
          <cell r="I104">
            <v>6.9912000000000001</v>
          </cell>
          <cell r="J104">
            <v>1.8119191666621369E-3</v>
          </cell>
          <cell r="L104">
            <v>39274</v>
          </cell>
          <cell r="M104">
            <v>5060.7287449392716</v>
          </cell>
          <cell r="N104">
            <v>7479.4315632011967</v>
          </cell>
          <cell r="O104">
            <v>3706.4492216456633</v>
          </cell>
          <cell r="P104">
            <v>530.22269353128308</v>
          </cell>
          <cell r="R104">
            <v>39274</v>
          </cell>
          <cell r="S104">
            <v>1.3653741125068268</v>
          </cell>
          <cell r="T104">
            <v>2.0177562550443908</v>
          </cell>
          <cell r="U104">
            <v>0.14303696075065797</v>
          </cell>
          <cell r="V104">
            <v>2.5953802232026989E-4</v>
          </cell>
        </row>
        <row r="105">
          <cell r="F105">
            <v>39275</v>
          </cell>
          <cell r="G105">
            <v>9.6786999999999992</v>
          </cell>
          <cell r="H105">
            <v>14.266999999999999</v>
          </cell>
          <cell r="I105">
            <v>7.0296000000000003</v>
          </cell>
          <cell r="J105">
            <v>1.8200448823067975E-3</v>
          </cell>
          <cell r="L105">
            <v>39275</v>
          </cell>
          <cell r="M105">
            <v>5104.6452271567132</v>
          </cell>
          <cell r="N105">
            <v>7530.1204819277109</v>
          </cell>
          <cell r="O105">
            <v>3711.9524870081664</v>
          </cell>
          <cell r="P105">
            <v>527.98310454065472</v>
          </cell>
          <cell r="R105">
            <v>39275</v>
          </cell>
          <cell r="S105">
            <v>1.3751375137513753</v>
          </cell>
          <cell r="T105">
            <v>2.029220779220779</v>
          </cell>
          <cell r="U105">
            <v>0.14225560487083191</v>
          </cell>
          <cell r="V105">
            <v>2.5927491178171126E-4</v>
          </cell>
        </row>
        <row r="106">
          <cell r="F106">
            <v>39276</v>
          </cell>
          <cell r="G106">
            <v>9.66</v>
          </cell>
          <cell r="H106">
            <v>14.253500000000001</v>
          </cell>
          <cell r="I106">
            <v>7.0152000000000001</v>
          </cell>
          <cell r="J106">
            <v>1.8122738055756417E-3</v>
          </cell>
          <cell r="L106">
            <v>39276</v>
          </cell>
          <cell r="M106">
            <v>5120.3277009728617</v>
          </cell>
          <cell r="N106">
            <v>7558.5789871504167</v>
          </cell>
          <cell r="O106">
            <v>3720.2380952380954</v>
          </cell>
          <cell r="P106">
            <v>530.22269353128308</v>
          </cell>
          <cell r="R106">
            <v>39276</v>
          </cell>
          <cell r="S106">
            <v>1.3766519823788546</v>
          </cell>
          <cell r="T106">
            <v>2.0316944331572531</v>
          </cell>
          <cell r="U106">
            <v>0.14254761090204127</v>
          </cell>
          <cell r="V106">
            <v>2.5874292338104552E-4</v>
          </cell>
        </row>
        <row r="107">
          <cell r="F107">
            <v>39277</v>
          </cell>
          <cell r="G107">
            <v>9.6144999999999996</v>
          </cell>
          <cell r="H107">
            <v>14.1609</v>
          </cell>
          <cell r="I107">
            <v>6.9710000000000001</v>
          </cell>
          <cell r="J107">
            <v>1.7830778777093868E-3</v>
          </cell>
          <cell r="L107">
            <v>39277</v>
          </cell>
          <cell r="M107">
            <v>5181.3471502590673</v>
          </cell>
          <cell r="N107">
            <v>7633.5877862595416</v>
          </cell>
          <cell r="O107">
            <v>3757.9857196542653</v>
          </cell>
          <cell r="P107">
            <v>539.08355795148248</v>
          </cell>
          <cell r="R107">
            <v>39277</v>
          </cell>
          <cell r="S107">
            <v>1.3783597518952446</v>
          </cell>
          <cell r="T107">
            <v>2.0312817387771682</v>
          </cell>
          <cell r="U107">
            <v>0.14345144168698895</v>
          </cell>
          <cell r="V107">
            <v>2.5618035096708081E-4</v>
          </cell>
        </row>
        <row r="108">
          <cell r="F108">
            <v>39278</v>
          </cell>
          <cell r="G108">
            <v>9.6311</v>
          </cell>
          <cell r="H108">
            <v>14.2597</v>
          </cell>
          <cell r="I108">
            <v>7.0077999999999996</v>
          </cell>
          <cell r="J108">
            <v>1.7696358797213887E-3</v>
          </cell>
          <cell r="L108">
            <v>39278</v>
          </cell>
          <cell r="M108">
            <v>5178.6639047125836</v>
          </cell>
          <cell r="N108">
            <v>7645.2599388379203</v>
          </cell>
          <cell r="O108">
            <v>3757.9857196542653</v>
          </cell>
          <cell r="P108">
            <v>536.1930294906166</v>
          </cell>
          <cell r="R108">
            <v>39278</v>
          </cell>
          <cell r="S108">
            <v>1.3777900248002204</v>
          </cell>
          <cell r="T108">
            <v>2.033760423022168</v>
          </cell>
          <cell r="U108">
            <v>0.14269813636233911</v>
          </cell>
          <cell r="V108">
            <v>2.5618035096708081E-4</v>
          </cell>
        </row>
        <row r="109">
          <cell r="F109">
            <v>39279</v>
          </cell>
          <cell r="G109">
            <v>9.6311</v>
          </cell>
          <cell r="H109">
            <v>14.2597</v>
          </cell>
          <cell r="I109">
            <v>7.0077999999999996</v>
          </cell>
          <cell r="J109">
            <v>1.769629616521262E-3</v>
          </cell>
          <cell r="L109">
            <v>39279</v>
          </cell>
          <cell r="M109">
            <v>5178.6639047125836</v>
          </cell>
          <cell r="N109">
            <v>7645.2599388379203</v>
          </cell>
          <cell r="O109">
            <v>3757.9857196542653</v>
          </cell>
          <cell r="P109">
            <v>536.1930294906166</v>
          </cell>
          <cell r="R109">
            <v>39279</v>
          </cell>
          <cell r="S109">
            <v>1.3777900248002204</v>
          </cell>
          <cell r="T109">
            <v>2.033760423022168</v>
          </cell>
          <cell r="U109">
            <v>0.14269813636233911</v>
          </cell>
          <cell r="V109">
            <v>2.5618035096708081E-4</v>
          </cell>
        </row>
        <row r="110">
          <cell r="F110">
            <v>39280</v>
          </cell>
          <cell r="G110">
            <v>9.6135000000000002</v>
          </cell>
          <cell r="H110">
            <v>14.2088</v>
          </cell>
          <cell r="I110">
            <v>6.9776999999999996</v>
          </cell>
          <cell r="J110">
            <v>1.7851946665524141E-3</v>
          </cell>
          <cell r="L110">
            <v>39280</v>
          </cell>
          <cell r="M110">
            <v>5167.9586563307494</v>
          </cell>
          <cell r="N110">
            <v>7633.5877862595416</v>
          </cell>
          <cell r="O110">
            <v>3749.5313085864268</v>
          </cell>
          <cell r="P110">
            <v>537.34551316496504</v>
          </cell>
          <cell r="R110">
            <v>39280</v>
          </cell>
          <cell r="S110">
            <v>1.3781697905181918</v>
          </cell>
          <cell r="T110">
            <v>2.0358306188925082</v>
          </cell>
          <cell r="U110">
            <v>0.1433136993565215</v>
          </cell>
          <cell r="V110">
            <v>2.5675654857577142E-4</v>
          </cell>
        </row>
        <row r="111">
          <cell r="F111">
            <v>39281</v>
          </cell>
          <cell r="G111">
            <v>9.6172000000000004</v>
          </cell>
          <cell r="H111">
            <v>14.234500000000001</v>
          </cell>
          <cell r="I111">
            <v>6.9743000000000004</v>
          </cell>
          <cell r="J111">
            <v>1.7755177409732679E-3</v>
          </cell>
          <cell r="L111">
            <v>39281</v>
          </cell>
          <cell r="M111">
            <v>5205.6220718375844</v>
          </cell>
          <cell r="N111">
            <v>7710.1002313030067</v>
          </cell>
          <cell r="O111">
            <v>3777.8617302606726</v>
          </cell>
          <cell r="P111">
            <v>541.71180931744311</v>
          </cell>
          <cell r="R111">
            <v>39281</v>
          </cell>
          <cell r="S111">
            <v>1.3779798814937301</v>
          </cell>
          <cell r="T111">
            <v>2.0408163265306123</v>
          </cell>
          <cell r="U111">
            <v>0.14338356537573663</v>
          </cell>
          <cell r="V111">
            <v>2.5493945188017844E-4</v>
          </cell>
        </row>
        <row r="112">
          <cell r="F112">
            <v>39282</v>
          </cell>
          <cell r="G112">
            <v>9.6282999999999994</v>
          </cell>
          <cell r="H112">
            <v>14.2974</v>
          </cell>
          <cell r="I112">
            <v>6.9711999999999996</v>
          </cell>
          <cell r="J112">
            <v>1.7702342196896071E-3</v>
          </cell>
          <cell r="L112">
            <v>39282</v>
          </cell>
          <cell r="M112">
            <v>5227.3915316257189</v>
          </cell>
          <cell r="N112">
            <v>7763.9751552795042</v>
          </cell>
          <cell r="O112">
            <v>3787.8787878787875</v>
          </cell>
          <cell r="P112">
            <v>543.18305268875611</v>
          </cell>
          <cell r="R112">
            <v>39282</v>
          </cell>
          <cell r="S112">
            <v>1.3798813302056023</v>
          </cell>
          <cell r="T112">
            <v>2.0504408447816278</v>
          </cell>
          <cell r="U112">
            <v>0.14344732614184072</v>
          </cell>
          <cell r="V112">
            <v>2.5429116338207249E-4</v>
          </cell>
        </row>
        <row r="113">
          <cell r="F113">
            <v>39283</v>
          </cell>
          <cell r="G113">
            <v>9.4934999999999992</v>
          </cell>
          <cell r="H113">
            <v>14.175800000000001</v>
          </cell>
          <cell r="I113">
            <v>6.9112999999999998</v>
          </cell>
          <cell r="J113">
            <v>1.7553036499784098E-3</v>
          </cell>
          <cell r="L113">
            <v>39283</v>
          </cell>
          <cell r="M113">
            <v>5230.1255230125516</v>
          </cell>
          <cell r="N113">
            <v>7770.0077700077691</v>
          </cell>
          <cell r="O113">
            <v>3787.8787878787875</v>
          </cell>
          <cell r="P113">
            <v>547.94520547945206</v>
          </cell>
          <cell r="R113">
            <v>39283</v>
          </cell>
          <cell r="S113">
            <v>1.3806433798149937</v>
          </cell>
          <cell r="T113">
            <v>2.0508613617719442</v>
          </cell>
          <cell r="U113">
            <v>0.14469057919638853</v>
          </cell>
          <cell r="V113">
            <v>2.5429116338207249E-4</v>
          </cell>
        </row>
        <row r="114">
          <cell r="F114">
            <v>39284</v>
          </cell>
          <cell r="G114">
            <v>9.5111000000000008</v>
          </cell>
          <cell r="H114">
            <v>14.116300000000001</v>
          </cell>
          <cell r="I114">
            <v>6.8807999999999998</v>
          </cell>
          <cell r="J114">
            <v>1.7694260866487955E-3</v>
          </cell>
          <cell r="L114">
            <v>39284</v>
          </cell>
          <cell r="M114">
            <v>5159.9587203302372</v>
          </cell>
          <cell r="N114">
            <v>7668.7116564417183</v>
          </cell>
          <cell r="O114">
            <v>3736.9207772795216</v>
          </cell>
          <cell r="P114">
            <v>543.18305268875611</v>
          </cell>
          <cell r="R114">
            <v>39284</v>
          </cell>
          <cell r="S114">
            <v>1.3804527885146327</v>
          </cell>
          <cell r="T114">
            <v>2.0512820512820515</v>
          </cell>
          <cell r="U114">
            <v>0.14533193814672712</v>
          </cell>
          <cell r="V114">
            <v>2.5755273392227059E-4</v>
          </cell>
        </row>
        <row r="115">
          <cell r="F115">
            <v>39285</v>
          </cell>
          <cell r="G115">
            <v>9.5337999999999994</v>
          </cell>
          <cell r="H115">
            <v>14.2788</v>
          </cell>
          <cell r="I115">
            <v>6.9425999999999997</v>
          </cell>
          <cell r="J115">
            <v>1.7623381292428291E-3</v>
          </cell>
          <cell r="L115">
            <v>39285</v>
          </cell>
          <cell r="M115">
            <v>5165.2892561983472</v>
          </cell>
          <cell r="N115">
            <v>7680.491551459294</v>
          </cell>
          <cell r="O115">
            <v>3736.9207772795216</v>
          </cell>
          <cell r="P115">
            <v>538.2131324004306</v>
          </cell>
          <cell r="R115">
            <v>39285</v>
          </cell>
          <cell r="S115">
            <v>1.38217000691085</v>
          </cell>
          <cell r="T115">
            <v>2.0554984583761562</v>
          </cell>
          <cell r="U115">
            <v>0.1440382565609426</v>
          </cell>
          <cell r="V115">
            <v>2.5755273392227059E-4</v>
          </cell>
        </row>
        <row r="116">
          <cell r="F116">
            <v>39286</v>
          </cell>
          <cell r="G116">
            <v>9.5347000000000008</v>
          </cell>
          <cell r="H116">
            <v>14.2788</v>
          </cell>
          <cell r="I116">
            <v>6.9424999999999999</v>
          </cell>
          <cell r="J116">
            <v>1.762303965712614E-3</v>
          </cell>
          <cell r="L116">
            <v>39286</v>
          </cell>
          <cell r="M116">
            <v>5165.2892561983472</v>
          </cell>
          <cell r="N116">
            <v>7686.3950807071487</v>
          </cell>
          <cell r="O116">
            <v>3736.9207772795216</v>
          </cell>
          <cell r="P116">
            <v>538.50296176628979</v>
          </cell>
          <cell r="R116">
            <v>39286</v>
          </cell>
          <cell r="S116">
            <v>1.38217000691085</v>
          </cell>
          <cell r="T116">
            <v>2.0559210526315788</v>
          </cell>
          <cell r="U116">
            <v>0.14404033129276198</v>
          </cell>
          <cell r="V116">
            <v>2.5755273392227059E-4</v>
          </cell>
        </row>
        <row r="117">
          <cell r="F117">
            <v>39287</v>
          </cell>
          <cell r="G117">
            <v>9.4490999999999996</v>
          </cell>
          <cell r="H117">
            <v>14.1172</v>
          </cell>
          <cell r="I117">
            <v>6.8606999999999996</v>
          </cell>
          <cell r="J117">
            <v>1.7663444265651137E-3</v>
          </cell>
          <cell r="L117">
            <v>39287</v>
          </cell>
          <cell r="M117">
            <v>5146.68039114771</v>
          </cell>
          <cell r="N117">
            <v>7656.9678407350684</v>
          </cell>
          <cell r="O117">
            <v>3723.0081906180189</v>
          </cell>
          <cell r="P117">
            <v>542.59359739555077</v>
          </cell>
          <cell r="R117">
            <v>39287</v>
          </cell>
          <cell r="S117">
            <v>1.38217000691085</v>
          </cell>
          <cell r="T117">
            <v>2.0571898786257972</v>
          </cell>
          <cell r="U117">
            <v>0.14575772151529728</v>
          </cell>
          <cell r="V117">
            <v>2.5855159397057686E-4</v>
          </cell>
        </row>
        <row r="118">
          <cell r="F118">
            <v>39288</v>
          </cell>
          <cell r="G118">
            <v>9.4499999999999993</v>
          </cell>
          <cell r="H118">
            <v>14.0657</v>
          </cell>
          <cell r="I118">
            <v>6.8201000000000001</v>
          </cell>
          <cell r="J118">
            <v>1.7501579517551461E-3</v>
          </cell>
          <cell r="L118">
            <v>39288</v>
          </cell>
          <cell r="M118">
            <v>5178.6639047125836</v>
          </cell>
          <cell r="N118">
            <v>7727.9752704791345</v>
          </cell>
          <cell r="O118">
            <v>3748.1259370314847</v>
          </cell>
          <cell r="P118">
            <v>549.45054945054949</v>
          </cell>
          <cell r="R118">
            <v>39288</v>
          </cell>
          <cell r="S118">
            <v>1.38217000691085</v>
          </cell>
          <cell r="T118">
            <v>2.0622808826562178</v>
          </cell>
          <cell r="U118">
            <v>0.14662541604961804</v>
          </cell>
          <cell r="V118">
            <v>2.56910903298736E-4</v>
          </cell>
        </row>
        <row r="119">
          <cell r="F119">
            <v>39289</v>
          </cell>
          <cell r="G119">
            <v>9.4535999999999998</v>
          </cell>
          <cell r="H119">
            <v>14.1273</v>
          </cell>
          <cell r="I119">
            <v>6.8704999999999998</v>
          </cell>
          <cell r="J119">
            <v>1.7439680505053148E-3</v>
          </cell>
          <cell r="L119">
            <v>39289</v>
          </cell>
          <cell r="M119">
            <v>5216.4840897235263</v>
          </cell>
          <cell r="N119">
            <v>7788.1619937694704</v>
          </cell>
          <cell r="O119">
            <v>3789.3141341417199</v>
          </cell>
          <cell r="P119">
            <v>551.57198014340872</v>
          </cell>
          <cell r="R119">
            <v>39289</v>
          </cell>
          <cell r="S119">
            <v>1.3770311209033326</v>
          </cell>
          <cell r="T119">
            <v>2.0559210526315788</v>
          </cell>
          <cell r="U119">
            <v>0.14554981442398662</v>
          </cell>
          <cell r="V119">
            <v>2.5417482144218795E-4</v>
          </cell>
        </row>
        <row r="120">
          <cell r="F120">
            <v>39290</v>
          </cell>
          <cell r="G120">
            <v>9.5757999999999992</v>
          </cell>
          <cell r="H120">
            <v>14.2441</v>
          </cell>
          <cell r="I120">
            <v>6.9473000000000003</v>
          </cell>
          <cell r="J120">
            <v>1.7571604287471446E-3</v>
          </cell>
          <cell r="L120">
            <v>39290</v>
          </cell>
          <cell r="M120">
            <v>5216.4840897235263</v>
          </cell>
          <cell r="N120">
            <v>7794.2322681215901</v>
          </cell>
          <cell r="O120">
            <v>3802.2813688212927</v>
          </cell>
          <cell r="P120">
            <v>547.34537493158177</v>
          </cell>
          <cell r="R120">
            <v>39290</v>
          </cell>
          <cell r="S120">
            <v>1.37211855104281</v>
          </cell>
          <cell r="T120">
            <v>2.0500205002050018</v>
          </cell>
          <cell r="U120">
            <v>0.14394081153829544</v>
          </cell>
          <cell r="V120">
            <v>2.5328446631696524E-4</v>
          </cell>
        </row>
        <row r="121">
          <cell r="F121">
            <v>39291</v>
          </cell>
          <cell r="G121">
            <v>9.7050000000000001</v>
          </cell>
          <cell r="H121">
            <v>14.448</v>
          </cell>
          <cell r="I121">
            <v>7.0873999999999997</v>
          </cell>
          <cell r="J121">
            <v>1.798050194369226E-3</v>
          </cell>
          <cell r="L121">
            <v>39291</v>
          </cell>
          <cell r="M121">
            <v>5189.4135962636219</v>
          </cell>
          <cell r="N121">
            <v>7722.0077220077219</v>
          </cell>
          <cell r="O121">
            <v>3789.3141341417199</v>
          </cell>
          <cell r="P121">
            <v>534.75935828877004</v>
          </cell>
          <cell r="R121">
            <v>39291</v>
          </cell>
          <cell r="S121">
            <v>1.3696753869332969</v>
          </cell>
          <cell r="T121">
            <v>2.0383204239706481</v>
          </cell>
          <cell r="U121">
            <v>0.14109546519174873</v>
          </cell>
          <cell r="V121">
            <v>2.5408182451076546E-4</v>
          </cell>
        </row>
        <row r="122">
          <cell r="F122">
            <v>39292</v>
          </cell>
          <cell r="G122">
            <v>9.7276000000000007</v>
          </cell>
          <cell r="H122">
            <v>14.492000000000001</v>
          </cell>
          <cell r="I122">
            <v>7.1574</v>
          </cell>
          <cell r="J122">
            <v>1.7959060525625783E-3</v>
          </cell>
          <cell r="L122">
            <v>39292</v>
          </cell>
          <cell r="M122">
            <v>5157.2975760701393</v>
          </cell>
          <cell r="N122">
            <v>7656.9678407350684</v>
          </cell>
          <cell r="O122">
            <v>3783.5792659856229</v>
          </cell>
          <cell r="P122">
            <v>528.54122621564477</v>
          </cell>
          <cell r="R122">
            <v>39292</v>
          </cell>
          <cell r="S122">
            <v>1.362954886193267</v>
          </cell>
          <cell r="T122">
            <v>2.0238818053025702</v>
          </cell>
          <cell r="U122">
            <v>0.13971553916226562</v>
          </cell>
          <cell r="V122">
            <v>2.5447170401887161E-4</v>
          </cell>
        </row>
        <row r="123">
          <cell r="F123">
            <v>39293</v>
          </cell>
          <cell r="G123">
            <v>9.7866999999999997</v>
          </cell>
          <cell r="H123">
            <v>14.4908</v>
          </cell>
          <cell r="I123">
            <v>7.157</v>
          </cell>
          <cell r="J123">
            <v>1.7614285890428572E-3</v>
          </cell>
          <cell r="L123">
            <v>39293</v>
          </cell>
          <cell r="M123">
            <v>5257.6235541535225</v>
          </cell>
          <cell r="N123">
            <v>7806.4012490242003</v>
          </cell>
          <cell r="O123">
            <v>3856.5368299267257</v>
          </cell>
          <cell r="P123">
            <v>538.79310344827582</v>
          </cell>
          <cell r="R123">
            <v>39293</v>
          </cell>
          <cell r="S123">
            <v>1.362954886193267</v>
          </cell>
          <cell r="T123">
            <v>2.0238818053025702</v>
          </cell>
          <cell r="U123">
            <v>0.1397233477714126</v>
          </cell>
          <cell r="V123">
            <v>2.4960063897763577E-4</v>
          </cell>
        </row>
        <row r="124">
          <cell r="F124">
            <v>39294</v>
          </cell>
          <cell r="G124">
            <v>9.7599</v>
          </cell>
          <cell r="H124">
            <v>14.451499999999999</v>
          </cell>
          <cell r="I124">
            <v>7.1390000000000002</v>
          </cell>
          <cell r="J124">
            <v>1.7773038300897539E-3</v>
          </cell>
          <cell r="L124">
            <v>39294</v>
          </cell>
          <cell r="M124">
            <v>5219.2066805845516</v>
          </cell>
          <cell r="N124">
            <v>7739.9380804953562</v>
          </cell>
          <cell r="O124">
            <v>3822.6299694189602</v>
          </cell>
          <cell r="P124">
            <v>535.61863952865565</v>
          </cell>
          <cell r="R124">
            <v>39294</v>
          </cell>
          <cell r="S124">
            <v>1.3653741125068268</v>
          </cell>
          <cell r="T124">
            <v>2.0238818053025702</v>
          </cell>
          <cell r="U124">
            <v>0.14007564084605686</v>
          </cell>
          <cell r="V124">
            <v>2.4998687568902634E-4</v>
          </cell>
        </row>
        <row r="125">
          <cell r="F125">
            <v>39295</v>
          </cell>
          <cell r="G125">
            <v>9.7466000000000008</v>
          </cell>
          <cell r="H125">
            <v>14.4369</v>
          </cell>
          <cell r="I125">
            <v>7.1077000000000004</v>
          </cell>
          <cell r="J125">
            <v>1.7840258326940574E-3</v>
          </cell>
          <cell r="L125">
            <v>39295</v>
          </cell>
          <cell r="M125">
            <v>5252.1008403361348</v>
          </cell>
          <cell r="N125">
            <v>7782.1011673151743</v>
          </cell>
          <cell r="O125">
            <v>3832.8861632809508</v>
          </cell>
          <cell r="P125">
            <v>539.3743257820928</v>
          </cell>
          <cell r="R125">
            <v>39295</v>
          </cell>
          <cell r="S125">
            <v>1.3704262025489926</v>
          </cell>
          <cell r="T125">
            <v>2.0308692120227456</v>
          </cell>
          <cell r="U125">
            <v>0.14069248842804283</v>
          </cell>
          <cell r="V125">
            <v>2.513320599175631E-4</v>
          </cell>
        </row>
        <row r="126">
          <cell r="F126">
            <v>39296</v>
          </cell>
          <cell r="G126">
            <v>9.8001000000000005</v>
          </cell>
          <cell r="H126">
            <v>14.529199999999999</v>
          </cell>
          <cell r="I126">
            <v>7.1645000000000003</v>
          </cell>
          <cell r="J126">
            <v>1.7743457987040179E-3</v>
          </cell>
          <cell r="L126">
            <v>39296</v>
          </cell>
          <cell r="M126">
            <v>5310.6744556558688</v>
          </cell>
          <cell r="N126">
            <v>7880.2206461780934</v>
          </cell>
          <cell r="O126">
            <v>3886.5137971239797</v>
          </cell>
          <cell r="P126">
            <v>542.29934924078088</v>
          </cell>
          <cell r="R126">
            <v>39296</v>
          </cell>
          <cell r="S126">
            <v>1.3666803334700013</v>
          </cell>
          <cell r="T126">
            <v>2.0275750202757501</v>
          </cell>
          <cell r="U126">
            <v>0.139577081443227</v>
          </cell>
          <cell r="V126">
            <v>2.4798512089274643E-4</v>
          </cell>
        </row>
        <row r="127">
          <cell r="F127">
            <v>39297</v>
          </cell>
          <cell r="G127">
            <v>9.7304999999999993</v>
          </cell>
          <cell r="H127">
            <v>14.4533</v>
          </cell>
          <cell r="I127">
            <v>7.1134000000000004</v>
          </cell>
          <cell r="J127">
            <v>1.7480592172540437E-3</v>
          </cell>
          <cell r="L127">
            <v>39297</v>
          </cell>
          <cell r="M127">
            <v>5356.186395286556</v>
          </cell>
          <cell r="N127">
            <v>7955.4494828957841</v>
          </cell>
          <cell r="O127">
            <v>3916.9604386995688</v>
          </cell>
          <cell r="P127">
            <v>550.66079295154191</v>
          </cell>
          <cell r="R127">
            <v>39297</v>
          </cell>
          <cell r="S127">
            <v>1.367053998632946</v>
          </cell>
          <cell r="T127">
            <v>2.0316944331572531</v>
          </cell>
          <cell r="U127">
            <v>0.1405797508926814</v>
          </cell>
          <cell r="V127">
            <v>2.4608721330839648E-4</v>
          </cell>
        </row>
        <row r="128">
          <cell r="F128">
            <v>39298</v>
          </cell>
          <cell r="G128">
            <v>9.7362000000000002</v>
          </cell>
          <cell r="H128">
            <v>14.4458</v>
          </cell>
          <cell r="I128">
            <v>7.0890000000000004</v>
          </cell>
          <cell r="J128">
            <v>1.7550910804516203E-3</v>
          </cell>
          <cell r="L128">
            <v>39298</v>
          </cell>
          <cell r="M128">
            <v>5333.333333333333</v>
          </cell>
          <cell r="N128">
            <v>7917.6563737133802</v>
          </cell>
          <cell r="O128">
            <v>3886.5137971239797</v>
          </cell>
          <cell r="P128">
            <v>548.24561403508767</v>
          </cell>
          <cell r="R128">
            <v>39298</v>
          </cell>
          <cell r="S128">
            <v>1.37211855104281</v>
          </cell>
          <cell r="T128">
            <v>2.0374898125509371</v>
          </cell>
          <cell r="U128">
            <v>0.1410636196924813</v>
          </cell>
          <cell r="V128">
            <v>2.4794208072994152E-4</v>
          </cell>
        </row>
        <row r="129">
          <cell r="F129">
            <v>39299</v>
          </cell>
          <cell r="G129">
            <v>9.7668999999999997</v>
          </cell>
          <cell r="H129">
            <v>14.656499999999999</v>
          </cell>
          <cell r="I129">
            <v>7.1801000000000004</v>
          </cell>
          <cell r="J129">
            <v>1.7554607996826128E-3</v>
          </cell>
          <cell r="L129">
            <v>39299</v>
          </cell>
          <cell r="M129">
            <v>5353.3190578158465</v>
          </cell>
          <cell r="N129">
            <v>7930.2141157811257</v>
          </cell>
          <cell r="O129">
            <v>3886.5137971239797</v>
          </cell>
          <cell r="P129">
            <v>541.41851651326476</v>
          </cell>
          <cell r="R129">
            <v>39299</v>
          </cell>
          <cell r="S129">
            <v>1.3768415255404105</v>
          </cell>
          <cell r="T129">
            <v>2.0403999183840034</v>
          </cell>
          <cell r="U129">
            <v>0.13927382626982909</v>
          </cell>
          <cell r="V129">
            <v>2.4794208072994152E-4</v>
          </cell>
        </row>
        <row r="130">
          <cell r="F130">
            <v>39300</v>
          </cell>
          <cell r="G130">
            <v>9.8542000000000005</v>
          </cell>
          <cell r="H130">
            <v>14.6557</v>
          </cell>
          <cell r="I130">
            <v>7.18</v>
          </cell>
          <cell r="J130">
            <v>1.7673933599031469E-3</v>
          </cell>
          <cell r="L130">
            <v>39300</v>
          </cell>
          <cell r="M130">
            <v>5316.3211057947901</v>
          </cell>
          <cell r="N130">
            <v>7874.0157480314965</v>
          </cell>
          <cell r="O130">
            <v>3861.0038610038609</v>
          </cell>
          <cell r="P130">
            <v>537.63440860215053</v>
          </cell>
          <cell r="R130">
            <v>39300</v>
          </cell>
          <cell r="S130">
            <v>1.3768415255404105</v>
          </cell>
          <cell r="T130">
            <v>2.0399836801305589</v>
          </cell>
          <cell r="U130">
            <v>0.1392757660167131</v>
          </cell>
          <cell r="V130">
            <v>2.4963179310516986E-4</v>
          </cell>
        </row>
        <row r="131">
          <cell r="F131">
            <v>39301</v>
          </cell>
          <cell r="G131">
            <v>9.8318999999999992</v>
          </cell>
          <cell r="H131">
            <v>14.5444</v>
          </cell>
          <cell r="I131">
            <v>7.1393000000000004</v>
          </cell>
          <cell r="J131">
            <v>1.77181502959817E-3</v>
          </cell>
          <cell r="L131">
            <v>39301</v>
          </cell>
          <cell r="M131">
            <v>5341.8803418803418</v>
          </cell>
          <cell r="N131">
            <v>7880.2206461780934</v>
          </cell>
          <cell r="O131">
            <v>3869.9690402476781</v>
          </cell>
          <cell r="P131">
            <v>542.0054200542005</v>
          </cell>
          <cell r="R131">
            <v>39301</v>
          </cell>
          <cell r="S131">
            <v>1.3808340237503454</v>
          </cell>
          <cell r="T131">
            <v>2.0366598778004072</v>
          </cell>
          <cell r="U131">
            <v>0.14006975473785946</v>
          </cell>
          <cell r="V131">
            <v>2.4912805181863477E-4</v>
          </cell>
        </row>
        <row r="132">
          <cell r="F132">
            <v>39302</v>
          </cell>
          <cell r="G132">
            <v>9.7408999999999999</v>
          </cell>
          <cell r="H132">
            <v>14.305999999999999</v>
          </cell>
          <cell r="I132">
            <v>7.0552000000000001</v>
          </cell>
          <cell r="J132">
            <v>1.7693039911959435E-3</v>
          </cell>
          <cell r="L132">
            <v>39302</v>
          </cell>
          <cell r="M132">
            <v>5291.0052910052909</v>
          </cell>
          <cell r="N132">
            <v>7782.1011673151743</v>
          </cell>
          <cell r="O132">
            <v>3837.2985418265544</v>
          </cell>
          <cell r="P132">
            <v>543.77379010331708</v>
          </cell>
          <cell r="R132">
            <v>39302</v>
          </cell>
          <cell r="S132">
            <v>1.3787398317937407</v>
          </cell>
          <cell r="T132">
            <v>2.0275750202757501</v>
          </cell>
          <cell r="U132">
            <v>0.14173942623880259</v>
          </cell>
          <cell r="V132">
            <v>2.5111305863238808E-4</v>
          </cell>
        </row>
        <row r="133">
          <cell r="F133">
            <v>39303</v>
          </cell>
          <cell r="G133">
            <v>9.7050000000000001</v>
          </cell>
          <cell r="H133">
            <v>14.2851</v>
          </cell>
          <cell r="I133">
            <v>7.0457000000000001</v>
          </cell>
          <cell r="J133">
            <v>1.7558615046679579E-3</v>
          </cell>
          <cell r="L133">
            <v>39303</v>
          </cell>
          <cell r="M133">
            <v>5316.3211057947901</v>
          </cell>
          <cell r="N133">
            <v>7830.8535630383722</v>
          </cell>
          <cell r="O133">
            <v>3862.4951718810353</v>
          </cell>
          <cell r="P133">
            <v>548.24561403508767</v>
          </cell>
          <cell r="R133">
            <v>39303</v>
          </cell>
          <cell r="S133">
            <v>1.3766519823788546</v>
          </cell>
          <cell r="T133">
            <v>2.0271639975674032</v>
          </cell>
          <cell r="U133">
            <v>0.14193053919411841</v>
          </cell>
          <cell r="V133">
            <v>2.4954458113942053E-4</v>
          </cell>
        </row>
        <row r="134">
          <cell r="F134">
            <v>39304</v>
          </cell>
          <cell r="G134">
            <v>9.7608999999999995</v>
          </cell>
          <cell r="H134">
            <v>14.3887</v>
          </cell>
          <cell r="I134">
            <v>7.08</v>
          </cell>
          <cell r="J134">
            <v>1.7536752649364906E-3</v>
          </cell>
          <cell r="L134">
            <v>39304</v>
          </cell>
          <cell r="M134">
            <v>5344.7354355959378</v>
          </cell>
          <cell r="N134">
            <v>7898.8941548183266</v>
          </cell>
          <cell r="O134">
            <v>3886.5137971239797</v>
          </cell>
          <cell r="P134">
            <v>548.847420417124</v>
          </cell>
          <cell r="R134">
            <v>39304</v>
          </cell>
          <cell r="S134">
            <v>1.3755158184319121</v>
          </cell>
          <cell r="T134">
            <v>2.03210729526519</v>
          </cell>
          <cell r="U134">
            <v>0.14124293785310735</v>
          </cell>
          <cell r="V134">
            <v>2.4802202435576277E-4</v>
          </cell>
        </row>
        <row r="135">
          <cell r="F135">
            <v>39305</v>
          </cell>
          <cell r="G135">
            <v>9.8474000000000004</v>
          </cell>
          <cell r="H135">
            <v>14.5284</v>
          </cell>
          <cell r="I135">
            <v>7.1875999999999998</v>
          </cell>
          <cell r="J135">
            <v>1.7775091763911231E-3</v>
          </cell>
          <cell r="L135">
            <v>39305</v>
          </cell>
          <cell r="M135">
            <v>5321.97977647685</v>
          </cell>
          <cell r="N135">
            <v>7861.635220125786</v>
          </cell>
          <cell r="O135">
            <v>3891.0505836575871</v>
          </cell>
          <cell r="P135">
            <v>541.41851651326476</v>
          </cell>
          <cell r="R135">
            <v>39305</v>
          </cell>
          <cell r="S135">
            <v>1.3676148796498906</v>
          </cell>
          <cell r="T135">
            <v>2.0210185933710592</v>
          </cell>
          <cell r="U135">
            <v>0.1391284990817519</v>
          </cell>
          <cell r="V135">
            <v>2.4765654989660342E-4</v>
          </cell>
        </row>
        <row r="136">
          <cell r="F136">
            <v>39306</v>
          </cell>
          <cell r="G136">
            <v>9.8554999999999993</v>
          </cell>
          <cell r="H136">
            <v>14.632</v>
          </cell>
          <cell r="I136">
            <v>7.2302999999999997</v>
          </cell>
          <cell r="J136">
            <v>1.7658547266633468E-3</v>
          </cell>
          <cell r="L136">
            <v>39306</v>
          </cell>
          <cell r="M136">
            <v>5327.6505061267981</v>
          </cell>
          <cell r="N136">
            <v>7874.0157480314965</v>
          </cell>
          <cell r="O136">
            <v>3891.0505836575871</v>
          </cell>
          <cell r="P136">
            <v>538.2131324004306</v>
          </cell>
          <cell r="R136">
            <v>39306</v>
          </cell>
          <cell r="S136">
            <v>1.3689253935660506</v>
          </cell>
          <cell r="T136">
            <v>2.0226537216828477</v>
          </cell>
          <cell r="U136">
            <v>0.1383068475720233</v>
          </cell>
          <cell r="V136">
            <v>2.4765654989660342E-4</v>
          </cell>
        </row>
        <row r="137">
          <cell r="F137">
            <v>39307</v>
          </cell>
          <cell r="G137">
            <v>9.8611000000000004</v>
          </cell>
          <cell r="H137">
            <v>14.6309</v>
          </cell>
          <cell r="I137">
            <v>7.23</v>
          </cell>
          <cell r="J137">
            <v>1.7657923640075012E-3</v>
          </cell>
          <cell r="L137">
            <v>39307</v>
          </cell>
          <cell r="M137">
            <v>5327.6505061267981</v>
          </cell>
          <cell r="N137">
            <v>7867.820613690008</v>
          </cell>
          <cell r="O137">
            <v>3891.0505836575871</v>
          </cell>
          <cell r="P137">
            <v>538.2131324004306</v>
          </cell>
          <cell r="R137">
            <v>39307</v>
          </cell>
          <cell r="S137">
            <v>1.3689253935660506</v>
          </cell>
          <cell r="T137">
            <v>2.0226537216828477</v>
          </cell>
          <cell r="U137">
            <v>0.13831258644536651</v>
          </cell>
          <cell r="V137">
            <v>2.4765654989660342E-4</v>
          </cell>
        </row>
        <row r="138">
          <cell r="F138">
            <v>39308</v>
          </cell>
          <cell r="G138">
            <v>9.8095999999999997</v>
          </cell>
          <cell r="H138">
            <v>14.5236</v>
          </cell>
          <cell r="I138">
            <v>7.1966999999999999</v>
          </cell>
          <cell r="J138">
            <v>1.7754956740047903E-3</v>
          </cell>
          <cell r="L138">
            <v>39308</v>
          </cell>
          <cell r="M138">
            <v>5316.3211057947901</v>
          </cell>
          <cell r="N138">
            <v>7849.2935635792774</v>
          </cell>
          <cell r="O138">
            <v>3891.0505836575871</v>
          </cell>
          <cell r="P138">
            <v>540.83288263926443</v>
          </cell>
          <cell r="R138">
            <v>39308</v>
          </cell>
          <cell r="S138">
            <v>1.3664935774801859</v>
          </cell>
          <cell r="T138">
            <v>2.0177562550443908</v>
          </cell>
          <cell r="U138">
            <v>0.13895257548598663</v>
          </cell>
          <cell r="V138">
            <v>2.4765654989660342E-4</v>
          </cell>
        </row>
        <row r="139">
          <cell r="F139">
            <v>39309</v>
          </cell>
          <cell r="G139">
            <v>9.8571000000000009</v>
          </cell>
          <cell r="H139">
            <v>14.525700000000001</v>
          </cell>
          <cell r="I139">
            <v>7.2412000000000001</v>
          </cell>
          <cell r="J139">
            <v>1.7710681843540294E-3</v>
          </cell>
          <cell r="L139">
            <v>39309</v>
          </cell>
          <cell r="M139">
            <v>5350.4547886570363</v>
          </cell>
          <cell r="N139">
            <v>7892.6598263614842</v>
          </cell>
          <cell r="O139">
            <v>3935.4584809130265</v>
          </cell>
          <cell r="P139">
            <v>543.47826086956525</v>
          </cell>
          <cell r="R139">
            <v>39309</v>
          </cell>
          <cell r="S139">
            <v>1.3590649633052461</v>
          </cell>
          <cell r="T139">
            <v>2.0056157240272765</v>
          </cell>
          <cell r="U139">
            <v>0.13809865768104734</v>
          </cell>
          <cell r="V139">
            <v>2.4489995836700709E-4</v>
          </cell>
        </row>
        <row r="140">
          <cell r="F140">
            <v>39310</v>
          </cell>
          <cell r="G140">
            <v>9.9690999999999992</v>
          </cell>
          <cell r="H140">
            <v>14.6859</v>
          </cell>
          <cell r="I140">
            <v>7.3712999999999997</v>
          </cell>
          <cell r="J140">
            <v>1.8053050694771657E-3</v>
          </cell>
          <cell r="L140">
            <v>39310</v>
          </cell>
          <cell r="M140">
            <v>5305.0397877984087</v>
          </cell>
          <cell r="N140">
            <v>7824.7261345852903</v>
          </cell>
          <cell r="O140">
            <v>3929.2730844793714</v>
          </cell>
          <cell r="P140">
            <v>533.04904051172707</v>
          </cell>
          <cell r="R140">
            <v>39310</v>
          </cell>
          <cell r="S140">
            <v>1.3497098123903362</v>
          </cell>
          <cell r="T140">
            <v>1.9920318725099602</v>
          </cell>
          <cell r="U140">
            <v>0.13566128091381438</v>
          </cell>
          <cell r="V140">
            <v>2.4522666300461516E-4</v>
          </cell>
        </row>
        <row r="141">
          <cell r="F141">
            <v>39311</v>
          </cell>
          <cell r="G141">
            <v>10.0543</v>
          </cell>
          <cell r="H141">
            <v>14.8314</v>
          </cell>
          <cell r="I141">
            <v>7.4747000000000003</v>
          </cell>
          <cell r="J141">
            <v>1.8217790036326273E-3</v>
          </cell>
          <cell r="L141">
            <v>39311</v>
          </cell>
          <cell r="M141">
            <v>5296.6101694915251</v>
          </cell>
          <cell r="N141">
            <v>7830.8535630383722</v>
          </cell>
          <cell r="O141">
            <v>3947.8878799842087</v>
          </cell>
          <cell r="P141">
            <v>528.26201796090868</v>
          </cell>
          <cell r="R141">
            <v>39311</v>
          </cell>
          <cell r="S141">
            <v>1.3415615776764154</v>
          </cell>
          <cell r="T141">
            <v>1.9837333862328903</v>
          </cell>
          <cell r="U141">
            <v>0.13378463349699654</v>
          </cell>
          <cell r="V141">
            <v>2.4403338376689931E-4</v>
          </cell>
        </row>
        <row r="142">
          <cell r="F142">
            <v>39312</v>
          </cell>
          <cell r="G142">
            <v>10.043200000000001</v>
          </cell>
          <cell r="H142">
            <v>14.774800000000001</v>
          </cell>
          <cell r="I142">
            <v>7.4587000000000003</v>
          </cell>
          <cell r="J142">
            <v>1.7673433824478058E-3</v>
          </cell>
          <cell r="L142">
            <v>39312</v>
          </cell>
          <cell r="M142">
            <v>5467.4685620557684</v>
          </cell>
          <cell r="N142">
            <v>8051.5297906602245</v>
          </cell>
          <cell r="O142">
            <v>4065.0406504065036</v>
          </cell>
          <cell r="P142">
            <v>544.95912806539513</v>
          </cell>
          <cell r="R142">
            <v>39312</v>
          </cell>
          <cell r="S142">
            <v>1.3446282102998521</v>
          </cell>
          <cell r="T142">
            <v>1.9801980198019802</v>
          </cell>
          <cell r="U142">
            <v>0.13407162105997023</v>
          </cell>
          <cell r="V142">
            <v>2.3729859281934455E-4</v>
          </cell>
        </row>
        <row r="143">
          <cell r="F143">
            <v>39313</v>
          </cell>
          <cell r="G143">
            <v>10.1709</v>
          </cell>
          <cell r="H143">
            <v>14.639200000000001</v>
          </cell>
          <cell r="I143">
            <v>7.3875000000000002</v>
          </cell>
          <cell r="J143">
            <v>1.7344910482916997E-3</v>
          </cell>
          <cell r="L143">
            <v>39313</v>
          </cell>
          <cell r="M143">
            <v>5458.5152838427948</v>
          </cell>
          <cell r="N143">
            <v>8025.6821829855544</v>
          </cell>
          <cell r="O143">
            <v>4053.5062829347389</v>
          </cell>
          <cell r="P143">
            <v>548.54635216675808</v>
          </cell>
          <cell r="R143">
            <v>39313</v>
          </cell>
          <cell r="S143">
            <v>1.3469827586206897</v>
          </cell>
          <cell r="T143">
            <v>1.9805902158843334</v>
          </cell>
          <cell r="U143">
            <v>0.13536379018612521</v>
          </cell>
          <cell r="V143">
            <v>2.3800966795271223E-4</v>
          </cell>
        </row>
        <row r="144">
          <cell r="F144">
            <v>39314</v>
          </cell>
          <cell r="G144">
            <v>10.1843</v>
          </cell>
          <cell r="H144">
            <v>14.6372</v>
          </cell>
          <cell r="I144">
            <v>7.3868</v>
          </cell>
          <cell r="J144">
            <v>1.7342383745330564E-3</v>
          </cell>
          <cell r="L144">
            <v>39314</v>
          </cell>
          <cell r="M144">
            <v>5458.5152838427948</v>
          </cell>
          <cell r="N144">
            <v>8025.6821829855544</v>
          </cell>
          <cell r="O144">
            <v>4053.5062829347389</v>
          </cell>
          <cell r="P144">
            <v>548.847420417124</v>
          </cell>
          <cell r="R144">
            <v>39314</v>
          </cell>
          <cell r="S144">
            <v>1.3469827586206897</v>
          </cell>
          <cell r="T144">
            <v>1.9805902158843334</v>
          </cell>
          <cell r="U144">
            <v>0.13537661775058213</v>
          </cell>
          <cell r="V144">
            <v>2.3799890520503607E-4</v>
          </cell>
        </row>
        <row r="145">
          <cell r="F145">
            <v>39315</v>
          </cell>
          <cell r="G145">
            <v>9.9532000000000007</v>
          </cell>
          <cell r="H145">
            <v>14.633699999999999</v>
          </cell>
          <cell r="I145">
            <v>7.3773999999999997</v>
          </cell>
          <cell r="J145">
            <v>1.7978142174743946E-3</v>
          </cell>
          <cell r="L145">
            <v>39315</v>
          </cell>
          <cell r="M145">
            <v>5316.3211057947901</v>
          </cell>
          <cell r="N145">
            <v>7818.6082877247854</v>
          </cell>
          <cell r="O145">
            <v>3943.2176656151423</v>
          </cell>
          <cell r="P145">
            <v>534.47354355959374</v>
          </cell>
          <cell r="R145">
            <v>39315</v>
          </cell>
          <cell r="S145">
            <v>1.3486176668914363</v>
          </cell>
          <cell r="T145">
            <v>1.9833399444664817</v>
          </cell>
          <cell r="U145">
            <v>0.13554910944235096</v>
          </cell>
          <cell r="V145">
            <v>2.4443363504591685E-4</v>
          </cell>
        </row>
        <row r="146">
          <cell r="F146">
            <v>39316</v>
          </cell>
          <cell r="G146">
            <v>9.9939999999999998</v>
          </cell>
          <cell r="H146">
            <v>14.707100000000001</v>
          </cell>
          <cell r="I146">
            <v>7.4131</v>
          </cell>
          <cell r="J146">
            <v>1.7836185339369097E-3</v>
          </cell>
          <cell r="L146">
            <v>39316</v>
          </cell>
          <cell r="M146">
            <v>5393.7432578209273</v>
          </cell>
          <cell r="N146">
            <v>7936.5079365079364</v>
          </cell>
          <cell r="O146">
            <v>4003.2025620496397</v>
          </cell>
          <cell r="P146">
            <v>539.95680345572362</v>
          </cell>
          <cell r="R146">
            <v>39316</v>
          </cell>
          <cell r="S146">
            <v>1.3478905512872354</v>
          </cell>
          <cell r="T146">
            <v>1.9837333862328903</v>
          </cell>
          <cell r="U146">
            <v>0.13489633216872834</v>
          </cell>
          <cell r="V146">
            <v>2.4092321777049655E-4</v>
          </cell>
        </row>
        <row r="147">
          <cell r="F147">
            <v>39317</v>
          </cell>
          <cell r="G147">
            <v>9.8824000000000005</v>
          </cell>
          <cell r="H147">
            <v>14.5663</v>
          </cell>
          <cell r="I147">
            <v>7.3353999999999999</v>
          </cell>
          <cell r="J147">
            <v>1.7856026855464391E-3</v>
          </cell>
          <cell r="L147">
            <v>39317</v>
          </cell>
          <cell r="M147">
            <v>5333.333333333333</v>
          </cell>
          <cell r="N147">
            <v>7849.2935635792774</v>
          </cell>
          <cell r="O147">
            <v>3954.1320680110712</v>
          </cell>
          <cell r="P147">
            <v>539.08355795148248</v>
          </cell>
          <cell r="R147">
            <v>39317</v>
          </cell>
          <cell r="S147">
            <v>1.3487995683841383</v>
          </cell>
          <cell r="T147">
            <v>1.9853087155052609</v>
          </cell>
          <cell r="U147">
            <v>0.13632521743872181</v>
          </cell>
          <cell r="V147">
            <v>2.4374549070842189E-4</v>
          </cell>
        </row>
        <row r="148">
          <cell r="F148">
            <v>39318</v>
          </cell>
          <cell r="G148">
            <v>9.8367000000000004</v>
          </cell>
          <cell r="H148">
            <v>14.4901</v>
          </cell>
          <cell r="I148">
            <v>7.2465999999999999</v>
          </cell>
          <cell r="J148">
            <v>1.7593244194229417E-3</v>
          </cell>
          <cell r="L148">
            <v>39318</v>
          </cell>
          <cell r="M148">
            <v>5376.344086021506</v>
          </cell>
          <cell r="N148">
            <v>7930.2141157811257</v>
          </cell>
          <cell r="O148">
            <v>3966.679888932963</v>
          </cell>
          <cell r="P148">
            <v>547.34537493158177</v>
          </cell>
          <cell r="R148">
            <v>39318</v>
          </cell>
          <cell r="S148">
            <v>1.3555645926528399</v>
          </cell>
          <cell r="T148">
            <v>1.9992003198720512</v>
          </cell>
          <cell r="U148">
            <v>0.13799574973090828</v>
          </cell>
          <cell r="V148">
            <v>2.4310789128215103E-4</v>
          </cell>
        </row>
        <row r="149">
          <cell r="F149">
            <v>39319</v>
          </cell>
          <cell r="G149">
            <v>9.8785000000000007</v>
          </cell>
          <cell r="H149">
            <v>14.5543</v>
          </cell>
          <cell r="I149">
            <v>7.2546999999999997</v>
          </cell>
          <cell r="J149">
            <v>1.7630900621665555E-3</v>
          </cell>
          <cell r="L149">
            <v>39319</v>
          </cell>
          <cell r="M149">
            <v>5387.9310344827582</v>
          </cell>
          <cell r="N149">
            <v>7949.1255961844199</v>
          </cell>
          <cell r="O149">
            <v>3961.9651347068143</v>
          </cell>
          <cell r="P149">
            <v>546.14964500273072</v>
          </cell>
          <cell r="R149">
            <v>39319</v>
          </cell>
          <cell r="S149">
            <v>1.3596193065941535</v>
          </cell>
          <cell r="T149">
            <v>2.0060180541624875</v>
          </cell>
          <cell r="U149">
            <v>0.13784167505203523</v>
          </cell>
          <cell r="V149">
            <v>2.4339190965292311E-4</v>
          </cell>
        </row>
        <row r="150">
          <cell r="F150">
            <v>39320</v>
          </cell>
          <cell r="G150">
            <v>9.9186999999999994</v>
          </cell>
          <cell r="H150">
            <v>14.542899999999999</v>
          </cell>
          <cell r="I150">
            <v>7.2180999999999997</v>
          </cell>
          <cell r="J150">
            <v>1.7361352241003348E-3</v>
          </cell>
          <cell r="L150">
            <v>39320</v>
          </cell>
          <cell r="M150">
            <v>5405.4054054054059</v>
          </cell>
          <cell r="N150">
            <v>7961.7834394904467</v>
          </cell>
          <cell r="O150">
            <v>3954.1320680110712</v>
          </cell>
          <cell r="P150">
            <v>547.64512595837903</v>
          </cell>
          <cell r="R150">
            <v>39320</v>
          </cell>
          <cell r="S150">
            <v>1.367053998632946</v>
          </cell>
          <cell r="T150">
            <v>2.0136931131695532</v>
          </cell>
          <cell r="U150">
            <v>0.13854061318075395</v>
          </cell>
          <cell r="V150">
            <v>2.4390422368944162E-4</v>
          </cell>
        </row>
        <row r="151">
          <cell r="F151">
            <v>39321</v>
          </cell>
          <cell r="G151">
            <v>9.8902000000000001</v>
          </cell>
          <cell r="H151">
            <v>14.542999999999999</v>
          </cell>
          <cell r="I151">
            <v>7.218</v>
          </cell>
          <cell r="J151">
            <v>1.7361080970345539E-3</v>
          </cell>
          <cell r="L151">
            <v>39321</v>
          </cell>
          <cell r="M151">
            <v>5405.4054054054059</v>
          </cell>
          <cell r="N151">
            <v>7961.7834394904467</v>
          </cell>
          <cell r="O151">
            <v>3954.1320680110712</v>
          </cell>
          <cell r="P151">
            <v>547.64512595837903</v>
          </cell>
          <cell r="R151">
            <v>39321</v>
          </cell>
          <cell r="S151">
            <v>1.367053998632946</v>
          </cell>
          <cell r="T151">
            <v>2.0136931131695532</v>
          </cell>
          <cell r="U151">
            <v>0.13854253255749516</v>
          </cell>
          <cell r="V151">
            <v>2.4390422368944162E-4</v>
          </cell>
        </row>
        <row r="152">
          <cell r="F152">
            <v>39322</v>
          </cell>
          <cell r="G152">
            <v>9.8367000000000004</v>
          </cell>
          <cell r="H152">
            <v>14.515499999999999</v>
          </cell>
          <cell r="I152">
            <v>7.2018000000000004</v>
          </cell>
          <cell r="J152">
            <v>1.7503141813955605E-3</v>
          </cell>
          <cell r="L152">
            <v>39322</v>
          </cell>
          <cell r="M152">
            <v>5396.6540744738259</v>
          </cell>
          <cell r="N152">
            <v>7961.7834394904467</v>
          </cell>
          <cell r="O152">
            <v>3951.0075069142626</v>
          </cell>
          <cell r="P152">
            <v>548.54635216675808</v>
          </cell>
          <cell r="R152">
            <v>39322</v>
          </cell>
          <cell r="S152">
            <v>1.3661202185792349</v>
          </cell>
          <cell r="T152">
            <v>2.0153164046755343</v>
          </cell>
          <cell r="U152">
            <v>0.13885417534505262</v>
          </cell>
          <cell r="V152">
            <v>2.4404767715420882E-4</v>
          </cell>
        </row>
        <row r="153">
          <cell r="F153">
            <v>39323</v>
          </cell>
          <cell r="G153">
            <v>9.9039000000000001</v>
          </cell>
          <cell r="H153">
            <v>14.560499999999999</v>
          </cell>
          <cell r="I153">
            <v>7.2503000000000002</v>
          </cell>
          <cell r="J153">
            <v>1.7580470207256163E-3</v>
          </cell>
          <cell r="L153">
            <v>39323</v>
          </cell>
          <cell r="M153">
            <v>5417.1180931744311</v>
          </cell>
          <cell r="N153">
            <v>7974.4816586921843</v>
          </cell>
          <cell r="O153">
            <v>3972.9837107667859</v>
          </cell>
          <cell r="P153">
            <v>547.94520547945206</v>
          </cell>
          <cell r="R153">
            <v>39323</v>
          </cell>
          <cell r="S153">
            <v>1.3638843426077469</v>
          </cell>
          <cell r="T153">
            <v>2.0080321285140563</v>
          </cell>
          <cell r="U153">
            <v>0.13792532722783885</v>
          </cell>
          <cell r="V153">
            <v>2.4279505669264574E-4</v>
          </cell>
        </row>
        <row r="154">
          <cell r="F154">
            <v>39324</v>
          </cell>
          <cell r="G154">
            <v>9.8989999999999991</v>
          </cell>
          <cell r="H154">
            <v>14.605700000000001</v>
          </cell>
          <cell r="I154">
            <v>7.2773000000000003</v>
          </cell>
          <cell r="J154">
            <v>1.7603805238540363E-3</v>
          </cell>
          <cell r="L154">
            <v>39324</v>
          </cell>
          <cell r="M154">
            <v>5420.0542005420048</v>
          </cell>
          <cell r="N154">
            <v>7987.2204472843441</v>
          </cell>
          <cell r="O154">
            <v>3980.8917197452233</v>
          </cell>
          <cell r="P154">
            <v>547.04595185995629</v>
          </cell>
          <cell r="R154">
            <v>39324</v>
          </cell>
          <cell r="S154">
            <v>1.361285053090117</v>
          </cell>
          <cell r="T154">
            <v>2.0068231988761789</v>
          </cell>
          <cell r="U154">
            <v>0.13741360119824661</v>
          </cell>
          <cell r="V154">
            <v>2.4223045805779616E-4</v>
          </cell>
        </row>
        <row r="155">
          <cell r="F155">
            <v>39325</v>
          </cell>
          <cell r="G155">
            <v>9.7972000000000001</v>
          </cell>
          <cell r="H155">
            <v>14.456799999999999</v>
          </cell>
          <cell r="I155">
            <v>7.1784999999999997</v>
          </cell>
          <cell r="J155">
            <v>1.7364789069907168E-3</v>
          </cell>
          <cell r="L155">
            <v>39325</v>
          </cell>
          <cell r="M155">
            <v>5431.8305268875611</v>
          </cell>
          <cell r="N155">
            <v>8019.2461908580599</v>
          </cell>
          <cell r="O155">
            <v>3980.8917197452233</v>
          </cell>
          <cell r="P155">
            <v>554.63117027176929</v>
          </cell>
          <cell r="R155">
            <v>39325</v>
          </cell>
          <cell r="S155">
            <v>1.3646288209606987</v>
          </cell>
          <cell r="T155">
            <v>2.0136931131695532</v>
          </cell>
          <cell r="U155">
            <v>0.13930486870516126</v>
          </cell>
          <cell r="V155">
            <v>2.422363257594109E-4</v>
          </cell>
        </row>
        <row r="156">
          <cell r="F156">
            <v>39326</v>
          </cell>
          <cell r="G156">
            <v>9.7646999999999995</v>
          </cell>
          <cell r="H156">
            <v>14.4191</v>
          </cell>
          <cell r="I156">
            <v>7.1520999999999999</v>
          </cell>
          <cell r="J156">
            <v>1.7234574624846396E-3</v>
          </cell>
          <cell r="L156">
            <v>39326</v>
          </cell>
          <cell r="M156">
            <v>5458.5152838427948</v>
          </cell>
          <cell r="N156">
            <v>8058.0177276390004</v>
          </cell>
          <cell r="O156">
            <v>3996.802557953637</v>
          </cell>
          <cell r="P156">
            <v>558.97149245388482</v>
          </cell>
          <cell r="R156">
            <v>39326</v>
          </cell>
          <cell r="S156">
            <v>1.3655605626109519</v>
          </cell>
          <cell r="T156">
            <v>2.0157226365652088</v>
          </cell>
          <cell r="U156">
            <v>0.13981907411809119</v>
          </cell>
          <cell r="V156">
            <v>2.4134186074574636E-4</v>
          </cell>
        </row>
        <row r="157">
          <cell r="F157">
            <v>39327</v>
          </cell>
          <cell r="G157">
            <v>9.7819000000000003</v>
          </cell>
          <cell r="H157">
            <v>14.530799999999999</v>
          </cell>
          <cell r="I157">
            <v>7.2023999999999999</v>
          </cell>
          <cell r="J157">
            <v>1.7141015708026796E-3</v>
          </cell>
          <cell r="L157">
            <v>39327</v>
          </cell>
          <cell r="M157">
            <v>5446.6230936819175</v>
          </cell>
          <cell r="N157">
            <v>8058.0177276390004</v>
          </cell>
          <cell r="O157">
            <v>3996.802557953637</v>
          </cell>
          <cell r="P157">
            <v>554.93895671476139</v>
          </cell>
          <cell r="R157">
            <v>39327</v>
          </cell>
          <cell r="S157">
            <v>1.3623978201634879</v>
          </cell>
          <cell r="T157">
            <v>2.016535591853196</v>
          </cell>
          <cell r="U157">
            <v>0.13884260801954904</v>
          </cell>
          <cell r="V157">
            <v>2.4134186074574636E-4</v>
          </cell>
        </row>
        <row r="158">
          <cell r="F158">
            <v>39328</v>
          </cell>
          <cell r="G158">
            <v>9.7789999999999999</v>
          </cell>
          <cell r="H158">
            <v>14.5312</v>
          </cell>
          <cell r="I158">
            <v>7.2024999999999997</v>
          </cell>
          <cell r="J158">
            <v>1.7141309527482663E-3</v>
          </cell>
          <cell r="L158">
            <v>39328</v>
          </cell>
          <cell r="M158">
            <v>5446.6230936819175</v>
          </cell>
          <cell r="N158">
            <v>8058.0177276390004</v>
          </cell>
          <cell r="O158">
            <v>3996.802557953637</v>
          </cell>
          <cell r="P158">
            <v>554.93895671476139</v>
          </cell>
          <cell r="R158">
            <v>39328</v>
          </cell>
          <cell r="S158">
            <v>1.3623978201634879</v>
          </cell>
          <cell r="T158">
            <v>2.016535591853196</v>
          </cell>
          <cell r="U158">
            <v>0.13884068031933358</v>
          </cell>
          <cell r="V158">
            <v>2.4134186074574636E-4</v>
          </cell>
        </row>
        <row r="159">
          <cell r="F159">
            <v>39329</v>
          </cell>
          <cell r="G159">
            <v>9.8039000000000005</v>
          </cell>
          <cell r="H159">
            <v>14.5045</v>
          </cell>
          <cell r="I159">
            <v>7.1885000000000003</v>
          </cell>
          <cell r="J159">
            <v>1.7375530388065094E-3</v>
          </cell>
          <cell r="L159">
            <v>39329</v>
          </cell>
          <cell r="M159">
            <v>5417.1180931744311</v>
          </cell>
          <cell r="N159">
            <v>8012.8205128205127</v>
          </cell>
          <cell r="O159">
            <v>3972.9837107667859</v>
          </cell>
          <cell r="P159">
            <v>552.79159756771696</v>
          </cell>
          <cell r="R159">
            <v>39329</v>
          </cell>
          <cell r="S159">
            <v>1.3631406761177753</v>
          </cell>
          <cell r="T159">
            <v>2.0173492031470648</v>
          </cell>
          <cell r="U159">
            <v>0.13911108019753773</v>
          </cell>
          <cell r="V159">
            <v>2.4270077421546975E-4</v>
          </cell>
        </row>
        <row r="160">
          <cell r="F160">
            <v>39330</v>
          </cell>
          <cell r="G160">
            <v>9.8483000000000001</v>
          </cell>
          <cell r="H160">
            <v>14.5648</v>
          </cell>
          <cell r="I160">
            <v>7.2263999999999999</v>
          </cell>
          <cell r="J160">
            <v>1.7483526147487531E-3</v>
          </cell>
          <cell r="L160">
            <v>39330</v>
          </cell>
          <cell r="M160">
            <v>5414.1851651326479</v>
          </cell>
          <cell r="N160">
            <v>8019.2461908580599</v>
          </cell>
          <cell r="O160">
            <v>3980.8917197452233</v>
          </cell>
          <cell r="P160">
            <v>550.66079295154191</v>
          </cell>
          <cell r="R160">
            <v>39330</v>
          </cell>
          <cell r="S160">
            <v>1.3603591348115902</v>
          </cell>
          <cell r="T160">
            <v>2.0153164046755343</v>
          </cell>
          <cell r="U160">
            <v>0.1383814900918853</v>
          </cell>
          <cell r="V160">
            <v>2.4227153793972281E-4</v>
          </cell>
        </row>
        <row r="161">
          <cell r="F161">
            <v>39331</v>
          </cell>
          <cell r="G161">
            <v>9.8785000000000007</v>
          </cell>
          <cell r="H161">
            <v>14.5854</v>
          </cell>
          <cell r="I161">
            <v>7.2417999999999996</v>
          </cell>
          <cell r="J161">
            <v>1.7518994970296545E-3</v>
          </cell>
          <cell r="L161">
            <v>39331</v>
          </cell>
          <cell r="M161">
            <v>5420.0542005420048</v>
          </cell>
          <cell r="N161">
            <v>8019.2461908580599</v>
          </cell>
          <cell r="O161">
            <v>3980.8917197452233</v>
          </cell>
          <cell r="P161">
            <v>549.7526113249038</v>
          </cell>
          <cell r="R161">
            <v>39331</v>
          </cell>
          <cell r="S161">
            <v>1.361285053090117</v>
          </cell>
          <cell r="T161">
            <v>2.0136931131695532</v>
          </cell>
          <cell r="U161">
            <v>0.13808721588555331</v>
          </cell>
          <cell r="V161">
            <v>2.4224395419651315E-4</v>
          </cell>
        </row>
        <row r="162">
          <cell r="F162">
            <v>39332</v>
          </cell>
          <cell r="G162">
            <v>9.8892000000000007</v>
          </cell>
          <cell r="H162">
            <v>14.635899999999999</v>
          </cell>
          <cell r="I162">
            <v>7.2407000000000004</v>
          </cell>
          <cell r="J162">
            <v>1.7517552587692868E-3</v>
          </cell>
          <cell r="L162">
            <v>39332</v>
          </cell>
          <cell r="M162">
            <v>5437.7379010331706</v>
          </cell>
          <cell r="N162">
            <v>8045.0522928399023</v>
          </cell>
          <cell r="O162">
            <v>3980.8917197452233</v>
          </cell>
          <cell r="P162">
            <v>549.7526113249038</v>
          </cell>
          <cell r="R162">
            <v>39332</v>
          </cell>
          <cell r="S162">
            <v>1.3659336156262807</v>
          </cell>
          <cell r="T162">
            <v>2.0210185933710592</v>
          </cell>
          <cell r="U162">
            <v>0.13810819395914758</v>
          </cell>
          <cell r="V162">
            <v>2.4224395419651315E-4</v>
          </cell>
        </row>
        <row r="163">
          <cell r="F163">
            <v>39333</v>
          </cell>
          <cell r="G163">
            <v>9.9117999999999995</v>
          </cell>
          <cell r="H163">
            <v>14.6035</v>
          </cell>
          <cell r="I163">
            <v>7.2168999999999999</v>
          </cell>
          <cell r="J163">
            <v>1.7504765672454324E-3</v>
          </cell>
          <cell r="L163">
            <v>39333</v>
          </cell>
          <cell r="M163">
            <v>5443.6581382689174</v>
          </cell>
          <cell r="N163">
            <v>8032.1285140562259</v>
          </cell>
          <cell r="O163">
            <v>3969.8292973402145</v>
          </cell>
          <cell r="P163">
            <v>550.05500550055012</v>
          </cell>
          <cell r="R163">
            <v>39333</v>
          </cell>
          <cell r="S163">
            <v>1.3709898546750754</v>
          </cell>
          <cell r="T163">
            <v>2.0230629172567265</v>
          </cell>
          <cell r="U163">
            <v>0.13856364921226566</v>
          </cell>
          <cell r="V163">
            <v>2.4291301285009838E-4</v>
          </cell>
        </row>
        <row r="164">
          <cell r="F164">
            <v>39334</v>
          </cell>
          <cell r="G164">
            <v>10.0261</v>
          </cell>
          <cell r="H164">
            <v>14.827999999999999</v>
          </cell>
          <cell r="I164">
            <v>7.3072999999999997</v>
          </cell>
          <cell r="J164">
            <v>1.7611524981948189E-3</v>
          </cell>
          <cell r="L164">
            <v>39334</v>
          </cell>
          <cell r="M164">
            <v>5431.8305268875611</v>
          </cell>
          <cell r="N164">
            <v>8006.4051240992794</v>
          </cell>
          <cell r="O164">
            <v>3947.8878799842087</v>
          </cell>
          <cell r="P164">
            <v>540.24851431658567</v>
          </cell>
          <cell r="R164">
            <v>39334</v>
          </cell>
          <cell r="S164">
            <v>1.3762730525736306</v>
          </cell>
          <cell r="T164">
            <v>2.028397565922921</v>
          </cell>
          <cell r="U164">
            <v>0.13684945191794506</v>
          </cell>
          <cell r="V164">
            <v>2.443565846768873E-4</v>
          </cell>
        </row>
        <row r="165">
          <cell r="F165">
            <v>39335</v>
          </cell>
          <cell r="G165">
            <v>9.9750999999999994</v>
          </cell>
          <cell r="H165">
            <v>14.827199999999999</v>
          </cell>
          <cell r="I165">
            <v>7.3070000000000004</v>
          </cell>
          <cell r="J165">
            <v>1.7605540815805549E-3</v>
          </cell>
          <cell r="L165">
            <v>39335</v>
          </cell>
          <cell r="M165">
            <v>5434.782608695652</v>
          </cell>
          <cell r="N165">
            <v>8006.4051240992794</v>
          </cell>
          <cell r="O165">
            <v>3947.8878799842087</v>
          </cell>
          <cell r="P165">
            <v>540.24851431658567</v>
          </cell>
          <cell r="R165">
            <v>39335</v>
          </cell>
          <cell r="S165">
            <v>1.3762730525736306</v>
          </cell>
          <cell r="T165">
            <v>2.0279862096937742</v>
          </cell>
          <cell r="U165">
            <v>0.1368550704803613</v>
          </cell>
          <cell r="V165">
            <v>2.4428376001563417E-4</v>
          </cell>
        </row>
        <row r="166">
          <cell r="F166">
            <v>39336</v>
          </cell>
          <cell r="G166">
            <v>9.9979999999999993</v>
          </cell>
          <cell r="H166">
            <v>14.731999999999999</v>
          </cell>
          <cell r="I166">
            <v>7.2599</v>
          </cell>
          <cell r="J166">
            <v>1.7587179649522684E-3</v>
          </cell>
          <cell r="L166">
            <v>39336</v>
          </cell>
          <cell r="M166">
            <v>5467.4685620557684</v>
          </cell>
          <cell r="N166">
            <v>8045.0522928399023</v>
          </cell>
          <cell r="O166">
            <v>3966.679888932963</v>
          </cell>
          <cell r="P166">
            <v>546.14964500273072</v>
          </cell>
          <cell r="R166">
            <v>39336</v>
          </cell>
          <cell r="S166">
            <v>1.3785497656465397</v>
          </cell>
          <cell r="T166">
            <v>2.028809089064719</v>
          </cell>
          <cell r="U166">
            <v>0.13774294411768756</v>
          </cell>
          <cell r="V166">
            <v>2.4324745076671596E-4</v>
          </cell>
        </row>
        <row r="167">
          <cell r="F167">
            <v>39337</v>
          </cell>
          <cell r="G167">
            <v>9.9581999999999997</v>
          </cell>
          <cell r="H167">
            <v>14.6275</v>
          </cell>
          <cell r="I167">
            <v>7.2096</v>
          </cell>
          <cell r="J167">
            <v>1.7444213405529119E-3</v>
          </cell>
          <cell r="L167">
            <v>39337</v>
          </cell>
          <cell r="M167">
            <v>5500.5500550055003</v>
          </cell>
          <cell r="N167">
            <v>8077.5444264943453</v>
          </cell>
          <cell r="O167">
            <v>3982.477100756671</v>
          </cell>
          <cell r="P167">
            <v>552.4861878453039</v>
          </cell>
          <cell r="R167">
            <v>39337</v>
          </cell>
          <cell r="S167">
            <v>1.3808340237503454</v>
          </cell>
          <cell r="T167">
            <v>2.028397565922921</v>
          </cell>
          <cell r="U167">
            <v>0.13870395028850421</v>
          </cell>
          <cell r="V167">
            <v>2.4228914786906692E-4</v>
          </cell>
        </row>
        <row r="168">
          <cell r="F168">
            <v>39338</v>
          </cell>
          <cell r="G168">
            <v>9.9521999999999995</v>
          </cell>
          <cell r="H168">
            <v>14.5738</v>
          </cell>
          <cell r="I168">
            <v>7.1715999999999998</v>
          </cell>
          <cell r="J168">
            <v>1.74637714062178E-3</v>
          </cell>
          <cell r="L168">
            <v>39338</v>
          </cell>
          <cell r="M168">
            <v>5485.4635216675806</v>
          </cell>
          <cell r="N168">
            <v>8038.5852090032158</v>
          </cell>
          <cell r="O168">
            <v>3957.2615749901065</v>
          </cell>
          <cell r="P168">
            <v>551.87637969094919</v>
          </cell>
          <cell r="R168">
            <v>39338</v>
          </cell>
          <cell r="S168">
            <v>1.3863856924996534</v>
          </cell>
          <cell r="T168">
            <v>2.0316944331572531</v>
          </cell>
          <cell r="U168">
            <v>0.1394388978749512</v>
          </cell>
          <cell r="V168">
            <v>2.4384653274615091E-4</v>
          </cell>
        </row>
        <row r="169">
          <cell r="F169">
            <v>39339</v>
          </cell>
          <cell r="G169">
            <v>9.9275000000000002</v>
          </cell>
          <cell r="H169">
            <v>14.4886</v>
          </cell>
          <cell r="I169">
            <v>7.1432000000000002</v>
          </cell>
          <cell r="J169">
            <v>1.7538351991216795E-3</v>
          </cell>
          <cell r="L169">
            <v>39339</v>
          </cell>
          <cell r="M169">
            <v>5449.5912806539509</v>
          </cell>
          <cell r="N169">
            <v>7955.4494828957841</v>
          </cell>
          <cell r="O169">
            <v>3923.1071008238523</v>
          </cell>
          <cell r="P169">
            <v>549.14881933003846</v>
          </cell>
          <cell r="R169">
            <v>39339</v>
          </cell>
          <cell r="S169">
            <v>1.3894678338196471</v>
          </cell>
          <cell r="T169">
            <v>2.0279862096937742</v>
          </cell>
          <cell r="U169">
            <v>0.13999328032254452</v>
          </cell>
          <cell r="V169">
            <v>2.4586334915054211E-4</v>
          </cell>
        </row>
        <row r="170">
          <cell r="F170">
            <v>39340</v>
          </cell>
          <cell r="G170">
            <v>9.9650999999999996</v>
          </cell>
          <cell r="H170">
            <v>14.473599999999999</v>
          </cell>
          <cell r="I170">
            <v>7.1792999999999996</v>
          </cell>
          <cell r="J170">
            <v>1.7580810194056983E-3</v>
          </cell>
          <cell r="L170">
            <v>39340</v>
          </cell>
          <cell r="M170">
            <v>5455.5373704309868</v>
          </cell>
          <cell r="N170">
            <v>7930.2141157811257</v>
          </cell>
          <cell r="O170">
            <v>3933.910306845004</v>
          </cell>
          <cell r="P170">
            <v>547.94520547945206</v>
          </cell>
          <cell r="R170">
            <v>39340</v>
          </cell>
          <cell r="S170">
            <v>1.3871549452073797</v>
          </cell>
          <cell r="T170">
            <v>2.0157226365652088</v>
          </cell>
          <cell r="U170">
            <v>0.13928934575794299</v>
          </cell>
          <cell r="V170">
            <v>2.452483139178418E-4</v>
          </cell>
        </row>
        <row r="171">
          <cell r="F171">
            <v>39341</v>
          </cell>
          <cell r="G171">
            <v>10.148199999999999</v>
          </cell>
          <cell r="H171">
            <v>14.4529</v>
          </cell>
          <cell r="I171">
            <v>7.1982999999999997</v>
          </cell>
          <cell r="J171">
            <v>1.7408349392535648E-3</v>
          </cell>
          <cell r="L171">
            <v>39341</v>
          </cell>
          <cell r="M171">
            <v>5455.5373704309868</v>
          </cell>
          <cell r="N171">
            <v>7892.6598263614842</v>
          </cell>
          <cell r="O171">
            <v>3933.910306845004</v>
          </cell>
          <cell r="P171">
            <v>546.44808743169403</v>
          </cell>
          <cell r="R171">
            <v>39341</v>
          </cell>
          <cell r="S171">
            <v>1.3869625520110958</v>
          </cell>
          <cell r="T171">
            <v>2.0068231988761789</v>
          </cell>
          <cell r="U171">
            <v>0.13892168984343525</v>
          </cell>
          <cell r="V171">
            <v>2.452483139178418E-4</v>
          </cell>
        </row>
        <row r="172">
          <cell r="F172">
            <v>39342</v>
          </cell>
          <cell r="G172">
            <v>10.0261</v>
          </cell>
          <cell r="H172">
            <v>14.4514</v>
          </cell>
          <cell r="I172">
            <v>7.1974999999999998</v>
          </cell>
          <cell r="J172">
            <v>1.7377040064503572E-3</v>
          </cell>
          <cell r="L172">
            <v>39342</v>
          </cell>
          <cell r="M172">
            <v>5464.4808743169397</v>
          </cell>
          <cell r="N172">
            <v>7905.1383399209481</v>
          </cell>
          <cell r="O172">
            <v>3940.1103230890467</v>
          </cell>
          <cell r="P172">
            <v>547.34537493158177</v>
          </cell>
          <cell r="R172">
            <v>39342</v>
          </cell>
          <cell r="S172">
            <v>1.3869625520110958</v>
          </cell>
          <cell r="T172">
            <v>2.0068231988761789</v>
          </cell>
          <cell r="U172">
            <v>0.13893713094824592</v>
          </cell>
          <cell r="V172">
            <v>2.448334031108532E-4</v>
          </cell>
        </row>
        <row r="173">
          <cell r="F173">
            <v>39343</v>
          </cell>
          <cell r="G173">
            <v>9.9849999999999994</v>
          </cell>
          <cell r="H173">
            <v>14.408300000000001</v>
          </cell>
          <cell r="I173">
            <v>7.1967999999999996</v>
          </cell>
          <cell r="J173">
            <v>1.7651160122499053E-3</v>
          </cell>
          <cell r="L173">
            <v>39343</v>
          </cell>
          <cell r="M173">
            <v>5387.9310344827582</v>
          </cell>
          <cell r="N173">
            <v>7776.0497667185064</v>
          </cell>
          <cell r="O173">
            <v>3885.0038850038845</v>
          </cell>
          <cell r="P173">
            <v>539.66540744738256</v>
          </cell>
          <cell r="R173">
            <v>39343</v>
          </cell>
          <cell r="S173">
            <v>1.3869625520110958</v>
          </cell>
          <cell r="T173">
            <v>2.0016012810248198</v>
          </cell>
          <cell r="U173">
            <v>0.13895064473099156</v>
          </cell>
          <cell r="V173">
            <v>2.4627084374853777E-4</v>
          </cell>
        </row>
        <row r="174">
          <cell r="F174">
            <v>39344</v>
          </cell>
          <cell r="G174">
            <v>9.9920000000000009</v>
          </cell>
          <cell r="H174">
            <v>14.3726</v>
          </cell>
          <cell r="I174">
            <v>7.2032999999999996</v>
          </cell>
          <cell r="J174">
            <v>1.7859885625292457E-3</v>
          </cell>
          <cell r="L174">
            <v>39344</v>
          </cell>
          <cell r="M174">
            <v>5387.9310344827582</v>
          </cell>
          <cell r="N174">
            <v>7745.9333849728901</v>
          </cell>
          <cell r="O174">
            <v>3883.4951456310678</v>
          </cell>
          <cell r="P174">
            <v>539.08355795148248</v>
          </cell>
          <cell r="R174">
            <v>39344</v>
          </cell>
          <cell r="S174">
            <v>1.3871549452073797</v>
          </cell>
          <cell r="T174">
            <v>1.9948134849391583</v>
          </cell>
          <cell r="U174">
            <v>0.13882526064442688</v>
          </cell>
          <cell r="V174">
            <v>2.4828065645405569E-4</v>
          </cell>
        </row>
        <row r="175">
          <cell r="F175">
            <v>39345</v>
          </cell>
          <cell r="G175">
            <v>9.9108000000000001</v>
          </cell>
          <cell r="H175">
            <v>14.249000000000001</v>
          </cell>
          <cell r="I175">
            <v>7.0998000000000001</v>
          </cell>
          <cell r="J175">
            <v>1.772795041846827E-3</v>
          </cell>
          <cell r="L175">
            <v>39345</v>
          </cell>
          <cell r="M175">
            <v>5330.4904051172707</v>
          </cell>
          <cell r="N175">
            <v>7656.9678407350684</v>
          </cell>
          <cell r="O175">
            <v>3815.3376573826786</v>
          </cell>
          <cell r="P175">
            <v>537.34551316496504</v>
          </cell>
          <cell r="R175">
            <v>39345</v>
          </cell>
          <cell r="S175">
            <v>1.396843134515994</v>
          </cell>
          <cell r="T175">
            <v>2.0068231988761789</v>
          </cell>
          <cell r="U175">
            <v>0.14084903800107046</v>
          </cell>
          <cell r="V175">
            <v>2.5004125680737322E-4</v>
          </cell>
        </row>
        <row r="176">
          <cell r="F176">
            <v>39346</v>
          </cell>
          <cell r="G176">
            <v>9.9284999999999997</v>
          </cell>
          <cell r="H176">
            <v>14.186400000000001</v>
          </cell>
          <cell r="I176">
            <v>7.0739000000000001</v>
          </cell>
          <cell r="J176">
            <v>1.801727135632217E-3</v>
          </cell>
          <cell r="L176">
            <v>39346</v>
          </cell>
          <cell r="M176">
            <v>5296.6101694915251</v>
          </cell>
          <cell r="N176">
            <v>7575.7575757575751</v>
          </cell>
          <cell r="O176">
            <v>3777.8617302606726</v>
          </cell>
          <cell r="P176">
            <v>534.18803418803418</v>
          </cell>
          <cell r="R176">
            <v>39346</v>
          </cell>
          <cell r="S176">
            <v>1.4019346698443851</v>
          </cell>
          <cell r="T176">
            <v>2.0052135552436336</v>
          </cell>
          <cell r="U176">
            <v>0.14136473515316869</v>
          </cell>
          <cell r="V176">
            <v>2.5505649501364556E-4</v>
          </cell>
        </row>
        <row r="177">
          <cell r="F177">
            <v>39347</v>
          </cell>
          <cell r="G177">
            <v>9.9019999999999992</v>
          </cell>
          <cell r="H177">
            <v>14.171900000000001</v>
          </cell>
          <cell r="I177">
            <v>7.0369999999999999</v>
          </cell>
          <cell r="J177">
            <v>1.787383574302429E-3</v>
          </cell>
          <cell r="L177">
            <v>39347</v>
          </cell>
          <cell r="M177">
            <v>5333.333333333333</v>
          </cell>
          <cell r="N177">
            <v>7627.7650648360041</v>
          </cell>
          <cell r="O177">
            <v>3789.3141341417199</v>
          </cell>
          <cell r="P177">
            <v>538.50296176628979</v>
          </cell>
          <cell r="R177">
            <v>39347</v>
          </cell>
          <cell r="S177">
            <v>1.4074595355383532</v>
          </cell>
          <cell r="T177">
            <v>2.0136931131695532</v>
          </cell>
          <cell r="U177">
            <v>0.14210601108426887</v>
          </cell>
          <cell r="V177">
            <v>2.5438625500186972E-4</v>
          </cell>
        </row>
        <row r="178">
          <cell r="F178">
            <v>39348</v>
          </cell>
          <cell r="G178">
            <v>9.9969999999999999</v>
          </cell>
          <cell r="H178">
            <v>14.255599999999999</v>
          </cell>
          <cell r="I178">
            <v>7.0548999999999999</v>
          </cell>
          <cell r="J178">
            <v>1.7675932979932514E-3</v>
          </cell>
          <cell r="L178">
            <v>39348</v>
          </cell>
          <cell r="M178">
            <v>5341.8803418803418</v>
          </cell>
          <cell r="N178">
            <v>7656.9678407350684</v>
          </cell>
          <cell r="O178">
            <v>3792.1880925293895</v>
          </cell>
          <cell r="P178">
            <v>537.63440860215053</v>
          </cell>
          <cell r="R178">
            <v>39348</v>
          </cell>
          <cell r="S178">
            <v>1.4086491055078181</v>
          </cell>
          <cell r="T178">
            <v>2.0197939810139367</v>
          </cell>
          <cell r="U178">
            <v>0.14174545351457851</v>
          </cell>
          <cell r="V178">
            <v>2.5415156582779709E-4</v>
          </cell>
        </row>
        <row r="179">
          <cell r="F179">
            <v>39349</v>
          </cell>
          <cell r="G179">
            <v>9.8628999999999998</v>
          </cell>
          <cell r="H179">
            <v>14.255800000000001</v>
          </cell>
          <cell r="I179">
            <v>7.0549999999999997</v>
          </cell>
          <cell r="J179">
            <v>1.7695388051012263E-3</v>
          </cell>
          <cell r="L179">
            <v>39349</v>
          </cell>
          <cell r="M179">
            <v>5336.1792956243326</v>
          </cell>
          <cell r="N179">
            <v>7651.1094108645748</v>
          </cell>
          <cell r="O179">
            <v>3787.8787878787875</v>
          </cell>
          <cell r="P179">
            <v>537.05692803437171</v>
          </cell>
          <cell r="R179">
            <v>39349</v>
          </cell>
          <cell r="S179">
            <v>1.4086491055078181</v>
          </cell>
          <cell r="T179">
            <v>2.0197939810139367</v>
          </cell>
          <cell r="U179">
            <v>0.14174344436569808</v>
          </cell>
          <cell r="V179">
            <v>2.5442703032770199E-4</v>
          </cell>
        </row>
        <row r="180">
          <cell r="F180">
            <v>39350</v>
          </cell>
          <cell r="G180">
            <v>9.8571000000000009</v>
          </cell>
          <cell r="H180">
            <v>14.1708</v>
          </cell>
          <cell r="I180">
            <v>7.0019</v>
          </cell>
          <cell r="J180">
            <v>1.7702937625469568E-3</v>
          </cell>
          <cell r="L180">
            <v>39350</v>
          </cell>
          <cell r="M180">
            <v>5288.2072977260714</v>
          </cell>
          <cell r="N180">
            <v>7587.2534142640361</v>
          </cell>
          <cell r="O180">
            <v>3750.937734433609</v>
          </cell>
          <cell r="P180">
            <v>535.61863952865565</v>
          </cell>
          <cell r="R180">
            <v>39350</v>
          </cell>
          <cell r="S180">
            <v>1.4098406880022556</v>
          </cell>
          <cell r="T180">
            <v>2.0234722784297858</v>
          </cell>
          <cell r="U180">
            <v>0.14281837786886417</v>
          </cell>
          <cell r="V180">
            <v>2.5389603465173079E-4</v>
          </cell>
        </row>
        <row r="181">
          <cell r="F181">
            <v>39351</v>
          </cell>
          <cell r="G181">
            <v>9.8774999999999995</v>
          </cell>
          <cell r="H181">
            <v>14.095000000000001</v>
          </cell>
          <cell r="I181">
            <v>6.9922000000000004</v>
          </cell>
          <cell r="J181">
            <v>1.8037257759628287E-3</v>
          </cell>
          <cell r="L181">
            <v>39351</v>
          </cell>
          <cell r="M181">
            <v>5257.6235541535225</v>
          </cell>
          <cell r="N181">
            <v>7518.7969924812023</v>
          </cell>
          <cell r="O181">
            <v>3728.5607755406413</v>
          </cell>
          <cell r="P181">
            <v>533.33333333333337</v>
          </cell>
          <cell r="R181">
            <v>39351</v>
          </cell>
          <cell r="S181">
            <v>1.4098406880022556</v>
          </cell>
          <cell r="T181">
            <v>2.0157226365652088</v>
          </cell>
          <cell r="U181">
            <v>0.14301650410457367</v>
          </cell>
          <cell r="V181">
            <v>2.5832450724600246E-4</v>
          </cell>
        </row>
        <row r="182">
          <cell r="F182">
            <v>39352</v>
          </cell>
          <cell r="G182">
            <v>9.8492999999999995</v>
          </cell>
          <cell r="H182">
            <v>14.065300000000001</v>
          </cell>
          <cell r="I182">
            <v>6.9747000000000003</v>
          </cell>
          <cell r="J182">
            <v>1.7553406238480576E-3</v>
          </cell>
          <cell r="L182">
            <v>39352</v>
          </cell>
          <cell r="M182">
            <v>5408.3288263926452</v>
          </cell>
          <cell r="N182">
            <v>7716.049382716049</v>
          </cell>
          <cell r="O182">
            <v>3827.0187523918867</v>
          </cell>
          <cell r="P182">
            <v>548.54635216675808</v>
          </cell>
          <cell r="R182">
            <v>39352</v>
          </cell>
          <cell r="S182">
            <v>1.4132278123233466</v>
          </cell>
          <cell r="T182">
            <v>2.0161290322580645</v>
          </cell>
          <cell r="U182">
            <v>0.14337534230862975</v>
          </cell>
          <cell r="V182">
            <v>2.5201993981763835E-4</v>
          </cell>
        </row>
        <row r="183">
          <cell r="F183">
            <v>39353</v>
          </cell>
          <cell r="G183">
            <v>9.7722999999999995</v>
          </cell>
          <cell r="H183">
            <v>13.9758</v>
          </cell>
          <cell r="I183">
            <v>6.9161999999999999</v>
          </cell>
          <cell r="J183">
            <v>1.7416778279187473E-3</v>
          </cell>
          <cell r="L183">
            <v>39353</v>
          </cell>
          <cell r="M183">
            <v>5408.3288263926452</v>
          </cell>
          <cell r="N183">
            <v>7727.9752704791345</v>
          </cell>
          <cell r="O183">
            <v>3824.0917782026768</v>
          </cell>
          <cell r="P183">
            <v>552.79159756771696</v>
          </cell>
          <cell r="R183">
            <v>39353</v>
          </cell>
          <cell r="S183">
            <v>1.4144271570014144</v>
          </cell>
          <cell r="T183">
            <v>2.0206102242877351</v>
          </cell>
          <cell r="U183">
            <v>0.14458806859257975</v>
          </cell>
          <cell r="V183">
            <v>2.5218009693802923E-4</v>
          </cell>
        </row>
        <row r="184">
          <cell r="F184">
            <v>39354</v>
          </cell>
          <cell r="G184">
            <v>9.7819000000000003</v>
          </cell>
          <cell r="H184">
            <v>13.9826</v>
          </cell>
          <cell r="I184">
            <v>6.8855000000000004</v>
          </cell>
          <cell r="J184">
            <v>1.746877456546423E-3</v>
          </cell>
          <cell r="L184">
            <v>39354</v>
          </cell>
          <cell r="M184">
            <v>5382.1313240043064</v>
          </cell>
          <cell r="N184">
            <v>7704.1602465331271</v>
          </cell>
          <cell r="O184">
            <v>3795.066413662239</v>
          </cell>
          <cell r="P184">
            <v>550.96418732782365</v>
          </cell>
          <cell r="R184">
            <v>39354</v>
          </cell>
          <cell r="S184">
            <v>1.4186409419775856</v>
          </cell>
          <cell r="T184">
            <v>2.030456852791878</v>
          </cell>
          <cell r="U184">
            <v>0.14523273545857235</v>
          </cell>
          <cell r="V184">
            <v>2.5409731927328164E-4</v>
          </cell>
        </row>
        <row r="185">
          <cell r="F185">
            <v>39355</v>
          </cell>
          <cell r="G185">
            <v>9.7942999999999998</v>
          </cell>
          <cell r="H185">
            <v>14.1738</v>
          </cell>
          <cell r="I185">
            <v>6.9218999999999999</v>
          </cell>
          <cell r="J185">
            <v>1.7334176929943925E-3</v>
          </cell>
          <cell r="L185">
            <v>39355</v>
          </cell>
          <cell r="M185">
            <v>5411.2554112554117</v>
          </cell>
          <cell r="N185">
            <v>7763.9751552795042</v>
          </cell>
          <cell r="O185">
            <v>3795.066413662239</v>
          </cell>
          <cell r="P185">
            <v>548.24561403508767</v>
          </cell>
          <cell r="R185">
            <v>39355</v>
          </cell>
          <cell r="S185">
            <v>1.4261266400456361</v>
          </cell>
          <cell r="T185">
            <v>2.0466639377814162</v>
          </cell>
          <cell r="U185">
            <v>0.14446900417515421</v>
          </cell>
          <cell r="V185">
            <v>2.5409731927328164E-4</v>
          </cell>
        </row>
        <row r="186">
          <cell r="F186">
            <v>39356</v>
          </cell>
          <cell r="G186">
            <v>9.7952999999999992</v>
          </cell>
          <cell r="H186">
            <v>14.172700000000001</v>
          </cell>
          <cell r="I186">
            <v>6.9211999999999998</v>
          </cell>
          <cell r="J186">
            <v>1.7375439815820338E-3</v>
          </cell>
          <cell r="L186">
            <v>39356</v>
          </cell>
          <cell r="M186">
            <v>5399.5680345572355</v>
          </cell>
          <cell r="N186">
            <v>7745.9333849728901</v>
          </cell>
          <cell r="O186">
            <v>3785.0113550340648</v>
          </cell>
          <cell r="P186">
            <v>546.74685620557682</v>
          </cell>
          <cell r="R186">
            <v>39356</v>
          </cell>
          <cell r="S186">
            <v>1.426330052774212</v>
          </cell>
          <cell r="T186">
            <v>2.0466639377814162</v>
          </cell>
          <cell r="U186">
            <v>0.14448361555799571</v>
          </cell>
          <cell r="V186">
            <v>2.5472515156146517E-4</v>
          </cell>
        </row>
        <row r="187">
          <cell r="F187">
            <v>39357</v>
          </cell>
          <cell r="G187">
            <v>9.7972000000000001</v>
          </cell>
          <cell r="H187">
            <v>14.0816</v>
          </cell>
          <cell r="I187">
            <v>6.8868999999999998</v>
          </cell>
          <cell r="J187">
            <v>1.7413351164604924E-3</v>
          </cell>
          <cell r="L187">
            <v>39357</v>
          </cell>
          <cell r="M187">
            <v>5411.2554112554117</v>
          </cell>
          <cell r="N187">
            <v>7763.9751552795042</v>
          </cell>
          <cell r="O187">
            <v>3797.9491074819598</v>
          </cell>
          <cell r="P187">
            <v>551.2679162072767</v>
          </cell>
          <cell r="R187">
            <v>39357</v>
          </cell>
          <cell r="S187">
            <v>1.4247043738424277</v>
          </cell>
          <cell r="T187">
            <v>2.0441537203597711</v>
          </cell>
          <cell r="U187">
            <v>0.14520321189504712</v>
          </cell>
          <cell r="V187">
            <v>2.5394181177325028E-4</v>
          </cell>
        </row>
        <row r="188">
          <cell r="F188">
            <v>39358</v>
          </cell>
          <cell r="G188">
            <v>9.7924000000000007</v>
          </cell>
          <cell r="H188">
            <v>14.056699999999999</v>
          </cell>
          <cell r="I188">
            <v>6.8857999999999997</v>
          </cell>
          <cell r="J188">
            <v>1.7301966022399123E-3</v>
          </cell>
          <cell r="L188">
            <v>39358</v>
          </cell>
          <cell r="M188">
            <v>5440.6964091403697</v>
          </cell>
          <cell r="N188">
            <v>7824.7261345852903</v>
          </cell>
          <cell r="O188">
            <v>3832.8861632809508</v>
          </cell>
          <cell r="P188">
            <v>556.48302726766838</v>
          </cell>
          <cell r="R188">
            <v>39358</v>
          </cell>
          <cell r="S188">
            <v>1.4192449616803859</v>
          </cell>
          <cell r="T188">
            <v>2.0412329046744233</v>
          </cell>
          <cell r="U188">
            <v>0.14522640797002528</v>
          </cell>
          <cell r="V188">
            <v>2.5162929971565888E-4</v>
          </cell>
        </row>
        <row r="189">
          <cell r="F189">
            <v>39359</v>
          </cell>
          <cell r="G189">
            <v>9.7952999999999992</v>
          </cell>
          <cell r="H189">
            <v>14.111499999999999</v>
          </cell>
          <cell r="I189">
            <v>6.9191000000000003</v>
          </cell>
          <cell r="J189">
            <v>1.7390245811124542E-3</v>
          </cell>
          <cell r="L189">
            <v>39359</v>
          </cell>
          <cell r="M189">
            <v>5425.9359739555075</v>
          </cell>
          <cell r="N189">
            <v>7812.5</v>
          </cell>
          <cell r="O189">
            <v>3831.4176245210729</v>
          </cell>
          <cell r="P189">
            <v>553.70985603543738</v>
          </cell>
          <cell r="R189">
            <v>39359</v>
          </cell>
          <cell r="S189">
            <v>1.4158289678606824</v>
          </cell>
          <cell r="T189">
            <v>2.0391517128874388</v>
          </cell>
          <cell r="U189">
            <v>0.14452746744518796</v>
          </cell>
          <cell r="V189">
            <v>2.5168629819792614E-4</v>
          </cell>
        </row>
        <row r="190">
          <cell r="F190">
            <v>39360</v>
          </cell>
          <cell r="G190">
            <v>9.7886000000000006</v>
          </cell>
          <cell r="H190">
            <v>14.109299999999999</v>
          </cell>
          <cell r="I190">
            <v>6.9368999999999996</v>
          </cell>
          <cell r="J190">
            <v>1.7551650118385882E-3</v>
          </cell>
          <cell r="L190">
            <v>39360</v>
          </cell>
          <cell r="M190">
            <v>5367.6865271068173</v>
          </cell>
          <cell r="N190">
            <v>7739.9380804953562</v>
          </cell>
          <cell r="O190">
            <v>3805.1750380517506</v>
          </cell>
          <cell r="P190">
            <v>548.54635216675808</v>
          </cell>
          <cell r="R190">
            <v>39360</v>
          </cell>
          <cell r="S190">
            <v>1.4106361969248131</v>
          </cell>
          <cell r="T190">
            <v>2.033760423022168</v>
          </cell>
          <cell r="U190">
            <v>0.1441566117429976</v>
          </cell>
          <cell r="V190">
            <v>2.5337623837636507E-4</v>
          </cell>
        </row>
        <row r="191">
          <cell r="F191">
            <v>39361</v>
          </cell>
          <cell r="G191">
            <v>9.7172000000000001</v>
          </cell>
          <cell r="H191">
            <v>14.043200000000001</v>
          </cell>
          <cell r="I191">
            <v>6.8875999999999999</v>
          </cell>
          <cell r="J191">
            <v>1.7472467758928869E-3</v>
          </cell>
          <cell r="L191">
            <v>39361</v>
          </cell>
          <cell r="M191">
            <v>5361.9302949061657</v>
          </cell>
          <cell r="N191">
            <v>7733.952049497293</v>
          </cell>
          <cell r="O191">
            <v>3795.066413662239</v>
          </cell>
          <cell r="P191">
            <v>550.96418732782365</v>
          </cell>
          <cell r="R191">
            <v>39361</v>
          </cell>
          <cell r="S191">
            <v>1.4130281192595733</v>
          </cell>
          <cell r="T191">
            <v>2.038735983690112</v>
          </cell>
          <cell r="U191">
            <v>0.14518845461408908</v>
          </cell>
          <cell r="V191">
            <v>2.5407472337614492E-4</v>
          </cell>
        </row>
        <row r="192">
          <cell r="F192">
            <v>39362</v>
          </cell>
          <cell r="G192">
            <v>9.7096999999999998</v>
          </cell>
          <cell r="H192">
            <v>14.0022</v>
          </cell>
          <cell r="I192">
            <v>6.8555000000000001</v>
          </cell>
          <cell r="J192">
            <v>1.7173307871042197E-3</v>
          </cell>
          <cell r="L192">
            <v>39362</v>
          </cell>
          <cell r="M192">
            <v>5359.0568060021433</v>
          </cell>
          <cell r="N192">
            <v>7739.9380804953562</v>
          </cell>
          <cell r="O192">
            <v>3792.1880925293895</v>
          </cell>
          <cell r="P192">
            <v>553.09734513274338</v>
          </cell>
          <cell r="R192">
            <v>39362</v>
          </cell>
          <cell r="S192">
            <v>1.4130281192595733</v>
          </cell>
          <cell r="T192">
            <v>2.0416496529195589</v>
          </cell>
          <cell r="U192">
            <v>0.14586828094230908</v>
          </cell>
          <cell r="V192">
            <v>2.5421359025853523E-4</v>
          </cell>
        </row>
        <row r="193">
          <cell r="F193">
            <v>39363</v>
          </cell>
          <cell r="G193">
            <v>9.7379999999999995</v>
          </cell>
          <cell r="H193">
            <v>14.002700000000001</v>
          </cell>
          <cell r="I193">
            <v>6.8556999999999997</v>
          </cell>
          <cell r="J193">
            <v>1.7199980736021577E-3</v>
          </cell>
          <cell r="L193">
            <v>39363</v>
          </cell>
          <cell r="M193">
            <v>5350.4547886570363</v>
          </cell>
          <cell r="N193">
            <v>7727.9752704791345</v>
          </cell>
          <cell r="O193">
            <v>3786.4445285876559</v>
          </cell>
          <cell r="P193">
            <v>552.18111540585312</v>
          </cell>
          <cell r="R193">
            <v>39363</v>
          </cell>
          <cell r="S193">
            <v>1.4130281192595733</v>
          </cell>
          <cell r="T193">
            <v>2.0416496529195589</v>
          </cell>
          <cell r="U193">
            <v>0.14586402555537728</v>
          </cell>
          <cell r="V193">
            <v>2.5460128166285187E-4</v>
          </cell>
        </row>
        <row r="194">
          <cell r="F194">
            <v>39364</v>
          </cell>
          <cell r="G194">
            <v>9.6478999999999999</v>
          </cell>
          <cell r="H194">
            <v>13.9613</v>
          </cell>
          <cell r="I194">
            <v>6.8459000000000003</v>
          </cell>
          <cell r="J194">
            <v>1.7391425331654482E-3</v>
          </cell>
          <cell r="L194">
            <v>39364</v>
          </cell>
          <cell r="M194">
            <v>5327.6505061267981</v>
          </cell>
          <cell r="N194">
            <v>7704.1602465331271</v>
          </cell>
          <cell r="O194">
            <v>3777.8617302606726</v>
          </cell>
          <cell r="P194">
            <v>551.87637969094919</v>
          </cell>
          <cell r="R194">
            <v>39364</v>
          </cell>
          <cell r="S194">
            <v>1.410238330277817</v>
          </cell>
          <cell r="T194">
            <v>2.038735983690112</v>
          </cell>
          <cell r="U194">
            <v>0.14607283191399231</v>
          </cell>
          <cell r="V194">
            <v>2.5512807429329523E-4</v>
          </cell>
        </row>
        <row r="195">
          <cell r="F195">
            <v>39365</v>
          </cell>
          <cell r="G195">
            <v>9.6617999999999995</v>
          </cell>
          <cell r="H195">
            <v>13.9689</v>
          </cell>
          <cell r="I195">
            <v>6.8699000000000003</v>
          </cell>
          <cell r="J195">
            <v>1.7669374203773823E-3</v>
          </cell>
          <cell r="L195">
            <v>39365</v>
          </cell>
          <cell r="M195">
            <v>5254.8607461902266</v>
          </cell>
          <cell r="N195">
            <v>7604.5627376425855</v>
          </cell>
          <cell r="O195">
            <v>3739.7157816005983</v>
          </cell>
          <cell r="P195">
            <v>544.36581382689167</v>
          </cell>
          <cell r="R195">
            <v>39365</v>
          </cell>
          <cell r="S195">
            <v>1.4048890137679124</v>
          </cell>
          <cell r="T195">
            <v>2.0329335230737953</v>
          </cell>
          <cell r="U195">
            <v>0.14556252638320791</v>
          </cell>
          <cell r="V195">
            <v>2.5756600128783001E-4</v>
          </cell>
        </row>
        <row r="196">
          <cell r="F196">
            <v>39366</v>
          </cell>
          <cell r="G196">
            <v>9.6983999999999995</v>
          </cell>
          <cell r="H196">
            <v>13.989000000000001</v>
          </cell>
          <cell r="I196">
            <v>6.8539000000000003</v>
          </cell>
          <cell r="J196">
            <v>1.755608730993341E-3</v>
          </cell>
          <cell r="L196">
            <v>39366</v>
          </cell>
          <cell r="M196">
            <v>5307.8556263269638</v>
          </cell>
          <cell r="N196">
            <v>7668.7116564417183</v>
          </cell>
          <cell r="O196">
            <v>3756.5740045078887</v>
          </cell>
          <cell r="P196">
            <v>548.24561403508767</v>
          </cell>
          <cell r="R196">
            <v>39366</v>
          </cell>
          <cell r="S196">
            <v>1.4126289023873428</v>
          </cell>
          <cell r="T196">
            <v>2.0408163265306123</v>
          </cell>
          <cell r="U196">
            <v>0.14590233297830432</v>
          </cell>
          <cell r="V196">
            <v>2.5651154558466676E-4</v>
          </cell>
        </row>
        <row r="197">
          <cell r="F197">
            <v>39367</v>
          </cell>
          <cell r="G197">
            <v>9.6730999999999998</v>
          </cell>
          <cell r="H197">
            <v>13.922700000000001</v>
          </cell>
          <cell r="I197">
            <v>6.8310000000000004</v>
          </cell>
          <cell r="J197">
            <v>1.7499374397365295E-3</v>
          </cell>
          <cell r="L197">
            <v>39367</v>
          </cell>
          <cell r="M197">
            <v>5327.6505061267981</v>
          </cell>
          <cell r="N197">
            <v>7656.9678407350684</v>
          </cell>
          <cell r="O197">
            <v>3756.5740045078887</v>
          </cell>
          <cell r="P197">
            <v>550.05500550055012</v>
          </cell>
          <cell r="R197">
            <v>39367</v>
          </cell>
          <cell r="S197">
            <v>1.4178363816815538</v>
          </cell>
          <cell r="T197">
            <v>2.037905033625433</v>
          </cell>
          <cell r="U197">
            <v>0.14639145073927681</v>
          </cell>
          <cell r="V197">
            <v>2.565418163160595E-4</v>
          </cell>
        </row>
        <row r="198">
          <cell r="F198">
            <v>39368</v>
          </cell>
          <cell r="G198">
            <v>9.5831</v>
          </cell>
          <cell r="H198">
            <v>13.7141</v>
          </cell>
          <cell r="I198">
            <v>6.75</v>
          </cell>
          <cell r="J198">
            <v>1.7305439272617777E-3</v>
          </cell>
          <cell r="L198">
            <v>39368</v>
          </cell>
          <cell r="M198">
            <v>5324.8136315228967</v>
          </cell>
          <cell r="N198">
            <v>7621.9512195121961</v>
          </cell>
          <cell r="O198">
            <v>3753.7537537537532</v>
          </cell>
          <cell r="P198">
            <v>556.17352614015579</v>
          </cell>
          <cell r="R198">
            <v>39368</v>
          </cell>
          <cell r="S198">
            <v>1.4184397163120568</v>
          </cell>
          <cell r="T198">
            <v>2.0312817387771682</v>
          </cell>
          <cell r="U198">
            <v>0.14814814814814814</v>
          </cell>
          <cell r="V198">
            <v>2.5678555838019667E-4</v>
          </cell>
        </row>
        <row r="199">
          <cell r="F199">
            <v>39369</v>
          </cell>
          <cell r="G199">
            <v>9.5896000000000008</v>
          </cell>
          <cell r="H199">
            <v>13.885</v>
          </cell>
          <cell r="I199">
            <v>6.8174999999999999</v>
          </cell>
          <cell r="J199">
            <v>1.7227537874742018E-3</v>
          </cell>
          <cell r="L199">
            <v>39369</v>
          </cell>
          <cell r="M199">
            <v>5327.6505061267981</v>
          </cell>
          <cell r="N199">
            <v>7651.1094108645748</v>
          </cell>
          <cell r="O199">
            <v>3757.9857196542653</v>
          </cell>
          <cell r="P199">
            <v>551.2679162072767</v>
          </cell>
          <cell r="R199">
            <v>39369</v>
          </cell>
          <cell r="S199">
            <v>1.4174344436569808</v>
          </cell>
          <cell r="T199">
            <v>2.0358306188925082</v>
          </cell>
          <cell r="U199">
            <v>0.1466813348001467</v>
          </cell>
          <cell r="V199">
            <v>2.5645694472583468E-4</v>
          </cell>
        </row>
        <row r="200">
          <cell r="F200">
            <v>39370</v>
          </cell>
          <cell r="G200">
            <v>9.5785</v>
          </cell>
          <cell r="H200">
            <v>13.888500000000001</v>
          </cell>
          <cell r="I200">
            <v>6.8194999999999997</v>
          </cell>
          <cell r="J200">
            <v>1.723303020433204E-3</v>
          </cell>
          <cell r="L200">
            <v>39370</v>
          </cell>
          <cell r="M200">
            <v>5327.6505061267981</v>
          </cell>
          <cell r="N200">
            <v>7651.1094108645748</v>
          </cell>
          <cell r="O200">
            <v>3757.9857196542653</v>
          </cell>
          <cell r="P200">
            <v>550.96418732782365</v>
          </cell>
          <cell r="R200">
            <v>39370</v>
          </cell>
          <cell r="S200">
            <v>1.4174344436569808</v>
          </cell>
          <cell r="T200">
            <v>2.0354162426216162</v>
          </cell>
          <cell r="U200">
            <v>0.14663831659212553</v>
          </cell>
          <cell r="V200">
            <v>2.5646286417726713E-4</v>
          </cell>
        </row>
        <row r="201">
          <cell r="F201">
            <v>39371</v>
          </cell>
          <cell r="G201">
            <v>9.6227999999999998</v>
          </cell>
          <cell r="H201">
            <v>13.814500000000001</v>
          </cell>
          <cell r="I201">
            <v>6.7786</v>
          </cell>
          <cell r="J201">
            <v>1.7321146174884687E-3</v>
          </cell>
          <cell r="L201">
            <v>39371</v>
          </cell>
          <cell r="M201">
            <v>5330.4904051172707</v>
          </cell>
          <cell r="N201">
            <v>7651.1094108645748</v>
          </cell>
          <cell r="O201">
            <v>3755.1633496057075</v>
          </cell>
          <cell r="P201">
            <v>554.016620498615</v>
          </cell>
          <cell r="R201">
            <v>39371</v>
          </cell>
          <cell r="S201">
            <v>1.4194464158977997</v>
          </cell>
          <cell r="T201">
            <v>2.0374898125509371</v>
          </cell>
          <cell r="U201">
            <v>0.14752308736317235</v>
          </cell>
          <cell r="V201">
            <v>2.5665374842799576E-4</v>
          </cell>
        </row>
        <row r="202">
          <cell r="F202">
            <v>39372</v>
          </cell>
          <cell r="G202">
            <v>9.7437000000000005</v>
          </cell>
          <cell r="H202">
            <v>13.9818</v>
          </cell>
          <cell r="I202">
            <v>6.8623000000000003</v>
          </cell>
          <cell r="J202">
            <v>1.7510988145061025E-3</v>
          </cell>
          <cell r="L202">
            <v>39372</v>
          </cell>
          <cell r="M202">
            <v>5350.4547886570363</v>
          </cell>
          <cell r="N202">
            <v>7686.3950807071487</v>
          </cell>
          <cell r="O202">
            <v>3772.1614485099963</v>
          </cell>
          <cell r="P202">
            <v>549.7526113249038</v>
          </cell>
          <cell r="R202">
            <v>39372</v>
          </cell>
          <cell r="S202">
            <v>1.4182385477237271</v>
          </cell>
          <cell r="T202">
            <v>2.0370747606437156</v>
          </cell>
          <cell r="U202">
            <v>0.14572373693951007</v>
          </cell>
          <cell r="V202">
            <v>2.5554533374220589E-4</v>
          </cell>
        </row>
        <row r="203">
          <cell r="F203">
            <v>39373</v>
          </cell>
          <cell r="G203">
            <v>9.7096999999999998</v>
          </cell>
          <cell r="H203">
            <v>13.9368</v>
          </cell>
          <cell r="I203">
            <v>6.8517000000000001</v>
          </cell>
          <cell r="J203">
            <v>1.7350357504116373E-3</v>
          </cell>
          <cell r="L203">
            <v>39373</v>
          </cell>
          <cell r="M203">
            <v>5393.7432578209273</v>
          </cell>
          <cell r="N203">
            <v>7733.952049497293</v>
          </cell>
          <cell r="O203">
            <v>3802.2813688212927</v>
          </cell>
          <cell r="P203">
            <v>554.93895671476139</v>
          </cell>
          <cell r="R203">
            <v>39373</v>
          </cell>
          <cell r="S203">
            <v>1.4182385477237271</v>
          </cell>
          <cell r="T203">
            <v>2.033760423022168</v>
          </cell>
          <cell r="U203">
            <v>0.14594918049535152</v>
          </cell>
          <cell r="V203">
            <v>2.5358827407820659E-4</v>
          </cell>
        </row>
        <row r="204">
          <cell r="F204">
            <v>39374</v>
          </cell>
          <cell r="G204">
            <v>9.7201000000000004</v>
          </cell>
          <cell r="H204">
            <v>13.932</v>
          </cell>
          <cell r="I204">
            <v>6.8189000000000002</v>
          </cell>
          <cell r="J204">
            <v>1.7381842579604495E-3</v>
          </cell>
          <cell r="L204">
            <v>39374</v>
          </cell>
          <cell r="M204">
            <v>5382.1313240043064</v>
          </cell>
          <cell r="N204">
            <v>7716.049382716049</v>
          </cell>
          <cell r="O204">
            <v>3776.4350453172206</v>
          </cell>
          <cell r="P204">
            <v>554.016620498615</v>
          </cell>
          <cell r="R204">
            <v>39374</v>
          </cell>
          <cell r="S204">
            <v>1.4251104460595696</v>
          </cell>
          <cell r="T204">
            <v>2.0429009193054135</v>
          </cell>
          <cell r="U204">
            <v>0.14665121940488934</v>
          </cell>
          <cell r="V204">
            <v>2.5527982498015198E-4</v>
          </cell>
        </row>
        <row r="205">
          <cell r="F205">
            <v>39375</v>
          </cell>
          <cell r="G205">
            <v>9.7276000000000007</v>
          </cell>
          <cell r="H205">
            <v>13.936400000000001</v>
          </cell>
          <cell r="I205">
            <v>6.8083999999999998</v>
          </cell>
          <cell r="J205">
            <v>1.7520928749391149E-3</v>
          </cell>
          <cell r="L205">
            <v>39375</v>
          </cell>
          <cell r="M205">
            <v>5341.8803418803418</v>
          </cell>
          <cell r="N205">
            <v>7651.1094108645748</v>
          </cell>
          <cell r="O205">
            <v>3739.7157816005983</v>
          </cell>
          <cell r="P205">
            <v>549.14881933003846</v>
          </cell>
          <cell r="R205">
            <v>39375</v>
          </cell>
          <cell r="S205">
            <v>1.4285714285714286</v>
          </cell>
          <cell r="T205">
            <v>2.0466639377814162</v>
          </cell>
          <cell r="U205">
            <v>0.14687738675753481</v>
          </cell>
          <cell r="V205">
            <v>2.5774524460023713E-4</v>
          </cell>
        </row>
        <row r="206">
          <cell r="F206">
            <v>39376</v>
          </cell>
          <cell r="G206">
            <v>9.7105999999999995</v>
          </cell>
          <cell r="H206">
            <v>14.109400000000001</v>
          </cell>
          <cell r="I206">
            <v>6.875</v>
          </cell>
          <cell r="J206">
            <v>1.7462277115860463E-3</v>
          </cell>
          <cell r="L206">
            <v>39376</v>
          </cell>
          <cell r="M206">
            <v>5347.5935828877009</v>
          </cell>
          <cell r="N206">
            <v>7668.7116564417183</v>
          </cell>
          <cell r="O206">
            <v>3739.7157816005983</v>
          </cell>
          <cell r="P206">
            <v>544.069640914037</v>
          </cell>
          <cell r="R206">
            <v>39376</v>
          </cell>
          <cell r="S206">
            <v>1.4295925661186561</v>
          </cell>
          <cell r="T206">
            <v>2.0512820512820515</v>
          </cell>
          <cell r="U206">
            <v>0.14545454545454545</v>
          </cell>
          <cell r="V206">
            <v>2.5774524460023713E-4</v>
          </cell>
        </row>
        <row r="207">
          <cell r="F207">
            <v>39377</v>
          </cell>
          <cell r="G207">
            <v>9.7143999999999995</v>
          </cell>
          <cell r="H207">
            <v>14.1104</v>
          </cell>
          <cell r="I207">
            <v>6.875</v>
          </cell>
          <cell r="J207">
            <v>1.7462246622801504E-3</v>
          </cell>
          <cell r="L207">
            <v>39377</v>
          </cell>
          <cell r="M207">
            <v>5347.5935828877009</v>
          </cell>
          <cell r="N207">
            <v>7674.5970836531087</v>
          </cell>
          <cell r="O207">
            <v>3739.7157816005983</v>
          </cell>
          <cell r="P207">
            <v>544.069640914037</v>
          </cell>
          <cell r="R207">
            <v>39377</v>
          </cell>
          <cell r="S207">
            <v>1.429796968830426</v>
          </cell>
          <cell r="T207">
            <v>2.0512820512820515</v>
          </cell>
          <cell r="U207">
            <v>0.14545454545454545</v>
          </cell>
          <cell r="V207">
            <v>2.5774524460023713E-4</v>
          </cell>
        </row>
        <row r="208">
          <cell r="F208">
            <v>39378</v>
          </cell>
          <cell r="G208">
            <v>9.7847000000000008</v>
          </cell>
          <cell r="H208">
            <v>14.0398</v>
          </cell>
          <cell r="I208">
            <v>6.8731</v>
          </cell>
          <cell r="J208">
            <v>1.7506236596787604E-3</v>
          </cell>
          <cell r="L208">
            <v>39378</v>
          </cell>
          <cell r="M208">
            <v>5307.8556263269638</v>
          </cell>
          <cell r="N208">
            <v>7598.7841945288756</v>
          </cell>
          <cell r="O208">
            <v>3721.6226274655746</v>
          </cell>
          <cell r="P208">
            <v>541.41851651326476</v>
          </cell>
          <cell r="R208">
            <v>39378</v>
          </cell>
          <cell r="S208">
            <v>1.42571998859424</v>
          </cell>
          <cell r="T208">
            <v>2.0420665713702264</v>
          </cell>
          <cell r="U208">
            <v>0.14549475491408534</v>
          </cell>
          <cell r="V208">
            <v>2.5579896247940819E-4</v>
          </cell>
        </row>
        <row r="209">
          <cell r="F209">
            <v>39379</v>
          </cell>
          <cell r="G209">
            <v>9.6273999999999997</v>
          </cell>
          <cell r="H209">
            <v>13.8248</v>
          </cell>
          <cell r="I209">
            <v>6.7747999999999999</v>
          </cell>
          <cell r="J209">
            <v>1.7489672348478225E-3</v>
          </cell>
          <cell r="L209">
            <v>39379</v>
          </cell>
          <cell r="M209">
            <v>5296.6101694915251</v>
          </cell>
          <cell r="N209">
            <v>7604.5627376425855</v>
          </cell>
          <cell r="O209">
            <v>3727.1710771524413</v>
          </cell>
          <cell r="P209">
            <v>550.05500550055012</v>
          </cell>
          <cell r="R209">
            <v>39379</v>
          </cell>
          <cell r="S209">
            <v>1.4212620807276861</v>
          </cell>
          <cell r="T209">
            <v>2.0403999183840034</v>
          </cell>
          <cell r="U209">
            <v>0.14760583338253527</v>
          </cell>
          <cell r="V209">
            <v>2.5853154084798347E-4</v>
          </cell>
        </row>
        <row r="210">
          <cell r="F210">
            <v>39380</v>
          </cell>
          <cell r="G210">
            <v>9.5166000000000004</v>
          </cell>
          <cell r="H210">
            <v>13.6952</v>
          </cell>
          <cell r="I210">
            <v>6.6843000000000004</v>
          </cell>
          <cell r="J210">
            <v>1.7241260405100654E-3</v>
          </cell>
          <cell r="L210">
            <v>39380</v>
          </cell>
          <cell r="M210">
            <v>5313.4962805526038</v>
          </cell>
          <cell r="N210">
            <v>7645.2599388379203</v>
          </cell>
          <cell r="O210">
            <v>3729.9515106303616</v>
          </cell>
          <cell r="P210">
            <v>558.03571428571433</v>
          </cell>
          <cell r="R210">
            <v>39380</v>
          </cell>
          <cell r="S210">
            <v>1.4242985329725111</v>
          </cell>
          <cell r="T210">
            <v>2.0487604998975621</v>
          </cell>
          <cell r="U210">
            <v>0.14960429663539937</v>
          </cell>
          <cell r="V210">
            <v>2.5831783426327753E-4</v>
          </cell>
        </row>
        <row r="211">
          <cell r="F211">
            <v>39381</v>
          </cell>
          <cell r="G211">
            <v>9.4581</v>
          </cell>
          <cell r="H211">
            <v>13.5822</v>
          </cell>
          <cell r="I211">
            <v>6.6277999999999997</v>
          </cell>
          <cell r="J211">
            <v>1.7058558620030842E-3</v>
          </cell>
          <cell r="L211">
            <v>39381</v>
          </cell>
          <cell r="M211">
            <v>5341.8803418803418</v>
          </cell>
          <cell r="N211">
            <v>7662.8352490421457</v>
          </cell>
          <cell r="O211">
            <v>3739.7157816005983</v>
          </cell>
          <cell r="P211">
            <v>564.33408577878106</v>
          </cell>
          <cell r="R211">
            <v>39381</v>
          </cell>
          <cell r="S211">
            <v>1.4281633818908883</v>
          </cell>
          <cell r="T211">
            <v>2.0487604998975621</v>
          </cell>
          <cell r="U211">
            <v>0.15087962823259604</v>
          </cell>
          <cell r="V211">
            <v>2.5775853180740282E-4</v>
          </cell>
        </row>
        <row r="212">
          <cell r="F212">
            <v>39382</v>
          </cell>
          <cell r="G212">
            <v>9.3949999999999996</v>
          </cell>
          <cell r="H212">
            <v>13.4268</v>
          </cell>
          <cell r="I212">
            <v>6.5423</v>
          </cell>
          <cell r="J212">
            <v>1.6900627689312381E-3</v>
          </cell>
          <cell r="L212">
            <v>39382</v>
          </cell>
          <cell r="M212">
            <v>5347.5935828877009</v>
          </cell>
          <cell r="N212">
            <v>7645.2599388379203</v>
          </cell>
          <cell r="O212">
            <v>3725.7824143070043</v>
          </cell>
          <cell r="P212">
            <v>569.47608200455579</v>
          </cell>
          <cell r="R212">
            <v>39382</v>
          </cell>
          <cell r="S212">
            <v>1.4353380221042056</v>
          </cell>
          <cell r="T212">
            <v>2.0521239482864764</v>
          </cell>
          <cell r="U212">
            <v>0.15285144368188558</v>
          </cell>
          <cell r="V212">
            <v>2.5875296595587226E-4</v>
          </cell>
        </row>
        <row r="213">
          <cell r="F213">
            <v>39383</v>
          </cell>
          <cell r="G213">
            <v>9.3467000000000002</v>
          </cell>
          <cell r="H213">
            <v>13.472300000000001</v>
          </cell>
          <cell r="I213">
            <v>6.5632000000000001</v>
          </cell>
          <cell r="J213">
            <v>1.6723694464791607E-3</v>
          </cell>
          <cell r="L213">
            <v>39383</v>
          </cell>
          <cell r="M213">
            <v>5359.0568060021433</v>
          </cell>
          <cell r="N213">
            <v>7645.2599388379203</v>
          </cell>
          <cell r="O213">
            <v>3725.7824143070043</v>
          </cell>
          <cell r="P213">
            <v>567.53688989784337</v>
          </cell>
          <cell r="R213">
            <v>39383</v>
          </cell>
          <cell r="S213">
            <v>1.4388489208633095</v>
          </cell>
          <cell r="T213">
            <v>2.0517029134181373</v>
          </cell>
          <cell r="U213">
            <v>0.1523647001462701</v>
          </cell>
          <cell r="V213">
            <v>2.5875296595587226E-4</v>
          </cell>
        </row>
        <row r="214">
          <cell r="F214">
            <v>39384</v>
          </cell>
          <cell r="G214">
            <v>9.3492999999999995</v>
          </cell>
          <cell r="H214">
            <v>13.471299999999999</v>
          </cell>
          <cell r="I214">
            <v>6.5621999999999998</v>
          </cell>
          <cell r="J214">
            <v>1.6721205665813327E-3</v>
          </cell>
          <cell r="L214">
            <v>39384</v>
          </cell>
          <cell r="M214">
            <v>5361.9302949061657</v>
          </cell>
          <cell r="N214">
            <v>7645.2599388379203</v>
          </cell>
          <cell r="O214">
            <v>3725.7824143070043</v>
          </cell>
          <cell r="P214">
            <v>567.85917092561044</v>
          </cell>
          <cell r="R214">
            <v>39384</v>
          </cell>
          <cell r="S214">
            <v>1.4388489208633095</v>
          </cell>
          <cell r="T214">
            <v>2.0517029134181373</v>
          </cell>
          <cell r="U214">
            <v>0.15238791868580659</v>
          </cell>
          <cell r="V214">
            <v>2.5875296595587226E-4</v>
          </cell>
        </row>
        <row r="215">
          <cell r="F215">
            <v>39385</v>
          </cell>
          <cell r="G215">
            <v>9.4108999999999998</v>
          </cell>
          <cell r="H215">
            <v>13.433199999999999</v>
          </cell>
          <cell r="I215">
            <v>6.5285000000000002</v>
          </cell>
          <cell r="J215">
            <v>1.6852919515512269E-3</v>
          </cell>
          <cell r="L215">
            <v>39385</v>
          </cell>
          <cell r="M215">
            <v>5356.186395286556</v>
          </cell>
          <cell r="N215">
            <v>7645.2599388379203</v>
          </cell>
          <cell r="O215">
            <v>3717.4721189591082</v>
          </cell>
          <cell r="P215">
            <v>569.47608200455579</v>
          </cell>
          <cell r="R215">
            <v>39385</v>
          </cell>
          <cell r="S215">
            <v>1.4411298457991066</v>
          </cell>
          <cell r="T215">
            <v>2.0571898786257972</v>
          </cell>
          <cell r="U215">
            <v>0.1531745423910546</v>
          </cell>
          <cell r="V215">
            <v>2.5934887870512294E-4</v>
          </cell>
        </row>
        <row r="216">
          <cell r="F216">
            <v>39386</v>
          </cell>
          <cell r="G216">
            <v>9.4760000000000009</v>
          </cell>
          <cell r="H216">
            <v>13.5436</v>
          </cell>
          <cell r="I216">
            <v>6.5631000000000004</v>
          </cell>
          <cell r="J216">
            <v>1.6935059128758948E-3</v>
          </cell>
          <cell r="L216">
            <v>39386</v>
          </cell>
          <cell r="M216">
            <v>5376.344086021506</v>
          </cell>
          <cell r="N216">
            <v>7698.2294072363347</v>
          </cell>
          <cell r="O216">
            <v>3729.9515106303616</v>
          </cell>
          <cell r="P216">
            <v>568.50483229107454</v>
          </cell>
          <cell r="R216">
            <v>39386</v>
          </cell>
          <cell r="S216">
            <v>1.4409221902017293</v>
          </cell>
          <cell r="T216">
            <v>2.0631318341242006</v>
          </cell>
          <cell r="U216">
            <v>0.15236702168182717</v>
          </cell>
          <cell r="V216">
            <v>2.5843132187621139E-4</v>
          </cell>
        </row>
        <row r="217">
          <cell r="F217">
            <v>39387</v>
          </cell>
          <cell r="G217">
            <v>9.4715000000000007</v>
          </cell>
          <cell r="H217">
            <v>13.5886</v>
          </cell>
          <cell r="I217">
            <v>6.5585000000000004</v>
          </cell>
          <cell r="J217">
            <v>1.6946481317351673E-3</v>
          </cell>
          <cell r="L217">
            <v>39387</v>
          </cell>
          <cell r="M217">
            <v>5382.1313240043064</v>
          </cell>
          <cell r="N217">
            <v>7716.049382716049</v>
          </cell>
          <cell r="O217">
            <v>3725.7824143070043</v>
          </cell>
          <cell r="P217">
            <v>568.18181818181813</v>
          </cell>
          <cell r="R217">
            <v>39387</v>
          </cell>
          <cell r="S217">
            <v>1.444669170759896</v>
          </cell>
          <cell r="T217">
            <v>2.0716801325875283</v>
          </cell>
          <cell r="U217">
            <v>0.15247388884653501</v>
          </cell>
          <cell r="V217">
            <v>2.5877908029914862E-4</v>
          </cell>
        </row>
        <row r="218">
          <cell r="F218">
            <v>39388</v>
          </cell>
          <cell r="G218">
            <v>9.4840999999999998</v>
          </cell>
          <cell r="H218">
            <v>13.6127</v>
          </cell>
          <cell r="I218">
            <v>6.5434999999999999</v>
          </cell>
          <cell r="J218">
            <v>1.6997350113117364E-3</v>
          </cell>
          <cell r="L218">
            <v>39388</v>
          </cell>
          <cell r="M218">
            <v>5356.186395286556</v>
          </cell>
          <cell r="N218">
            <v>7704.1602465331271</v>
          </cell>
          <cell r="O218">
            <v>3705.075954057058</v>
          </cell>
          <cell r="P218">
            <v>566.25141562853912</v>
          </cell>
          <cell r="R218">
            <v>39388</v>
          </cell>
          <cell r="S218">
            <v>1.4452955629426218</v>
          </cell>
          <cell r="T218">
            <v>2.0798668885191347</v>
          </cell>
          <cell r="U218">
            <v>0.15282341254680218</v>
          </cell>
          <cell r="V218">
            <v>2.6015921744107392E-4</v>
          </cell>
        </row>
        <row r="219">
          <cell r="F219">
            <v>39389</v>
          </cell>
          <cell r="G219">
            <v>9.5447000000000006</v>
          </cell>
          <cell r="H219">
            <v>13.7319</v>
          </cell>
          <cell r="I219">
            <v>6.5946999999999996</v>
          </cell>
          <cell r="J219">
            <v>1.7149099415044219E-3</v>
          </cell>
          <cell r="L219">
            <v>39389</v>
          </cell>
          <cell r="M219">
            <v>5353.3190578158465</v>
          </cell>
          <cell r="N219">
            <v>7704.1602465331271</v>
          </cell>
          <cell r="O219">
            <v>3700.9622501850481</v>
          </cell>
          <cell r="P219">
            <v>561.16722783389457</v>
          </cell>
          <cell r="R219">
            <v>39389</v>
          </cell>
          <cell r="S219">
            <v>1.4463407578825571</v>
          </cell>
          <cell r="T219">
            <v>2.0820320632937745</v>
          </cell>
          <cell r="U219">
            <v>0.15163692055741734</v>
          </cell>
          <cell r="V219">
            <v>2.6048110860759824E-4</v>
          </cell>
        </row>
        <row r="220">
          <cell r="F220">
            <v>39390</v>
          </cell>
          <cell r="G220">
            <v>9.5411000000000001</v>
          </cell>
          <cell r="H220">
            <v>13.7797</v>
          </cell>
          <cell r="I220">
            <v>6.5946999999999996</v>
          </cell>
          <cell r="J220">
            <v>1.7188480280515999E-3</v>
          </cell>
          <cell r="L220">
            <v>39390</v>
          </cell>
          <cell r="M220">
            <v>5356.186395286556</v>
          </cell>
          <cell r="N220">
            <v>7716.049382716049</v>
          </cell>
          <cell r="O220">
            <v>3692.7621861152138</v>
          </cell>
          <cell r="P220">
            <v>559.91041433370663</v>
          </cell>
          <cell r="R220">
            <v>39390</v>
          </cell>
          <cell r="S220">
            <v>1.450536698578474</v>
          </cell>
          <cell r="T220">
            <v>2.0889910173386252</v>
          </cell>
          <cell r="U220">
            <v>0.15163692055741734</v>
          </cell>
          <cell r="V220">
            <v>2.6107956399712813E-4</v>
          </cell>
        </row>
        <row r="221">
          <cell r="F221">
            <v>39391</v>
          </cell>
          <cell r="G221">
            <v>9.5337999999999994</v>
          </cell>
          <cell r="H221">
            <v>13.703900000000001</v>
          </cell>
          <cell r="I221">
            <v>6.5587999999999997</v>
          </cell>
          <cell r="J221">
            <v>1.7078223386577539E-3</v>
          </cell>
          <cell r="L221">
            <v>39391</v>
          </cell>
          <cell r="M221">
            <v>5359.0568060021433</v>
          </cell>
          <cell r="N221">
            <v>7710.1002313030067</v>
          </cell>
          <cell r="O221">
            <v>3692.7621861152138</v>
          </cell>
          <cell r="P221">
            <v>563.06306306306305</v>
          </cell>
          <cell r="R221">
            <v>39391</v>
          </cell>
          <cell r="S221">
            <v>1.4511681903932665</v>
          </cell>
          <cell r="T221">
            <v>2.0889910173386252</v>
          </cell>
          <cell r="U221">
            <v>0.15246691467951456</v>
          </cell>
          <cell r="V221">
            <v>2.6108297216855518E-4</v>
          </cell>
        </row>
        <row r="222">
          <cell r="F222">
            <v>39392</v>
          </cell>
          <cell r="G222">
            <v>9.5382999999999996</v>
          </cell>
          <cell r="H222">
            <v>13.7347</v>
          </cell>
          <cell r="I222">
            <v>6.5877999999999997</v>
          </cell>
          <cell r="J222">
            <v>1.6854226112926686E-3</v>
          </cell>
          <cell r="L222">
            <v>39392</v>
          </cell>
          <cell r="M222">
            <v>5431.8305268875611</v>
          </cell>
          <cell r="N222">
            <v>7818.6082877247854</v>
          </cell>
          <cell r="O222">
            <v>3750.937734433609</v>
          </cell>
          <cell r="P222">
            <v>569.47608200455579</v>
          </cell>
          <cell r="R222">
            <v>39392</v>
          </cell>
          <cell r="S222">
            <v>1.4484356894553883</v>
          </cell>
          <cell r="T222">
            <v>2.0842017507294708</v>
          </cell>
          <cell r="U222">
            <v>0.15179574364734813</v>
          </cell>
          <cell r="V222">
            <v>2.571288987169268E-4</v>
          </cell>
        </row>
        <row r="223">
          <cell r="F223">
            <v>39393</v>
          </cell>
          <cell r="G223">
            <v>9.4967000000000006</v>
          </cell>
          <cell r="H223">
            <v>13.6494</v>
          </cell>
          <cell r="I223">
            <v>6.548</v>
          </cell>
          <cell r="J223">
            <v>1.6856584181781404E-3</v>
          </cell>
          <cell r="L223">
            <v>39393</v>
          </cell>
          <cell r="M223">
            <v>5428.8816503800217</v>
          </cell>
          <cell r="N223">
            <v>7800.3120124804991</v>
          </cell>
          <cell r="O223">
            <v>3741.1148522259637</v>
          </cell>
          <cell r="P223">
            <v>571.42857142857144</v>
          </cell>
          <cell r="R223">
            <v>39393</v>
          </cell>
          <cell r="S223">
            <v>1.4513788098693761</v>
          </cell>
          <cell r="T223">
            <v>2.0842017507294708</v>
          </cell>
          <cell r="U223">
            <v>0.15271838729383017</v>
          </cell>
          <cell r="V223">
            <v>2.5781834119679276E-4</v>
          </cell>
        </row>
        <row r="224">
          <cell r="F224">
            <v>39394</v>
          </cell>
          <cell r="G224">
            <v>9.5056999999999992</v>
          </cell>
          <cell r="H224">
            <v>13.6067</v>
          </cell>
          <cell r="I224">
            <v>6.4903000000000004</v>
          </cell>
          <cell r="J224">
            <v>1.6651569243885545E-3</v>
          </cell>
          <cell r="L224">
            <v>39394</v>
          </cell>
          <cell r="M224">
            <v>5464.4808743169397</v>
          </cell>
          <cell r="N224">
            <v>7830.8535630383722</v>
          </cell>
          <cell r="O224">
            <v>3734.1299477221805</v>
          </cell>
          <cell r="P224">
            <v>575.37399309551211</v>
          </cell>
          <cell r="R224">
            <v>39394</v>
          </cell>
          <cell r="S224">
            <v>1.4632718759145449</v>
          </cell>
          <cell r="T224">
            <v>2.0959966464053656</v>
          </cell>
          <cell r="U224">
            <v>0.15407608276967166</v>
          </cell>
          <cell r="V224">
            <v>2.5694919086699796E-4</v>
          </cell>
        </row>
        <row r="225">
          <cell r="F225">
            <v>39395</v>
          </cell>
          <cell r="G225">
            <v>9.5656999999999996</v>
          </cell>
          <cell r="H225">
            <v>13.724399999999999</v>
          </cell>
          <cell r="I225">
            <v>6.5232000000000001</v>
          </cell>
          <cell r="J225">
            <v>1.6966809527202886E-3</v>
          </cell>
          <cell r="L225">
            <v>39395</v>
          </cell>
          <cell r="M225">
            <v>5425.9359739555075</v>
          </cell>
          <cell r="N225">
            <v>7788.1619937694704</v>
          </cell>
          <cell r="O225">
            <v>3702.3324694557568</v>
          </cell>
          <cell r="P225">
            <v>567.53688989784337</v>
          </cell>
          <cell r="R225">
            <v>39395</v>
          </cell>
          <cell r="S225">
            <v>1.4656309541257511</v>
          </cell>
          <cell r="T225">
            <v>2.1034917963819941</v>
          </cell>
          <cell r="U225">
            <v>0.15329899435859701</v>
          </cell>
          <cell r="V225">
            <v>2.6049128656646436E-4</v>
          </cell>
        </row>
        <row r="226">
          <cell r="F226">
            <v>39396</v>
          </cell>
          <cell r="G226">
            <v>9.6403999999999996</v>
          </cell>
          <cell r="H226">
            <v>13.7712</v>
          </cell>
          <cell r="I226">
            <v>6.5422000000000002</v>
          </cell>
          <cell r="J226">
            <v>1.696925679746004E-3</v>
          </cell>
          <cell r="L226">
            <v>39396</v>
          </cell>
          <cell r="M226">
            <v>5455.5373704309868</v>
          </cell>
          <cell r="N226">
            <v>7812.5</v>
          </cell>
          <cell r="O226">
            <v>3713.3308577794282</v>
          </cell>
          <cell r="P226">
            <v>567.53688989784337</v>
          </cell>
          <cell r="R226">
            <v>39396</v>
          </cell>
          <cell r="S226">
            <v>1.4690759512266784</v>
          </cell>
          <cell r="T226">
            <v>2.1048200378867605</v>
          </cell>
          <cell r="U226">
            <v>0.15285378007398123</v>
          </cell>
          <cell r="V226">
            <v>2.5976050081824559E-4</v>
          </cell>
        </row>
        <row r="227">
          <cell r="F227">
            <v>39397</v>
          </cell>
          <cell r="G227">
            <v>9.7493999999999996</v>
          </cell>
          <cell r="H227">
            <v>13.9597</v>
          </cell>
          <cell r="I227">
            <v>6.6767000000000003</v>
          </cell>
          <cell r="J227">
            <v>1.7085518143965992E-3</v>
          </cell>
          <cell r="L227">
            <v>39397</v>
          </cell>
          <cell r="M227">
            <v>5449.5912806539509</v>
          </cell>
          <cell r="N227">
            <v>7763.9751552795042</v>
          </cell>
          <cell r="O227">
            <v>3714.7102526002973</v>
          </cell>
          <cell r="P227">
            <v>556.48302726766838</v>
          </cell>
          <cell r="R227">
            <v>39397</v>
          </cell>
          <cell r="S227">
            <v>1.467351430667645</v>
          </cell>
          <cell r="T227">
            <v>2.089864158829676</v>
          </cell>
          <cell r="U227">
            <v>0.14977458924318898</v>
          </cell>
          <cell r="V227">
            <v>2.5968225279547944E-4</v>
          </cell>
        </row>
        <row r="228">
          <cell r="F228">
            <v>39398</v>
          </cell>
          <cell r="G228">
            <v>9.7390000000000008</v>
          </cell>
          <cell r="H228">
            <v>13.966100000000001</v>
          </cell>
          <cell r="I228">
            <v>6.68</v>
          </cell>
          <cell r="J228">
            <v>1.7087094630038771E-3</v>
          </cell>
          <cell r="L228">
            <v>39398</v>
          </cell>
          <cell r="M228">
            <v>5449.5912806539509</v>
          </cell>
          <cell r="N228">
            <v>7763.9751552795042</v>
          </cell>
          <cell r="O228">
            <v>3714.7102526002973</v>
          </cell>
          <cell r="P228">
            <v>556.17352614015579</v>
          </cell>
          <cell r="R228">
            <v>39398</v>
          </cell>
          <cell r="S228">
            <v>1.467351430667645</v>
          </cell>
          <cell r="T228">
            <v>2.089864158829676</v>
          </cell>
          <cell r="U228">
            <v>0.14970059880239522</v>
          </cell>
          <cell r="V228">
            <v>2.5968225279547944E-4</v>
          </cell>
        </row>
        <row r="229">
          <cell r="F229">
            <v>39399</v>
          </cell>
          <cell r="G229">
            <v>9.8492999999999995</v>
          </cell>
          <cell r="H229">
            <v>13.9556</v>
          </cell>
          <cell r="I229">
            <v>6.7222999999999997</v>
          </cell>
          <cell r="J229">
            <v>1.733564937608998E-3</v>
          </cell>
          <cell r="L229">
            <v>39399</v>
          </cell>
          <cell r="M229">
            <v>5408.3288263926452</v>
          </cell>
          <cell r="N229">
            <v>7686.3950807071487</v>
          </cell>
          <cell r="O229">
            <v>3702.3324694557568</v>
          </cell>
          <cell r="P229">
            <v>550.66079295154191</v>
          </cell>
          <cell r="R229">
            <v>39399</v>
          </cell>
          <cell r="S229">
            <v>1.4604936468526362</v>
          </cell>
          <cell r="T229">
            <v>2.0755500207555002</v>
          </cell>
          <cell r="U229">
            <v>0.14875860940451929</v>
          </cell>
          <cell r="V229">
            <v>2.5915866730246925E-4</v>
          </cell>
        </row>
        <row r="230">
          <cell r="F230">
            <v>39400</v>
          </cell>
          <cell r="G230">
            <v>9.8726000000000003</v>
          </cell>
          <cell r="H230">
            <v>14.008699999999999</v>
          </cell>
          <cell r="I230">
            <v>6.7830000000000004</v>
          </cell>
          <cell r="J230">
            <v>1.7650910875255717E-3</v>
          </cell>
          <cell r="L230">
            <v>39400</v>
          </cell>
          <cell r="M230">
            <v>5393.7432578209273</v>
          </cell>
          <cell r="N230">
            <v>7639.4194041252858</v>
          </cell>
          <cell r="O230">
            <v>3700.9622501850481</v>
          </cell>
          <cell r="P230">
            <v>545.55373704309875</v>
          </cell>
          <cell r="R230">
            <v>39400</v>
          </cell>
          <cell r="S230">
            <v>1.4579384749963553</v>
          </cell>
          <cell r="T230">
            <v>2.0648358455502787</v>
          </cell>
          <cell r="U230">
            <v>0.14742739200943533</v>
          </cell>
          <cell r="V230">
            <v>2.6059990097203762E-4</v>
          </cell>
        </row>
        <row r="231">
          <cell r="F231">
            <v>39401</v>
          </cell>
          <cell r="G231">
            <v>9.7531999999999996</v>
          </cell>
          <cell r="H231">
            <v>13.7935</v>
          </cell>
          <cell r="I231">
            <v>6.6585000000000001</v>
          </cell>
          <cell r="J231">
            <v>1.7354512780730937E-3</v>
          </cell>
          <cell r="L231">
            <v>39401</v>
          </cell>
          <cell r="M231">
            <v>5417.1180931744311</v>
          </cell>
          <cell r="N231">
            <v>7651.1094108645748</v>
          </cell>
          <cell r="O231">
            <v>3695.4915003695487</v>
          </cell>
          <cell r="P231">
            <v>554.93895671476139</v>
          </cell>
          <cell r="R231">
            <v>39401</v>
          </cell>
          <cell r="S231">
            <v>1.4658457930225739</v>
          </cell>
          <cell r="T231">
            <v>2.0712510356255178</v>
          </cell>
          <cell r="U231">
            <v>0.15018397536982803</v>
          </cell>
          <cell r="V231">
            <v>2.6102163869384771E-4</v>
          </cell>
        </row>
        <row r="232">
          <cell r="F232">
            <v>39402</v>
          </cell>
          <cell r="G232">
            <v>9.7780000000000005</v>
          </cell>
          <cell r="H232">
            <v>13.6427</v>
          </cell>
          <cell r="I232">
            <v>6.65</v>
          </cell>
          <cell r="J232">
            <v>1.7602534765006161E-3</v>
          </cell>
          <cell r="L232">
            <v>39402</v>
          </cell>
          <cell r="M232">
            <v>5327.6505061267981</v>
          </cell>
          <cell r="N232">
            <v>7457.1215510812826</v>
          </cell>
          <cell r="O232">
            <v>3636.363636363636</v>
          </cell>
          <cell r="P232">
            <v>546.74685620557682</v>
          </cell>
          <cell r="R232">
            <v>39402</v>
          </cell>
          <cell r="S232">
            <v>1.4647722279185587</v>
          </cell>
          <cell r="T232">
            <v>2.0512820512820515</v>
          </cell>
          <cell r="U232">
            <v>0.15037593984962405</v>
          </cell>
          <cell r="V232">
            <v>2.6505513146734519E-4</v>
          </cell>
        </row>
        <row r="233">
          <cell r="F233">
            <v>39403</v>
          </cell>
          <cell r="G233">
            <v>9.8396000000000008</v>
          </cell>
          <cell r="H233">
            <v>13.7516</v>
          </cell>
          <cell r="I233">
            <v>6.7249999999999996</v>
          </cell>
          <cell r="J233">
            <v>1.7783689866675677E-3</v>
          </cell>
          <cell r="L233">
            <v>39403</v>
          </cell>
          <cell r="M233">
            <v>5321.97977647685</v>
          </cell>
          <cell r="N233">
            <v>7440.4761904761908</v>
          </cell>
          <cell r="O233">
            <v>3639.0101892285297</v>
          </cell>
          <cell r="P233">
            <v>541.12554112554108</v>
          </cell>
          <cell r="R233">
            <v>39403</v>
          </cell>
          <cell r="S233">
            <v>1.4626298083954952</v>
          </cell>
          <cell r="T233">
            <v>2.0445716622367613</v>
          </cell>
          <cell r="U233">
            <v>0.14869888475836432</v>
          </cell>
          <cell r="V233">
            <v>2.648094695866324E-4</v>
          </cell>
        </row>
        <row r="234">
          <cell r="F234">
            <v>39404</v>
          </cell>
          <cell r="G234">
            <v>9.8057999999999996</v>
          </cell>
          <cell r="H234">
            <v>13.900499999999999</v>
          </cell>
          <cell r="I234">
            <v>6.7638999999999996</v>
          </cell>
          <cell r="J234">
            <v>1.76539334729171E-3</v>
          </cell>
          <cell r="L234">
            <v>39404</v>
          </cell>
          <cell r="M234">
            <v>5333.333333333333</v>
          </cell>
          <cell r="N234">
            <v>7473.8415545590433</v>
          </cell>
          <cell r="O234">
            <v>3639.0101892285297</v>
          </cell>
          <cell r="P234">
            <v>537.92361484669175</v>
          </cell>
          <cell r="R234">
            <v>39404</v>
          </cell>
          <cell r="S234">
            <v>1.4656309541257511</v>
          </cell>
          <cell r="T234">
            <v>2.0542317173377156</v>
          </cell>
          <cell r="U234">
            <v>0.14784369964073982</v>
          </cell>
          <cell r="V234">
            <v>2.648094695866324E-4</v>
          </cell>
        </row>
        <row r="235">
          <cell r="F235">
            <v>39405</v>
          </cell>
          <cell r="G235">
            <v>9.8078000000000003</v>
          </cell>
          <cell r="H235">
            <v>13.903700000000001</v>
          </cell>
          <cell r="I235">
            <v>6.7648999999999999</v>
          </cell>
          <cell r="J235">
            <v>1.7649166341627853E-3</v>
          </cell>
          <cell r="L235">
            <v>39405</v>
          </cell>
          <cell r="M235">
            <v>5333.333333333333</v>
          </cell>
          <cell r="N235">
            <v>7473.8415545590433</v>
          </cell>
          <cell r="O235">
            <v>3639.0101892285297</v>
          </cell>
          <cell r="P235">
            <v>537.92361484669175</v>
          </cell>
          <cell r="R235">
            <v>39405</v>
          </cell>
          <cell r="S235">
            <v>1.4658457930225739</v>
          </cell>
          <cell r="T235">
            <v>2.0542317173377156</v>
          </cell>
          <cell r="U235">
            <v>0.1478218451122707</v>
          </cell>
          <cell r="V235">
            <v>2.648094695866324E-4</v>
          </cell>
        </row>
        <row r="236">
          <cell r="F236">
            <v>39406</v>
          </cell>
          <cell r="G236">
            <v>9.8638999999999992</v>
          </cell>
          <cell r="H236">
            <v>13.8088</v>
          </cell>
          <cell r="I236">
            <v>6.7290000000000001</v>
          </cell>
          <cell r="J236">
            <v>1.7726253467698334E-3</v>
          </cell>
          <cell r="L236">
            <v>39406</v>
          </cell>
          <cell r="M236">
            <v>5353.3190578158465</v>
          </cell>
          <cell r="N236">
            <v>7496.2518740629694</v>
          </cell>
          <cell r="O236">
            <v>3652.3009495982469</v>
          </cell>
          <cell r="P236">
            <v>542.88816503800217</v>
          </cell>
          <cell r="R236">
            <v>39406</v>
          </cell>
          <cell r="S236">
            <v>1.4658457930225739</v>
          </cell>
          <cell r="T236">
            <v>2.0517029134181373</v>
          </cell>
          <cell r="U236">
            <v>0.1486104919007282</v>
          </cell>
          <cell r="V236">
            <v>2.6472744985400282E-4</v>
          </cell>
        </row>
        <row r="237">
          <cell r="F237">
            <v>39407</v>
          </cell>
          <cell r="G237">
            <v>9.9404000000000003</v>
          </cell>
          <cell r="H237">
            <v>13.8825</v>
          </cell>
          <cell r="I237">
            <v>6.7493999999999996</v>
          </cell>
          <cell r="J237">
            <v>1.8042009013787706E-3</v>
          </cell>
          <cell r="L237">
            <v>39407</v>
          </cell>
          <cell r="M237">
            <v>5299.4170641229466</v>
          </cell>
          <cell r="N237">
            <v>7401.9245003700962</v>
          </cell>
          <cell r="O237">
            <v>3599.7120230381574</v>
          </cell>
          <cell r="P237">
            <v>533.33333333333337</v>
          </cell>
          <cell r="R237">
            <v>39407</v>
          </cell>
          <cell r="S237">
            <v>1.4723203769140165</v>
          </cell>
          <cell r="T237">
            <v>2.056343820686819</v>
          </cell>
          <cell r="U237">
            <v>0.14816131804308533</v>
          </cell>
          <cell r="V237">
            <v>2.6770894683300313E-4</v>
          </cell>
        </row>
        <row r="238">
          <cell r="F238">
            <v>39408</v>
          </cell>
          <cell r="G238">
            <v>10.0685</v>
          </cell>
          <cell r="H238">
            <v>13.9389</v>
          </cell>
          <cell r="I238">
            <v>6.7568000000000001</v>
          </cell>
          <cell r="J238">
            <v>1.7729616260185664E-3</v>
          </cell>
          <cell r="L238">
            <v>39408</v>
          </cell>
          <cell r="M238">
            <v>5440.6964091403697</v>
          </cell>
          <cell r="N238">
            <v>7570.0227100681295</v>
          </cell>
          <cell r="O238">
            <v>3669.7247706422017</v>
          </cell>
          <cell r="P238">
            <v>543.18305268875611</v>
          </cell>
          <cell r="R238">
            <v>39408</v>
          </cell>
          <cell r="S238">
            <v>1.4823599169878448</v>
          </cell>
          <cell r="T238">
            <v>2.0627062706270625</v>
          </cell>
          <cell r="U238">
            <v>0.14799905280606204</v>
          </cell>
          <cell r="V238">
            <v>2.6277755879647877E-4</v>
          </cell>
        </row>
        <row r="239">
          <cell r="F239">
            <v>39409</v>
          </cell>
          <cell r="G239">
            <v>10.0908</v>
          </cell>
          <cell r="H239">
            <v>14.0418</v>
          </cell>
          <cell r="I239">
            <v>6.8032000000000004</v>
          </cell>
          <cell r="J239">
            <v>1.7756123199085204E-3</v>
          </cell>
          <cell r="L239">
            <v>39409</v>
          </cell>
          <cell r="M239">
            <v>5479.4520547945212</v>
          </cell>
          <cell r="N239">
            <v>7616.1462300076164</v>
          </cell>
          <cell r="O239">
            <v>3691.3990402362492</v>
          </cell>
          <cell r="P239">
            <v>542.59359739555077</v>
          </cell>
          <cell r="R239">
            <v>39409</v>
          </cell>
          <cell r="S239">
            <v>1.4847809948032666</v>
          </cell>
          <cell r="T239">
            <v>2.0635575732562939</v>
          </cell>
          <cell r="U239">
            <v>0.14698965192850422</v>
          </cell>
          <cell r="V239">
            <v>2.6137640816539901E-4</v>
          </cell>
        </row>
        <row r="240">
          <cell r="F240">
            <v>39410</v>
          </cell>
          <cell r="G240">
            <v>10.1235</v>
          </cell>
          <cell r="H240">
            <v>14.0463</v>
          </cell>
          <cell r="I240">
            <v>6.8067000000000002</v>
          </cell>
          <cell r="J240">
            <v>1.7576638538186126E-3</v>
          </cell>
          <cell r="L240">
            <v>39410</v>
          </cell>
          <cell r="M240">
            <v>5546.3117027176932</v>
          </cell>
          <cell r="N240">
            <v>7698.2294072363347</v>
          </cell>
          <cell r="O240">
            <v>3731.3432835820895</v>
          </cell>
          <cell r="P240">
            <v>548.24561403508767</v>
          </cell>
          <cell r="R240">
            <v>39410</v>
          </cell>
          <cell r="S240">
            <v>1.4856633486851878</v>
          </cell>
          <cell r="T240">
            <v>2.0631318341242006</v>
          </cell>
          <cell r="U240">
            <v>0.14691406996048012</v>
          </cell>
          <cell r="V240">
            <v>2.5859839668994052E-4</v>
          </cell>
        </row>
        <row r="241">
          <cell r="F241">
            <v>39411</v>
          </cell>
          <cell r="G241">
            <v>10.1153</v>
          </cell>
          <cell r="H241">
            <v>14.1616</v>
          </cell>
          <cell r="I241">
            <v>6.8639000000000001</v>
          </cell>
          <cell r="J241">
            <v>1.7523016482149302E-3</v>
          </cell>
          <cell r="L241">
            <v>39411</v>
          </cell>
          <cell r="M241">
            <v>5527.9159756771696</v>
          </cell>
          <cell r="N241">
            <v>7686.3950807071487</v>
          </cell>
          <cell r="O241">
            <v>3727.1710771524413</v>
          </cell>
          <cell r="P241">
            <v>542.88816503800217</v>
          </cell>
          <cell r="R241">
            <v>39411</v>
          </cell>
          <cell r="S241">
            <v>1.4832393948383269</v>
          </cell>
          <cell r="T241">
            <v>2.0622808826562178</v>
          </cell>
          <cell r="U241">
            <v>0.14568976820757878</v>
          </cell>
          <cell r="V241">
            <v>2.5896135778619113E-4</v>
          </cell>
        </row>
        <row r="242">
          <cell r="F242">
            <v>39412</v>
          </cell>
          <cell r="G242">
            <v>10.119400000000001</v>
          </cell>
          <cell r="H242">
            <v>14.164</v>
          </cell>
          <cell r="I242">
            <v>6.8650000000000002</v>
          </cell>
          <cell r="J242">
            <v>1.7505807551655261E-3</v>
          </cell>
          <cell r="L242">
            <v>39412</v>
          </cell>
          <cell r="M242">
            <v>5530.9734513274334</v>
          </cell>
          <cell r="N242">
            <v>7692.3076923076933</v>
          </cell>
          <cell r="O242">
            <v>3729.9515106303616</v>
          </cell>
          <cell r="P242">
            <v>543.18305268875611</v>
          </cell>
          <cell r="R242">
            <v>39412</v>
          </cell>
          <cell r="S242">
            <v>1.4827995255041519</v>
          </cell>
          <cell r="T242">
            <v>2.0622808826562178</v>
          </cell>
          <cell r="U242">
            <v>0.14566642388929352</v>
          </cell>
          <cell r="V242">
            <v>2.5877238381119967E-4</v>
          </cell>
        </row>
        <row r="243">
          <cell r="F243">
            <v>39413</v>
          </cell>
          <cell r="G243">
            <v>10.188499999999999</v>
          </cell>
          <cell r="H243">
            <v>14.154</v>
          </cell>
          <cell r="I243">
            <v>6.8506</v>
          </cell>
          <cell r="J243">
            <v>1.763528467758291E-3</v>
          </cell>
          <cell r="L243">
            <v>39413</v>
          </cell>
          <cell r="M243">
            <v>5552.4708495280402</v>
          </cell>
          <cell r="N243">
            <v>7727.9752704791345</v>
          </cell>
          <cell r="O243">
            <v>3741.1148522259637</v>
          </cell>
          <cell r="P243">
            <v>546.14964500273072</v>
          </cell>
          <cell r="R243">
            <v>39413</v>
          </cell>
          <cell r="S243">
            <v>1.4838996883810653</v>
          </cell>
          <cell r="T243">
            <v>2.0656889072505682</v>
          </cell>
          <cell r="U243">
            <v>0.14597261553732518</v>
          </cell>
          <cell r="V243">
            <v>2.5861645369601704E-4</v>
          </cell>
        </row>
        <row r="244">
          <cell r="F244">
            <v>39414</v>
          </cell>
          <cell r="G244">
            <v>10.4102</v>
          </cell>
          <cell r="H244">
            <v>14.5016</v>
          </cell>
          <cell r="I244">
            <v>7.0045000000000002</v>
          </cell>
          <cell r="J244">
            <v>1.8108429655088738E-3</v>
          </cell>
          <cell r="L244">
            <v>39414</v>
          </cell>
          <cell r="M244">
            <v>5540.1662049861498</v>
          </cell>
          <cell r="N244">
            <v>7716.049382716049</v>
          </cell>
          <cell r="O244">
            <v>3728.5607755406413</v>
          </cell>
          <cell r="P244">
            <v>532.19797764768498</v>
          </cell>
          <cell r="R244">
            <v>39414</v>
          </cell>
          <cell r="S244">
            <v>1.4856633486851878</v>
          </cell>
          <cell r="T244">
            <v>2.0699648105982198</v>
          </cell>
          <cell r="U244">
            <v>0.1427653651224213</v>
          </cell>
          <cell r="V244">
            <v>2.5888627126103507E-4</v>
          </cell>
        </row>
        <row r="245">
          <cell r="F245">
            <v>39415</v>
          </cell>
          <cell r="G245">
            <v>10.276400000000001</v>
          </cell>
          <cell r="H245">
            <v>14.4076</v>
          </cell>
          <cell r="I245">
            <v>6.9696999999999996</v>
          </cell>
          <cell r="J245">
            <v>1.8079226787628747E-3</v>
          </cell>
          <cell r="L245">
            <v>39415</v>
          </cell>
          <cell r="M245">
            <v>5494.5054945054944</v>
          </cell>
          <cell r="N245">
            <v>7674.5970836531087</v>
          </cell>
          <cell r="O245">
            <v>3714.7102526002973</v>
          </cell>
          <cell r="P245">
            <v>532.76505061267983</v>
          </cell>
          <cell r="R245">
            <v>39415</v>
          </cell>
          <cell r="S245">
            <v>1.4790711433219936</v>
          </cell>
          <cell r="T245">
            <v>2.0669698222405954</v>
          </cell>
          <cell r="U245">
            <v>0.14347819848773979</v>
          </cell>
          <cell r="V245">
            <v>2.5976454941241259E-4</v>
          </cell>
        </row>
        <row r="246">
          <cell r="F246">
            <v>39416</v>
          </cell>
          <cell r="G246">
            <v>10.148199999999999</v>
          </cell>
          <cell r="H246">
            <v>14.222300000000001</v>
          </cell>
          <cell r="I246">
            <v>6.8689999999999998</v>
          </cell>
          <cell r="J246">
            <v>1.8015453656146244E-3</v>
          </cell>
          <cell r="L246">
            <v>39416</v>
          </cell>
          <cell r="M246">
            <v>5431.8305268875611</v>
          </cell>
          <cell r="N246">
            <v>7598.7841945288756</v>
          </cell>
          <cell r="O246">
            <v>3672.420124862284</v>
          </cell>
          <cell r="P246">
            <v>534.47354355959374</v>
          </cell>
          <cell r="R246">
            <v>39416</v>
          </cell>
          <cell r="S246">
            <v>1.4790711433219936</v>
          </cell>
          <cell r="T246">
            <v>2.0703933747412009</v>
          </cell>
          <cell r="U246">
            <v>0.14558159848595137</v>
          </cell>
          <cell r="V246">
            <v>2.6264987458468489E-4</v>
          </cell>
        </row>
        <row r="247">
          <cell r="F247">
            <v>39417</v>
          </cell>
          <cell r="G247">
            <v>10.012</v>
          </cell>
          <cell r="H247">
            <v>14.035600000000001</v>
          </cell>
          <cell r="I247">
            <v>6.8041999999999998</v>
          </cell>
          <cell r="J247">
            <v>1.7653964639108826E-3</v>
          </cell>
          <cell r="L247">
            <v>39417</v>
          </cell>
          <cell r="M247">
            <v>5473.4537493158186</v>
          </cell>
          <cell r="N247">
            <v>7656.9678407350684</v>
          </cell>
          <cell r="O247">
            <v>3713.3308577794282</v>
          </cell>
          <cell r="P247">
            <v>545.8515283842795</v>
          </cell>
          <cell r="R247">
            <v>39417</v>
          </cell>
          <cell r="S247">
            <v>1.4738393515106853</v>
          </cell>
          <cell r="T247">
            <v>2.0622808826562178</v>
          </cell>
          <cell r="U247">
            <v>0.14696804914611564</v>
          </cell>
          <cell r="V247">
            <v>2.5983474510211506E-4</v>
          </cell>
        </row>
        <row r="248">
          <cell r="F248">
            <v>39418</v>
          </cell>
          <cell r="G248">
            <v>10.004</v>
          </cell>
          <cell r="H248">
            <v>14.054500000000001</v>
          </cell>
          <cell r="I248">
            <v>6.8335999999999997</v>
          </cell>
          <cell r="J248">
            <v>1.7487867791719494E-3</v>
          </cell>
          <cell r="L248">
            <v>39418</v>
          </cell>
          <cell r="M248">
            <v>5473.4537493158186</v>
          </cell>
          <cell r="N248">
            <v>7674.5970836531087</v>
          </cell>
          <cell r="O248">
            <v>3731.3432835820895</v>
          </cell>
          <cell r="P248">
            <v>546.14964500273072</v>
          </cell>
          <cell r="R248">
            <v>39418</v>
          </cell>
          <cell r="S248">
            <v>1.4667057788207687</v>
          </cell>
          <cell r="T248">
            <v>2.0559210526315788</v>
          </cell>
          <cell r="U248">
            <v>0.14633575275111216</v>
          </cell>
          <cell r="V248">
            <v>2.5855827903609473E-4</v>
          </cell>
        </row>
        <row r="249">
          <cell r="F249">
            <v>39419</v>
          </cell>
          <cell r="G249">
            <v>9.9711999999999996</v>
          </cell>
          <cell r="H249">
            <v>14.0992</v>
          </cell>
          <cell r="I249">
            <v>6.8550000000000004</v>
          </cell>
          <cell r="J249">
            <v>1.7465632002626832E-3</v>
          </cell>
          <cell r="L249">
            <v>39419</v>
          </cell>
          <cell r="M249">
            <v>5458.5152838427948</v>
          </cell>
          <cell r="N249">
            <v>7668.7116564417183</v>
          </cell>
          <cell r="O249">
            <v>3731.3432835820895</v>
          </cell>
          <cell r="P249">
            <v>544.36581382689167</v>
          </cell>
          <cell r="R249">
            <v>39419</v>
          </cell>
          <cell r="S249">
            <v>1.4628437682855471</v>
          </cell>
          <cell r="T249">
            <v>2.0559210526315788</v>
          </cell>
          <cell r="U249">
            <v>0.14587892049598833</v>
          </cell>
          <cell r="V249">
            <v>2.5855827903609473E-4</v>
          </cell>
        </row>
        <row r="250">
          <cell r="F250">
            <v>39420</v>
          </cell>
          <cell r="G250">
            <v>10.007999999999999</v>
          </cell>
          <cell r="H250">
            <v>14.0687</v>
          </cell>
          <cell r="I250">
            <v>6.8285999999999998</v>
          </cell>
          <cell r="J250">
            <v>1.7640355488443805E-3</v>
          </cell>
          <cell r="L250">
            <v>39420</v>
          </cell>
          <cell r="M250">
            <v>5446.6230936819175</v>
          </cell>
          <cell r="N250">
            <v>7651.1094108645748</v>
          </cell>
          <cell r="O250">
            <v>3716.0906726124122</v>
          </cell>
          <cell r="P250">
            <v>544.069640914037</v>
          </cell>
          <cell r="R250">
            <v>39420</v>
          </cell>
          <cell r="S250">
            <v>1.4656309541257511</v>
          </cell>
          <cell r="T250">
            <v>2.0597322348094749</v>
          </cell>
          <cell r="U250">
            <v>0.1464429019125443</v>
          </cell>
          <cell r="V250">
            <v>2.595784446059599E-4</v>
          </cell>
        </row>
        <row r="251">
          <cell r="F251">
            <v>39421</v>
          </cell>
          <cell r="G251">
            <v>10.030099999999999</v>
          </cell>
          <cell r="H251">
            <v>14.055</v>
          </cell>
          <cell r="I251">
            <v>6.8140999999999998</v>
          </cell>
          <cell r="J251">
            <v>1.7596185147060119E-3</v>
          </cell>
          <cell r="L251">
            <v>39421</v>
          </cell>
          <cell r="M251">
            <v>5482.4561403508778</v>
          </cell>
          <cell r="N251">
            <v>7692.3076923076933</v>
          </cell>
          <cell r="O251">
            <v>3731.3432835820895</v>
          </cell>
          <cell r="P251">
            <v>547.64512595837903</v>
          </cell>
          <cell r="R251">
            <v>39421</v>
          </cell>
          <cell r="S251">
            <v>1.4695077149155034</v>
          </cell>
          <cell r="T251">
            <v>2.0622808826562178</v>
          </cell>
          <cell r="U251">
            <v>0.14675452370819331</v>
          </cell>
          <cell r="V251">
            <v>2.5860174038971282E-4</v>
          </cell>
        </row>
        <row r="252">
          <cell r="F252">
            <v>39422</v>
          </cell>
          <cell r="G252">
            <v>9.9990000000000006</v>
          </cell>
          <cell r="H252">
            <v>13.924899999999999</v>
          </cell>
          <cell r="I252">
            <v>6.8068</v>
          </cell>
          <cell r="J252">
            <v>1.7477750823202064E-3</v>
          </cell>
          <cell r="L252">
            <v>39422</v>
          </cell>
          <cell r="M252">
            <v>5524.8618784530381</v>
          </cell>
          <cell r="N252">
            <v>7674.5970836531087</v>
          </cell>
          <cell r="O252">
            <v>3753.7537537537532</v>
          </cell>
          <cell r="P252">
            <v>551.2679162072767</v>
          </cell>
          <cell r="R252">
            <v>39422</v>
          </cell>
          <cell r="S252">
            <v>1.4721036360959812</v>
          </cell>
          <cell r="T252">
            <v>2.0454080589077521</v>
          </cell>
          <cell r="U252">
            <v>0.14691191161779396</v>
          </cell>
          <cell r="V252">
            <v>2.5714146123206763E-4</v>
          </cell>
        </row>
        <row r="253">
          <cell r="F253">
            <v>39423</v>
          </cell>
          <cell r="G253">
            <v>9.8911999999999995</v>
          </cell>
          <cell r="H253">
            <v>13.738300000000001</v>
          </cell>
          <cell r="I253">
            <v>6.7763999999999998</v>
          </cell>
          <cell r="J253">
            <v>1.7246017894468166E-3</v>
          </cell>
          <cell r="L253">
            <v>39423</v>
          </cell>
          <cell r="M253">
            <v>5527.9159756771696</v>
          </cell>
          <cell r="N253">
            <v>7674.5970836531087</v>
          </cell>
          <cell r="O253">
            <v>3786.4445285876559</v>
          </cell>
          <cell r="P253">
            <v>558.65921787709499</v>
          </cell>
          <cell r="R253">
            <v>39423</v>
          </cell>
          <cell r="S253">
            <v>1.4600671630895021</v>
          </cell>
          <cell r="T253">
            <v>2.0271639975674032</v>
          </cell>
          <cell r="U253">
            <v>0.14757098164216989</v>
          </cell>
          <cell r="V253">
            <v>2.5486927754754589E-4</v>
          </cell>
        </row>
        <row r="254">
          <cell r="F254">
            <v>39424</v>
          </cell>
          <cell r="G254">
            <v>9.8445</v>
          </cell>
          <cell r="H254">
            <v>13.6456</v>
          </cell>
          <cell r="I254">
            <v>6.7286999999999999</v>
          </cell>
          <cell r="J254">
            <v>1.7151834903297953E-3</v>
          </cell>
          <cell r="L254">
            <v>39424</v>
          </cell>
          <cell r="M254">
            <v>5530.9734513274334</v>
          </cell>
          <cell r="N254">
            <v>7662.8352490421457</v>
          </cell>
          <cell r="O254">
            <v>3779.2894935752083</v>
          </cell>
          <cell r="P254">
            <v>561.79775280898878</v>
          </cell>
          <cell r="R254">
            <v>39424</v>
          </cell>
          <cell r="S254">
            <v>1.4634860237084735</v>
          </cell>
          <cell r="T254">
            <v>2.0275750202757501</v>
          </cell>
          <cell r="U254">
            <v>0.14861711771961894</v>
          </cell>
          <cell r="V254">
            <v>2.5535348583043507E-4</v>
          </cell>
        </row>
        <row r="255">
          <cell r="F255">
            <v>39425</v>
          </cell>
          <cell r="G255">
            <v>9.8474000000000004</v>
          </cell>
          <cell r="H255">
            <v>13.720700000000001</v>
          </cell>
          <cell r="I255">
            <v>6.7557</v>
          </cell>
          <cell r="J255">
            <v>1.7008798651542442E-3</v>
          </cell>
          <cell r="L255">
            <v>39425</v>
          </cell>
          <cell r="M255">
            <v>5537.0985603543741</v>
          </cell>
          <cell r="N255">
            <v>7668.7116564417183</v>
          </cell>
          <cell r="O255">
            <v>3777.8617302606726</v>
          </cell>
          <cell r="P255">
            <v>559.28411633109613</v>
          </cell>
          <cell r="R255">
            <v>39425</v>
          </cell>
          <cell r="S255">
            <v>1.4652014652014651</v>
          </cell>
          <cell r="T255">
            <v>2.0300446609825418</v>
          </cell>
          <cell r="U255">
            <v>0.14802315082078837</v>
          </cell>
          <cell r="V255">
            <v>2.5544741614938569E-4</v>
          </cell>
        </row>
        <row r="256">
          <cell r="F256">
            <v>39426</v>
          </cell>
          <cell r="G256">
            <v>9.8376999999999999</v>
          </cell>
          <cell r="H256">
            <v>13.7239</v>
          </cell>
          <cell r="I256">
            <v>6.7576000000000001</v>
          </cell>
          <cell r="J256">
            <v>1.6992671060971402E-3</v>
          </cell>
          <cell r="L256">
            <v>39426</v>
          </cell>
          <cell r="M256">
            <v>5540.1662049861498</v>
          </cell>
          <cell r="N256">
            <v>7674.5970836531087</v>
          </cell>
          <cell r="O256">
            <v>3780.718336483932</v>
          </cell>
          <cell r="P256">
            <v>559.59709009513153</v>
          </cell>
          <cell r="R256">
            <v>39426</v>
          </cell>
          <cell r="S256">
            <v>1.47</v>
          </cell>
          <cell r="T256">
            <v>2.0300446609825418</v>
          </cell>
          <cell r="U256">
            <v>0.14798153190481828</v>
          </cell>
          <cell r="V256">
            <v>2.5523877587483088E-4</v>
          </cell>
        </row>
        <row r="257">
          <cell r="F257">
            <v>39427</v>
          </cell>
          <cell r="G257">
            <v>9.8396000000000008</v>
          </cell>
          <cell r="H257">
            <v>13.6911</v>
          </cell>
          <cell r="I257">
            <v>6.7179000000000002</v>
          </cell>
          <cell r="J257">
            <v>1.7023073073243475E-3</v>
          </cell>
          <cell r="L257">
            <v>39427</v>
          </cell>
          <cell r="M257">
            <v>5561.7352614015572</v>
          </cell>
          <cell r="N257">
            <v>7722.0077220077219</v>
          </cell>
          <cell r="O257">
            <v>3790.7505686125851</v>
          </cell>
          <cell r="P257">
            <v>564.33408577878106</v>
          </cell>
          <cell r="R257">
            <v>39427</v>
          </cell>
          <cell r="S257">
            <v>1.4671361502347418</v>
          </cell>
          <cell r="T257">
            <v>2.0374898125509371</v>
          </cell>
          <cell r="U257">
            <v>0.14885604132243707</v>
          </cell>
          <cell r="V257">
            <v>2.5465250119686674E-4</v>
          </cell>
        </row>
        <row r="258">
          <cell r="F258">
            <v>39428</v>
          </cell>
          <cell r="G258">
            <v>9.8551000000000002</v>
          </cell>
          <cell r="H258">
            <v>13.682</v>
          </cell>
          <cell r="I258">
            <v>6.6874000000000002</v>
          </cell>
          <cell r="J258">
            <v>1.6987994584227327E-3</v>
          </cell>
          <cell r="L258">
            <v>39428</v>
          </cell>
          <cell r="M258">
            <v>5580.3571428571431</v>
          </cell>
          <cell r="N258">
            <v>7763.9751552795042</v>
          </cell>
          <cell r="O258">
            <v>3795.066413662239</v>
          </cell>
          <cell r="P258">
            <v>567.53688989784337</v>
          </cell>
          <cell r="R258">
            <v>39428</v>
          </cell>
          <cell r="S258">
            <v>1.4708045300779526</v>
          </cell>
          <cell r="T258">
            <v>2.0458265139116203</v>
          </cell>
          <cell r="U258">
            <v>0.14953494631695427</v>
          </cell>
          <cell r="V258">
            <v>2.5440437575526302E-4</v>
          </cell>
        </row>
        <row r="259">
          <cell r="F259">
            <v>39429</v>
          </cell>
          <cell r="G259">
            <v>9.9069000000000003</v>
          </cell>
          <cell r="H259">
            <v>13.8073</v>
          </cell>
          <cell r="I259">
            <v>6.7641</v>
          </cell>
          <cell r="J259">
            <v>1.7182543909990962E-3</v>
          </cell>
          <cell r="L259">
            <v>39429</v>
          </cell>
          <cell r="M259">
            <v>5571.030640668524</v>
          </cell>
          <cell r="N259">
            <v>7745.9333849728901</v>
          </cell>
          <cell r="O259">
            <v>3795.066413662239</v>
          </cell>
          <cell r="P259">
            <v>561.16722783389457</v>
          </cell>
          <cell r="R259">
            <v>39429</v>
          </cell>
          <cell r="S259">
            <v>1.467782181124321</v>
          </cell>
          <cell r="T259">
            <v>2.0408163265306123</v>
          </cell>
          <cell r="U259">
            <v>0.14783932821809256</v>
          </cell>
          <cell r="V259">
            <v>2.5438172521686044E-4</v>
          </cell>
        </row>
        <row r="260">
          <cell r="F260">
            <v>39430</v>
          </cell>
          <cell r="G260">
            <v>9.9128000000000007</v>
          </cell>
          <cell r="H260">
            <v>13.781599999999999</v>
          </cell>
          <cell r="I260">
            <v>6.7445000000000004</v>
          </cell>
          <cell r="J260">
            <v>1.717389773630854E-3</v>
          </cell>
          <cell r="L260">
            <v>39430</v>
          </cell>
          <cell r="M260">
            <v>5558.6436909394106</v>
          </cell>
          <cell r="N260">
            <v>7733.952049497293</v>
          </cell>
          <cell r="O260">
            <v>3785.0113550340648</v>
          </cell>
          <cell r="P260">
            <v>561.16722783389457</v>
          </cell>
          <cell r="R260">
            <v>39430</v>
          </cell>
          <cell r="S260">
            <v>1.4686444411807902</v>
          </cell>
          <cell r="T260">
            <v>2.0429009193054135</v>
          </cell>
          <cell r="U260">
            <v>0.14826895989324634</v>
          </cell>
          <cell r="V260">
            <v>2.5501096547151525E-4</v>
          </cell>
        </row>
        <row r="261">
          <cell r="F261">
            <v>39431</v>
          </cell>
          <cell r="G261">
            <v>9.9128000000000007</v>
          </cell>
          <cell r="H261">
            <v>13.818300000000001</v>
          </cell>
          <cell r="I261">
            <v>6.7949000000000002</v>
          </cell>
          <cell r="J261">
            <v>1.7346866201886299E-3</v>
          </cell>
          <cell r="L261">
            <v>39431</v>
          </cell>
          <cell r="M261">
            <v>5494.5054945054944</v>
          </cell>
          <cell r="N261">
            <v>7674.5970836531087</v>
          </cell>
          <cell r="O261">
            <v>3773.5849056603774</v>
          </cell>
          <cell r="P261">
            <v>555.24708495280402</v>
          </cell>
          <cell r="R261">
            <v>39431</v>
          </cell>
          <cell r="S261">
            <v>1.4560279557367501</v>
          </cell>
          <cell r="T261">
            <v>2.0333468889792599</v>
          </cell>
          <cell r="U261">
            <v>0.14716920042973405</v>
          </cell>
          <cell r="V261">
            <v>2.55656397801355E-4</v>
          </cell>
        </row>
        <row r="262">
          <cell r="F262">
            <v>39432</v>
          </cell>
          <cell r="G262">
            <v>9.9374000000000002</v>
          </cell>
          <cell r="H262">
            <v>14.003399999999999</v>
          </cell>
          <cell r="I262">
            <v>6.9383999999999997</v>
          </cell>
          <cell r="J262">
            <v>1.7406682773650462E-3</v>
          </cell>
          <cell r="L262">
            <v>39432</v>
          </cell>
          <cell r="M262">
            <v>5470.4595185995622</v>
          </cell>
          <cell r="N262">
            <v>7651.1094108645748</v>
          </cell>
          <cell r="O262">
            <v>3792.1880925293895</v>
          </cell>
          <cell r="P262">
            <v>546.44808743169403</v>
          </cell>
          <cell r="R262">
            <v>39432</v>
          </cell>
          <cell r="S262">
            <v>1.4423770373575653</v>
          </cell>
          <cell r="T262">
            <v>2.0173492031470648</v>
          </cell>
          <cell r="U262">
            <v>0.14412544678888506</v>
          </cell>
          <cell r="V262">
            <v>2.5443997760928196E-4</v>
          </cell>
        </row>
        <row r="263">
          <cell r="F263">
            <v>39433</v>
          </cell>
          <cell r="G263">
            <v>9.9324999999999992</v>
          </cell>
          <cell r="H263">
            <v>14.007099999999999</v>
          </cell>
          <cell r="I263">
            <v>6.9402999999999997</v>
          </cell>
          <cell r="J263">
            <v>1.7392816766675361E-3</v>
          </cell>
          <cell r="L263">
            <v>39433</v>
          </cell>
          <cell r="M263">
            <v>5473.4537493158186</v>
          </cell>
          <cell r="N263">
            <v>7651.1094108645748</v>
          </cell>
          <cell r="O263">
            <v>3793.6267071320181</v>
          </cell>
          <cell r="P263">
            <v>546.74685620557682</v>
          </cell>
          <cell r="R263">
            <v>39433</v>
          </cell>
          <cell r="S263">
            <v>1.4423770373575653</v>
          </cell>
          <cell r="T263">
            <v>2.0173492031470648</v>
          </cell>
          <cell r="U263">
            <v>0.14408599051914184</v>
          </cell>
          <cell r="V263">
            <v>2.5427176566314078E-4</v>
          </cell>
        </row>
        <row r="264">
          <cell r="F264">
            <v>39434</v>
          </cell>
          <cell r="G264">
            <v>9.9650999999999996</v>
          </cell>
          <cell r="H264">
            <v>13.9579</v>
          </cell>
          <cell r="I264">
            <v>6.9196</v>
          </cell>
          <cell r="J264">
            <v>1.7758488113355981E-3</v>
          </cell>
          <cell r="L264">
            <v>39434</v>
          </cell>
          <cell r="M264">
            <v>5399.5680345572355</v>
          </cell>
          <cell r="N264">
            <v>7564.2965204236016</v>
          </cell>
          <cell r="O264">
            <v>3750.937734433609</v>
          </cell>
          <cell r="P264">
            <v>542.0054200542005</v>
          </cell>
          <cell r="R264">
            <v>39434</v>
          </cell>
          <cell r="S264">
            <v>1.4398848092152627</v>
          </cell>
          <cell r="T264">
            <v>2.016535591853196</v>
          </cell>
          <cell r="U264">
            <v>0.14451702410543962</v>
          </cell>
          <cell r="V264">
            <v>2.5785091575752732E-4</v>
          </cell>
        </row>
        <row r="265">
          <cell r="F265">
            <v>39435</v>
          </cell>
          <cell r="G265">
            <v>9.9641000000000002</v>
          </cell>
          <cell r="H265">
            <v>13.966100000000001</v>
          </cell>
          <cell r="I265">
            <v>6.9202000000000004</v>
          </cell>
          <cell r="J265">
            <v>1.7700869466708207E-3</v>
          </cell>
          <cell r="L265">
            <v>39435</v>
          </cell>
          <cell r="M265">
            <v>5422.9934924078088</v>
          </cell>
          <cell r="N265">
            <v>7598.7841945288756</v>
          </cell>
          <cell r="O265">
            <v>3765.0602409638554</v>
          </cell>
          <cell r="P265">
            <v>544.069640914037</v>
          </cell>
          <cell r="R265">
            <v>39435</v>
          </cell>
          <cell r="S265">
            <v>1.4400921658986174</v>
          </cell>
          <cell r="T265">
            <v>2.0177562550443908</v>
          </cell>
          <cell r="U265">
            <v>0.14450449408976618</v>
          </cell>
          <cell r="V265">
            <v>2.5615213387535129E-4</v>
          </cell>
        </row>
        <row r="266">
          <cell r="F266">
            <v>39436</v>
          </cell>
          <cell r="G266">
            <v>9.9631000000000007</v>
          </cell>
          <cell r="H266">
            <v>13.8995</v>
          </cell>
          <cell r="I266">
            <v>6.9185999999999996</v>
          </cell>
          <cell r="J266">
            <v>1.7736440048172169E-3</v>
          </cell>
          <cell r="L266">
            <v>39436</v>
          </cell>
          <cell r="M266">
            <v>5408.3288263926452</v>
          </cell>
          <cell r="N266">
            <v>7547.1698113207549</v>
          </cell>
          <cell r="O266">
            <v>3756.5740045078887</v>
          </cell>
          <cell r="P266">
            <v>542.88816503800217</v>
          </cell>
          <cell r="R266">
            <v>39436</v>
          </cell>
          <cell r="S266">
            <v>1.4396775122372589</v>
          </cell>
          <cell r="T266">
            <v>2.0088388911209321</v>
          </cell>
          <cell r="U266">
            <v>0.14453791229439483</v>
          </cell>
          <cell r="V266">
            <v>2.5672227271093584E-4</v>
          </cell>
        </row>
        <row r="267">
          <cell r="F267">
            <v>39437</v>
          </cell>
          <cell r="G267">
            <v>10.0503</v>
          </cell>
          <cell r="H267">
            <v>13.909599999999999</v>
          </cell>
          <cell r="I267">
            <v>6.9823000000000004</v>
          </cell>
          <cell r="J267">
            <v>1.8021005283758748E-3</v>
          </cell>
          <cell r="L267">
            <v>39437</v>
          </cell>
          <cell r="M267">
            <v>5356.186395286556</v>
          </cell>
          <cell r="N267">
            <v>7429.4205052005946</v>
          </cell>
          <cell r="O267">
            <v>3729.9515106303616</v>
          </cell>
          <cell r="P267">
            <v>534.18803418803418</v>
          </cell>
          <cell r="R267">
            <v>39437</v>
          </cell>
          <cell r="S267">
            <v>1.4359563469270533</v>
          </cell>
          <cell r="T267">
            <v>1.9916351324437362</v>
          </cell>
          <cell r="U267">
            <v>0.14321928304426906</v>
          </cell>
          <cell r="V267">
            <v>2.5843065401045607E-4</v>
          </cell>
        </row>
        <row r="268">
          <cell r="F268">
            <v>39438</v>
          </cell>
          <cell r="G268">
            <v>10.088800000000001</v>
          </cell>
          <cell r="H268">
            <v>13.951000000000001</v>
          </cell>
          <cell r="I268">
            <v>7.0265000000000004</v>
          </cell>
          <cell r="J268">
            <v>1.8060582417661804E-3</v>
          </cell>
          <cell r="L268">
            <v>39438</v>
          </cell>
          <cell r="M268">
            <v>5379.2361484669182</v>
          </cell>
          <cell r="N268">
            <v>7434.9442379182165</v>
          </cell>
          <cell r="O268">
            <v>3745.3183520599255</v>
          </cell>
          <cell r="P268">
            <v>533.04904051172707</v>
          </cell>
          <cell r="R268">
            <v>39438</v>
          </cell>
          <cell r="S268">
            <v>1.4357501794687724</v>
          </cell>
          <cell r="T268">
            <v>1.9853087155052609</v>
          </cell>
          <cell r="U268">
            <v>0.1423183661851562</v>
          </cell>
          <cell r="V268">
            <v>2.5740158250492926E-4</v>
          </cell>
        </row>
        <row r="269">
          <cell r="F269">
            <v>39439</v>
          </cell>
          <cell r="G269">
            <v>10.0847</v>
          </cell>
          <cell r="H269">
            <v>14.0442</v>
          </cell>
          <cell r="I269">
            <v>7.0787000000000004</v>
          </cell>
          <cell r="J269">
            <v>1.7970291514068939E-3</v>
          </cell>
          <cell r="L269">
            <v>39439</v>
          </cell>
          <cell r="M269">
            <v>5385.0296176628972</v>
          </cell>
          <cell r="N269">
            <v>7429.4205052005946</v>
          </cell>
          <cell r="O269">
            <v>3745.3183520599255</v>
          </cell>
          <cell r="P269">
            <v>529.10052910052912</v>
          </cell>
          <cell r="R269">
            <v>39439</v>
          </cell>
          <cell r="S269">
            <v>1.4376078205865439</v>
          </cell>
          <cell r="T269">
            <v>1.9829466587348801</v>
          </cell>
          <cell r="U269">
            <v>0.14126887705369628</v>
          </cell>
          <cell r="V269">
            <v>2.5740158250492926E-4</v>
          </cell>
        </row>
        <row r="270">
          <cell r="F270">
            <v>39440</v>
          </cell>
          <cell r="G270">
            <v>10.085699999999999</v>
          </cell>
          <cell r="H270">
            <v>14.0467</v>
          </cell>
          <cell r="I270">
            <v>7.0796000000000001</v>
          </cell>
          <cell r="J270">
            <v>1.7965707058366989E-3</v>
          </cell>
          <cell r="L270">
            <v>39440</v>
          </cell>
          <cell r="M270">
            <v>5385.0296176628972</v>
          </cell>
          <cell r="N270">
            <v>7429.4205052005946</v>
          </cell>
          <cell r="O270">
            <v>3745.3183520599255</v>
          </cell>
          <cell r="P270">
            <v>529.10052910052912</v>
          </cell>
          <cell r="R270">
            <v>39440</v>
          </cell>
          <cell r="S270">
            <v>1.4376078205865439</v>
          </cell>
          <cell r="T270">
            <v>1.9829466587348801</v>
          </cell>
          <cell r="U270">
            <v>0.14125091813096785</v>
          </cell>
          <cell r="V270">
            <v>2.5740158250492926E-4</v>
          </cell>
        </row>
        <row r="271">
          <cell r="F271">
            <v>39441</v>
          </cell>
          <cell r="G271">
            <v>10.0715</v>
          </cell>
          <cell r="H271">
            <v>13.899900000000001</v>
          </cell>
          <cell r="I271">
            <v>7.0152000000000001</v>
          </cell>
          <cell r="J271">
            <v>1.7942852016327993E-3</v>
          </cell>
          <cell r="L271">
            <v>39441</v>
          </cell>
          <cell r="M271">
            <v>5390.8355795148245</v>
          </cell>
          <cell r="N271">
            <v>7418.39762611276</v>
          </cell>
          <cell r="O271">
            <v>3745.3183520599255</v>
          </cell>
          <cell r="P271">
            <v>533.9028296849973</v>
          </cell>
          <cell r="R271">
            <v>39441</v>
          </cell>
          <cell r="S271">
            <v>1.4388489208633095</v>
          </cell>
          <cell r="T271">
            <v>1.9809825673534072</v>
          </cell>
          <cell r="U271">
            <v>0.14254761090204127</v>
          </cell>
          <cell r="V271">
            <v>2.5740158250492926E-4</v>
          </cell>
        </row>
        <row r="272">
          <cell r="F272">
            <v>39442</v>
          </cell>
          <cell r="G272">
            <v>10.045199999999999</v>
          </cell>
          <cell r="H272">
            <v>13.8811</v>
          </cell>
          <cell r="I272">
            <v>7.0201000000000002</v>
          </cell>
          <cell r="J272">
            <v>1.7812325773188531E-3</v>
          </cell>
          <cell r="L272">
            <v>39442</v>
          </cell>
          <cell r="M272">
            <v>5390.8355795148245</v>
          </cell>
          <cell r="N272">
            <v>7401.9245003700962</v>
          </cell>
          <cell r="O272">
            <v>3745.3183520599255</v>
          </cell>
          <cell r="P272">
            <v>533.61792956243335</v>
          </cell>
          <cell r="R272">
            <v>39442</v>
          </cell>
          <cell r="S272">
            <v>1.4392630972941853</v>
          </cell>
          <cell r="T272">
            <v>1.9762845849802371</v>
          </cell>
          <cell r="U272">
            <v>0.14244811327473966</v>
          </cell>
          <cell r="V272">
            <v>2.5740158250492926E-4</v>
          </cell>
        </row>
        <row r="273">
          <cell r="F273">
            <v>39443</v>
          </cell>
          <cell r="G273">
            <v>10.104100000000001</v>
          </cell>
          <cell r="H273">
            <v>13.8766</v>
          </cell>
          <cell r="I273">
            <v>7.0050999999999997</v>
          </cell>
          <cell r="J273">
            <v>1.7892000307742405E-3</v>
          </cell>
          <cell r="L273">
            <v>39443</v>
          </cell>
          <cell r="M273">
            <v>5405.4054054054059</v>
          </cell>
          <cell r="N273">
            <v>7418.39762611276</v>
          </cell>
          <cell r="O273">
            <v>3745.3183520599255</v>
          </cell>
          <cell r="P273">
            <v>534.75935828877004</v>
          </cell>
          <cell r="R273">
            <v>39443</v>
          </cell>
          <cell r="S273">
            <v>1.4434180138568129</v>
          </cell>
          <cell r="T273">
            <v>1.9805902158843334</v>
          </cell>
          <cell r="U273">
            <v>0.14275313700018558</v>
          </cell>
          <cell r="V273">
            <v>2.5740158250492926E-4</v>
          </cell>
        </row>
        <row r="274">
          <cell r="F274">
            <v>39444</v>
          </cell>
          <cell r="G274">
            <v>10.039199999999999</v>
          </cell>
          <cell r="H274">
            <v>13.7736</v>
          </cell>
          <cell r="I274">
            <v>6.9265999999999996</v>
          </cell>
          <cell r="J274">
            <v>1.7697016459995009E-3</v>
          </cell>
          <cell r="L274">
            <v>39444</v>
          </cell>
          <cell r="M274">
            <v>5473.4537493158186</v>
          </cell>
          <cell r="N274">
            <v>7496.2518740629694</v>
          </cell>
          <cell r="O274">
            <v>3769.317753486619</v>
          </cell>
          <cell r="P274">
            <v>544.069640914037</v>
          </cell>
          <cell r="R274">
            <v>39444</v>
          </cell>
          <cell r="S274">
            <v>1.4520110352838682</v>
          </cell>
          <cell r="T274">
            <v>1.9880715705765408</v>
          </cell>
          <cell r="U274">
            <v>0.14437097565905352</v>
          </cell>
          <cell r="V274">
            <v>2.559659258159554E-4</v>
          </cell>
        </row>
        <row r="275">
          <cell r="F275">
            <v>39445</v>
          </cell>
          <cell r="G275">
            <v>10.043200000000001</v>
          </cell>
          <cell r="H275">
            <v>13.6805</v>
          </cell>
          <cell r="I275">
            <v>6.8540999999999999</v>
          </cell>
          <cell r="J275">
            <v>1.7518565299576227E-3</v>
          </cell>
          <cell r="L275">
            <v>39445</v>
          </cell>
          <cell r="M275">
            <v>5521.8111540585305</v>
          </cell>
          <cell r="N275">
            <v>7518.7969924812023</v>
          </cell>
          <cell r="O275">
            <v>3769.317753486619</v>
          </cell>
          <cell r="P275">
            <v>549.7526113249038</v>
          </cell>
          <cell r="R275">
            <v>39445</v>
          </cell>
          <cell r="S275">
            <v>1.4654161781946073</v>
          </cell>
          <cell r="T275">
            <v>1.9956096587507484</v>
          </cell>
          <cell r="U275">
            <v>0.14589807560438278</v>
          </cell>
          <cell r="V275">
            <v>2.5610162112326172E-4</v>
          </cell>
        </row>
        <row r="276">
          <cell r="F276">
            <v>39446</v>
          </cell>
          <cell r="G276">
            <v>10.045199999999999</v>
          </cell>
          <cell r="H276">
            <v>13.689</v>
          </cell>
          <cell r="I276">
            <v>6.8543000000000003</v>
          </cell>
          <cell r="J276">
            <v>1.7325017325017325E-3</v>
          </cell>
          <cell r="L276">
            <v>39446</v>
          </cell>
          <cell r="M276">
            <v>5540.1662049861498</v>
          </cell>
          <cell r="N276">
            <v>7513.1480090157775</v>
          </cell>
          <cell r="O276">
            <v>3763.6432066240118</v>
          </cell>
          <cell r="P276">
            <v>549.14881933003846</v>
          </cell>
          <cell r="R276">
            <v>39446</v>
          </cell>
          <cell r="S276">
            <v>1.4718869590815424</v>
          </cell>
          <cell r="T276">
            <v>1.996007984031936</v>
          </cell>
          <cell r="U276">
            <v>0.14589381847891103</v>
          </cell>
          <cell r="V276">
            <v>2.5640039485660807E-4</v>
          </cell>
        </row>
        <row r="277">
          <cell r="F277">
            <v>39447</v>
          </cell>
          <cell r="G277">
            <v>10.036099999999999</v>
          </cell>
          <cell r="H277">
            <v>13.690899999999999</v>
          </cell>
          <cell r="I277">
            <v>6.8547000000000002</v>
          </cell>
          <cell r="J277">
            <v>1.7318986285094762E-3</v>
          </cell>
          <cell r="L277">
            <v>39447</v>
          </cell>
          <cell r="M277">
            <v>5540.1662049861498</v>
          </cell>
          <cell r="N277">
            <v>7513.1480090157775</v>
          </cell>
          <cell r="O277">
            <v>3763.6432066240118</v>
          </cell>
          <cell r="P277">
            <v>549.14881933003846</v>
          </cell>
          <cell r="R277">
            <v>39447</v>
          </cell>
          <cell r="S277">
            <v>1.4718869590815424</v>
          </cell>
          <cell r="T277">
            <v>1.9964064683569573</v>
          </cell>
          <cell r="U277">
            <v>0.14588530497323005</v>
          </cell>
          <cell r="V277">
            <v>2.5640039485660807E-4</v>
          </cell>
        </row>
        <row r="278">
          <cell r="F278">
            <v>39448</v>
          </cell>
          <cell r="G278">
            <v>10.027100000000001</v>
          </cell>
          <cell r="H278">
            <v>13.653700000000001</v>
          </cell>
          <cell r="I278">
            <v>6.8371000000000004</v>
          </cell>
          <cell r="J278">
            <v>1.7511846764336073E-3</v>
          </cell>
          <cell r="L278">
            <v>39448</v>
          </cell>
          <cell r="M278">
            <v>5515.7198014340875</v>
          </cell>
          <cell r="N278">
            <v>7490.6367041198509</v>
          </cell>
          <cell r="O278">
            <v>3752.3452157598495</v>
          </cell>
          <cell r="P278">
            <v>548.847420417124</v>
          </cell>
          <cell r="R278">
            <v>39448</v>
          </cell>
          <cell r="S278">
            <v>1.4699397324709687</v>
          </cell>
          <cell r="T278">
            <v>1.9964064683569573</v>
          </cell>
          <cell r="U278">
            <v>0.14626084158488248</v>
          </cell>
          <cell r="V278">
            <v>2.5781767649553589E-4</v>
          </cell>
        </row>
        <row r="279">
          <cell r="F279">
            <v>39449</v>
          </cell>
          <cell r="G279">
            <v>9.984</v>
          </cell>
          <cell r="H279">
            <v>13.6912</v>
          </cell>
          <cell r="I279">
            <v>6.8954000000000004</v>
          </cell>
          <cell r="J279">
            <v>1.7546845691284306E-3</v>
          </cell>
          <cell r="L279">
            <v>39449</v>
          </cell>
          <cell r="M279">
            <v>5473.4537493158186</v>
          </cell>
          <cell r="N279">
            <v>7446.0163812360379</v>
          </cell>
          <cell r="O279">
            <v>3752.3452157598495</v>
          </cell>
          <cell r="P279">
            <v>544.36581382689167</v>
          </cell>
          <cell r="R279">
            <v>39449</v>
          </cell>
          <cell r="S279">
            <v>1.4587892049598834</v>
          </cell>
          <cell r="T279">
            <v>1.9845207382417145</v>
          </cell>
          <cell r="U279">
            <v>0.14502421904458043</v>
          </cell>
          <cell r="V279">
            <v>2.5781767649553589E-4</v>
          </cell>
        </row>
        <row r="280">
          <cell r="F280">
            <v>39450</v>
          </cell>
          <cell r="G280">
            <v>10.051299999999999</v>
          </cell>
          <cell r="H280">
            <v>13.584</v>
          </cell>
          <cell r="I280">
            <v>6.8456999999999999</v>
          </cell>
          <cell r="J280">
            <v>1.747417753414891E-3</v>
          </cell>
          <cell r="L280">
            <v>39450</v>
          </cell>
          <cell r="M280">
            <v>5530.9734513274334</v>
          </cell>
          <cell r="N280">
            <v>7485.0299401197608</v>
          </cell>
          <cell r="O280">
            <v>3773.5849056603774</v>
          </cell>
          <cell r="P280">
            <v>551.2679162072767</v>
          </cell>
          <cell r="R280">
            <v>39450</v>
          </cell>
          <cell r="S280">
            <v>1.4654161781946073</v>
          </cell>
          <cell r="T280">
            <v>1.9837333862328903</v>
          </cell>
          <cell r="U280">
            <v>0.14607709949311246</v>
          </cell>
          <cell r="V280">
            <v>2.5574139430208174E-4</v>
          </cell>
        </row>
        <row r="281">
          <cell r="F281">
            <v>39451</v>
          </cell>
          <cell r="G281">
            <v>10.0908</v>
          </cell>
          <cell r="H281">
            <v>13.537100000000001</v>
          </cell>
          <cell r="I281">
            <v>6.8415999999999997</v>
          </cell>
          <cell r="J281">
            <v>1.7482364664644541E-3</v>
          </cell>
          <cell r="L281">
            <v>39451</v>
          </cell>
          <cell r="M281">
            <v>5555.5555555555557</v>
          </cell>
          <cell r="N281">
            <v>7462.686567164179</v>
          </cell>
          <cell r="O281">
            <v>3772.1614485099963</v>
          </cell>
          <cell r="P281">
            <v>551.2679162072767</v>
          </cell>
          <cell r="R281">
            <v>39451</v>
          </cell>
          <cell r="S281">
            <v>1.4725371815638344</v>
          </cell>
          <cell r="T281">
            <v>1.9782393669634029</v>
          </cell>
          <cell r="U281">
            <v>0.1461646398503274</v>
          </cell>
          <cell r="V281">
            <v>2.5590500806100776E-4</v>
          </cell>
        </row>
        <row r="282">
          <cell r="F282">
            <v>39452</v>
          </cell>
          <cell r="G282">
            <v>10.1153</v>
          </cell>
          <cell r="H282">
            <v>13.5275</v>
          </cell>
          <cell r="I282">
            <v>6.8533999999999997</v>
          </cell>
          <cell r="J282">
            <v>1.7468286326174829E-3</v>
          </cell>
          <cell r="L282">
            <v>39452</v>
          </cell>
          <cell r="M282">
            <v>5577.2448410485222</v>
          </cell>
          <cell r="N282">
            <v>7462.686567164179</v>
          </cell>
          <cell r="O282">
            <v>3782.1482602118008</v>
          </cell>
          <cell r="P282">
            <v>551.87637969094919</v>
          </cell>
          <cell r="R282">
            <v>39452</v>
          </cell>
          <cell r="S282">
            <v>1.4742739200943535</v>
          </cell>
          <cell r="T282">
            <v>1.9735543714229324</v>
          </cell>
          <cell r="U282">
            <v>0.14591297750021887</v>
          </cell>
          <cell r="V282">
            <v>2.552518059065268E-4</v>
          </cell>
        </row>
        <row r="283">
          <cell r="F283">
            <v>39453</v>
          </cell>
          <cell r="G283">
            <v>10.1729</v>
          </cell>
          <cell r="H283">
            <v>13.6523</v>
          </cell>
          <cell r="I283">
            <v>6.9146999999999998</v>
          </cell>
          <cell r="J283">
            <v>1.7401715113041544E-3</v>
          </cell>
          <cell r="L283">
            <v>39453</v>
          </cell>
          <cell r="M283">
            <v>5574.1360089186173</v>
          </cell>
          <cell r="N283">
            <v>7462.686567164179</v>
          </cell>
          <cell r="O283">
            <v>3782.1482602118008</v>
          </cell>
          <cell r="P283">
            <v>547.04595185995629</v>
          </cell>
          <cell r="R283">
            <v>39453</v>
          </cell>
          <cell r="S283">
            <v>1.4738393515106853</v>
          </cell>
          <cell r="T283">
            <v>1.9735543714229324</v>
          </cell>
          <cell r="U283">
            <v>0.1446194339595355</v>
          </cell>
          <cell r="V283">
            <v>2.552518059065268E-4</v>
          </cell>
        </row>
        <row r="284">
          <cell r="F284">
            <v>39454</v>
          </cell>
          <cell r="G284">
            <v>10.194699999999999</v>
          </cell>
          <cell r="H284">
            <v>13.6541</v>
          </cell>
          <cell r="I284">
            <v>6.915</v>
          </cell>
          <cell r="J284">
            <v>1.7440380060762286E-3</v>
          </cell>
          <cell r="L284">
            <v>39454</v>
          </cell>
          <cell r="M284">
            <v>5558.6436909394106</v>
          </cell>
          <cell r="N284">
            <v>7446.0163812360379</v>
          </cell>
          <cell r="O284">
            <v>3772.1614485099963</v>
          </cell>
          <cell r="P284">
            <v>545.55373704309875</v>
          </cell>
          <cell r="R284">
            <v>39454</v>
          </cell>
          <cell r="S284">
            <v>1.4738393515106853</v>
          </cell>
          <cell r="T284">
            <v>1.9735543714229324</v>
          </cell>
          <cell r="U284">
            <v>0.14461315979754158</v>
          </cell>
          <cell r="V284">
            <v>2.5591155696591257E-4</v>
          </cell>
        </row>
        <row r="285">
          <cell r="F285">
            <v>39455</v>
          </cell>
          <cell r="G285">
            <v>10.163600000000001</v>
          </cell>
          <cell r="H285">
            <v>13.6191</v>
          </cell>
          <cell r="I285">
            <v>6.9069000000000003</v>
          </cell>
          <cell r="J285">
            <v>1.7534569403579155E-3</v>
          </cell>
          <cell r="L285">
            <v>39455</v>
          </cell>
          <cell r="M285">
            <v>5567.9287305122498</v>
          </cell>
          <cell r="N285">
            <v>7457.1215510812826</v>
          </cell>
          <cell r="O285">
            <v>3783.5792659856229</v>
          </cell>
          <cell r="P285">
            <v>547.94520547945206</v>
          </cell>
          <cell r="R285">
            <v>39455</v>
          </cell>
          <cell r="S285">
            <v>1.4712373105781964</v>
          </cell>
          <cell r="T285">
            <v>1.9712201852946976</v>
          </cell>
          <cell r="U285">
            <v>0.14478275347840563</v>
          </cell>
          <cell r="V285">
            <v>2.5510854868746649E-4</v>
          </cell>
        </row>
        <row r="286">
          <cell r="F286">
            <v>39456</v>
          </cell>
          <cell r="G286">
            <v>10.1348</v>
          </cell>
          <cell r="H286">
            <v>13.602399999999999</v>
          </cell>
          <cell r="I286">
            <v>6.8929</v>
          </cell>
          <cell r="J286">
            <v>1.7546260716378732E-3</v>
          </cell>
          <cell r="L286">
            <v>39456</v>
          </cell>
          <cell r="M286">
            <v>5567.9287305122498</v>
          </cell>
          <cell r="N286">
            <v>7473.8415545590433</v>
          </cell>
          <cell r="O286">
            <v>3786.4445285876559</v>
          </cell>
          <cell r="P286">
            <v>549.45054945054949</v>
          </cell>
          <cell r="R286">
            <v>39456</v>
          </cell>
          <cell r="S286">
            <v>1.4705882352941175</v>
          </cell>
          <cell r="T286">
            <v>1.9731649565903708</v>
          </cell>
          <cell r="U286">
            <v>0.14507681817522378</v>
          </cell>
          <cell r="V286">
            <v>2.5491930529390923E-4</v>
          </cell>
        </row>
        <row r="287">
          <cell r="F287">
            <v>39457</v>
          </cell>
          <cell r="G287">
            <v>10.098000000000001</v>
          </cell>
          <cell r="H287">
            <v>13.535299999999999</v>
          </cell>
          <cell r="I287">
            <v>6.8807999999999998</v>
          </cell>
          <cell r="J287">
            <v>1.7612145335423309E-3</v>
          </cell>
          <cell r="L287">
            <v>39457</v>
          </cell>
          <cell r="M287">
            <v>5534.0343110127278</v>
          </cell>
          <cell r="N287">
            <v>7407.4074074074069</v>
          </cell>
          <cell r="O287">
            <v>3765.0602409638554</v>
          </cell>
          <cell r="P287">
            <v>547.34537493158177</v>
          </cell>
          <cell r="R287">
            <v>39457</v>
          </cell>
          <cell r="S287">
            <v>1.4699397324709687</v>
          </cell>
          <cell r="T287">
            <v>1.966955153422502</v>
          </cell>
          <cell r="U287">
            <v>0.14533193814672712</v>
          </cell>
          <cell r="V287">
            <v>2.563248148053213E-4</v>
          </cell>
        </row>
        <row r="288">
          <cell r="F288">
            <v>39458</v>
          </cell>
          <cell r="G288">
            <v>10.102</v>
          </cell>
          <cell r="H288">
            <v>13.4422</v>
          </cell>
          <cell r="I288">
            <v>6.8640999999999996</v>
          </cell>
          <cell r="J288">
            <v>1.7915399898598837E-3</v>
          </cell>
          <cell r="L288">
            <v>39458</v>
          </cell>
          <cell r="M288">
            <v>5422.9934924078088</v>
          </cell>
          <cell r="N288">
            <v>7225.4335260115604</v>
          </cell>
          <cell r="O288">
            <v>3690.0369003690039</v>
          </cell>
          <cell r="P288">
            <v>537.63440860215053</v>
          </cell>
          <cell r="R288">
            <v>39458</v>
          </cell>
          <cell r="S288">
            <v>1.4695077149155034</v>
          </cell>
          <cell r="T288">
            <v>1.9580967299784608</v>
          </cell>
          <cell r="U288">
            <v>0.14568552322955669</v>
          </cell>
          <cell r="V288">
            <v>2.6137640816539901E-4</v>
          </cell>
        </row>
        <row r="289">
          <cell r="F289">
            <v>39459</v>
          </cell>
          <cell r="G289">
            <v>10.079599999999999</v>
          </cell>
          <cell r="H289">
            <v>13.348000000000001</v>
          </cell>
          <cell r="I289">
            <v>6.8148999999999997</v>
          </cell>
          <cell r="J289">
            <v>1.7967062780510769E-3</v>
          </cell>
          <cell r="L289">
            <v>39459</v>
          </cell>
          <cell r="M289">
            <v>5402.4851431658562</v>
          </cell>
          <cell r="N289">
            <v>7153.0758226037187</v>
          </cell>
          <cell r="O289">
            <v>3652.3009495982469</v>
          </cell>
          <cell r="P289">
            <v>535.9056806002144</v>
          </cell>
          <cell r="R289">
            <v>39459</v>
          </cell>
          <cell r="S289">
            <v>1.4792899408284024</v>
          </cell>
          <cell r="T289">
            <v>1.9584802193497843</v>
          </cell>
          <cell r="U289">
            <v>0.14673729621857989</v>
          </cell>
          <cell r="V289">
            <v>2.6402640264026401E-4</v>
          </cell>
        </row>
        <row r="290">
          <cell r="F290">
            <v>39460</v>
          </cell>
          <cell r="G290">
            <v>10.144</v>
          </cell>
          <cell r="H290">
            <v>13.323600000000001</v>
          </cell>
          <cell r="I290">
            <v>6.8063000000000002</v>
          </cell>
          <cell r="J290">
            <v>1.7714195624947964E-3</v>
          </cell>
          <cell r="L290">
            <v>39460</v>
          </cell>
          <cell r="M290">
            <v>5393.7432578209273</v>
          </cell>
          <cell r="N290">
            <v>7147.9628305932802</v>
          </cell>
          <cell r="O290">
            <v>3652.3009495982469</v>
          </cell>
          <cell r="P290">
            <v>536.48068669527902</v>
          </cell>
          <cell r="R290">
            <v>39460</v>
          </cell>
          <cell r="S290">
            <v>1.4771048744460855</v>
          </cell>
          <cell r="T290">
            <v>1.9565642731363726</v>
          </cell>
          <cell r="U290">
            <v>0.14692270396544377</v>
          </cell>
          <cell r="V290">
            <v>2.6403476809826317E-4</v>
          </cell>
        </row>
        <row r="291">
          <cell r="F291">
            <v>39461</v>
          </cell>
          <cell r="G291">
            <v>10</v>
          </cell>
          <cell r="H291">
            <v>13.326599999999999</v>
          </cell>
          <cell r="I291">
            <v>6.8075000000000001</v>
          </cell>
          <cell r="J291">
            <v>1.771011725868637E-3</v>
          </cell>
          <cell r="L291">
            <v>39461</v>
          </cell>
          <cell r="M291">
            <v>5393.7432578209273</v>
          </cell>
          <cell r="N291">
            <v>7147.9628305932802</v>
          </cell>
          <cell r="O291">
            <v>3652.3009495982469</v>
          </cell>
          <cell r="P291">
            <v>536.48068669527902</v>
          </cell>
          <cell r="R291">
            <v>39461</v>
          </cell>
          <cell r="S291">
            <v>1.4771048744460855</v>
          </cell>
          <cell r="T291">
            <v>1.9565642731363726</v>
          </cell>
          <cell r="U291">
            <v>0.14689680499449137</v>
          </cell>
          <cell r="V291">
            <v>2.6403476809826317E-4</v>
          </cell>
        </row>
        <row r="292">
          <cell r="F292">
            <v>39462</v>
          </cell>
          <cell r="G292">
            <v>10.0321</v>
          </cell>
          <cell r="H292">
            <v>13.242699999999999</v>
          </cell>
          <cell r="I292">
            <v>6.7567000000000004</v>
          </cell>
          <cell r="J292">
            <v>1.7700211517527634E-3</v>
          </cell>
          <cell r="L292">
            <v>39462</v>
          </cell>
          <cell r="M292">
            <v>5461.4964500273072</v>
          </cell>
          <cell r="N292">
            <v>7209.8053352559473</v>
          </cell>
          <cell r="O292">
            <v>3679.1758646063281</v>
          </cell>
          <cell r="P292">
            <v>544.6623093681917</v>
          </cell>
          <cell r="R292">
            <v>39462</v>
          </cell>
          <cell r="S292">
            <v>1.484560570071259</v>
          </cell>
          <cell r="T292">
            <v>1.9596315892612191</v>
          </cell>
          <cell r="U292">
            <v>0.14800124321044297</v>
          </cell>
          <cell r="V292">
            <v>2.6325349732271195E-4</v>
          </cell>
        </row>
        <row r="293">
          <cell r="F293">
            <v>39463</v>
          </cell>
          <cell r="G293">
            <v>10.073499999999999</v>
          </cell>
          <cell r="H293">
            <v>13.2575</v>
          </cell>
          <cell r="I293">
            <v>6.7594000000000003</v>
          </cell>
          <cell r="J293">
            <v>1.7786853025454766E-3</v>
          </cell>
          <cell r="L293">
            <v>39463</v>
          </cell>
          <cell r="M293">
            <v>5440.6964091403697</v>
          </cell>
          <cell r="N293">
            <v>7178.7508973438626</v>
          </cell>
          <cell r="O293">
            <v>3660.3221083455342</v>
          </cell>
          <cell r="P293">
            <v>541.41851651326476</v>
          </cell>
          <cell r="R293">
            <v>39463</v>
          </cell>
          <cell r="S293">
            <v>1.4867677668748143</v>
          </cell>
          <cell r="T293">
            <v>1.9611688566385566</v>
          </cell>
          <cell r="U293">
            <v>0.14794212504068407</v>
          </cell>
          <cell r="V293">
            <v>2.6353238813050123E-4</v>
          </cell>
        </row>
        <row r="294">
          <cell r="F294">
            <v>39464</v>
          </cell>
          <cell r="G294">
            <v>10.211399999999999</v>
          </cell>
          <cell r="H294">
            <v>13.5093</v>
          </cell>
          <cell r="I294">
            <v>6.8869999999999996</v>
          </cell>
          <cell r="J294">
            <v>1.813295810198701E-3</v>
          </cell>
          <cell r="L294">
            <v>39464</v>
          </cell>
          <cell r="M294">
            <v>5408.3288263926452</v>
          </cell>
          <cell r="N294">
            <v>7173.601147776184</v>
          </cell>
          <cell r="O294">
            <v>3657.6444769568402</v>
          </cell>
          <cell r="P294">
            <v>531.06744556558681</v>
          </cell>
          <cell r="R294">
            <v>39464</v>
          </cell>
          <cell r="S294">
            <v>1.4784151389710232</v>
          </cell>
          <cell r="T294">
            <v>1.9611688566385566</v>
          </cell>
          <cell r="U294">
            <v>0.14520110352838683</v>
          </cell>
          <cell r="V294">
            <v>2.6367136001687497E-4</v>
          </cell>
        </row>
        <row r="295">
          <cell r="F295">
            <v>39465</v>
          </cell>
          <cell r="G295">
            <v>10.2743</v>
          </cell>
          <cell r="H295">
            <v>13.737399999999999</v>
          </cell>
          <cell r="I295">
            <v>6.9846000000000004</v>
          </cell>
          <cell r="J295">
            <v>1.8229513217308557E-3</v>
          </cell>
          <cell r="L295">
            <v>39465</v>
          </cell>
          <cell r="M295">
            <v>5408.3288263926452</v>
          </cell>
          <cell r="N295">
            <v>7256.8940493468799</v>
          </cell>
          <cell r="O295">
            <v>3690.0369003690039</v>
          </cell>
          <cell r="P295">
            <v>528.26201796090868</v>
          </cell>
          <cell r="R295">
            <v>39465</v>
          </cell>
          <cell r="S295">
            <v>1.4660606949127692</v>
          </cell>
          <cell r="T295">
            <v>1.9665683382497543</v>
          </cell>
          <cell r="U295">
            <v>0.14317212152449674</v>
          </cell>
          <cell r="V295">
            <v>2.6136274535427722E-4</v>
          </cell>
        </row>
        <row r="296">
          <cell r="F296">
            <v>39466</v>
          </cell>
          <cell r="G296">
            <v>10.3423</v>
          </cell>
          <cell r="H296">
            <v>13.892099999999999</v>
          </cell>
          <cell r="I296">
            <v>7.0712999999999999</v>
          </cell>
          <cell r="J296">
            <v>1.8596658924257669E-3</v>
          </cell>
          <cell r="L296">
            <v>39466</v>
          </cell>
          <cell r="M296">
            <v>5359.0568060021433</v>
          </cell>
          <cell r="N296">
            <v>7189.0726096333574</v>
          </cell>
          <cell r="O296">
            <v>3660.3221083455342</v>
          </cell>
          <cell r="P296">
            <v>517.59834368530028</v>
          </cell>
          <cell r="R296">
            <v>39466</v>
          </cell>
          <cell r="S296">
            <v>1.4639145073927682</v>
          </cell>
          <cell r="T296">
            <v>1.9642506383814575</v>
          </cell>
          <cell r="U296">
            <v>0.14141671262709826</v>
          </cell>
          <cell r="V296">
            <v>2.6333113890717575E-4</v>
          </cell>
        </row>
        <row r="297">
          <cell r="F297">
            <v>39467</v>
          </cell>
          <cell r="G297">
            <v>10.354100000000001</v>
          </cell>
          <cell r="H297">
            <v>13.886900000000001</v>
          </cell>
          <cell r="I297">
            <v>7.1002000000000001</v>
          </cell>
          <cell r="J297">
            <v>1.8440964019835102E-3</v>
          </cell>
          <cell r="L297">
            <v>39467</v>
          </cell>
          <cell r="M297">
            <v>5350.4547886570363</v>
          </cell>
          <cell r="N297">
            <v>7158.1961345740865</v>
          </cell>
          <cell r="O297">
            <v>3660.3221083455342</v>
          </cell>
          <cell r="P297">
            <v>515.72975760701388</v>
          </cell>
          <cell r="R297">
            <v>39467</v>
          </cell>
          <cell r="S297">
            <v>1.4615609470914936</v>
          </cell>
          <cell r="T297">
            <v>1.9550342130987295</v>
          </cell>
          <cell r="U297">
            <v>0.14084110306751924</v>
          </cell>
          <cell r="V297">
            <v>2.6333113890717575E-4</v>
          </cell>
        </row>
        <row r="298">
          <cell r="F298">
            <v>39468</v>
          </cell>
          <cell r="G298">
            <v>10.354100000000001</v>
          </cell>
          <cell r="H298">
            <v>13.887700000000001</v>
          </cell>
          <cell r="I298">
            <v>7.1005000000000003</v>
          </cell>
          <cell r="J298">
            <v>1.8434504969020815E-3</v>
          </cell>
          <cell r="L298">
            <v>39468</v>
          </cell>
          <cell r="M298">
            <v>5350.4547886570363</v>
          </cell>
          <cell r="N298">
            <v>7158.1961345740865</v>
          </cell>
          <cell r="O298">
            <v>3660.3221083455342</v>
          </cell>
          <cell r="P298">
            <v>515.46391752577313</v>
          </cell>
          <cell r="R298">
            <v>39468</v>
          </cell>
          <cell r="S298">
            <v>1.4615609470914936</v>
          </cell>
          <cell r="T298">
            <v>1.9550342130987295</v>
          </cell>
          <cell r="U298">
            <v>0.14083515245405254</v>
          </cell>
          <cell r="V298">
            <v>2.6333113890717575E-4</v>
          </cell>
        </row>
        <row r="299">
          <cell r="F299">
            <v>39469</v>
          </cell>
          <cell r="G299">
            <v>10.403700000000001</v>
          </cell>
          <cell r="H299">
            <v>13.9445</v>
          </cell>
          <cell r="I299">
            <v>7.1483999999999996</v>
          </cell>
          <cell r="J299">
            <v>1.8681148292823263E-3</v>
          </cell>
          <cell r="L299">
            <v>39469</v>
          </cell>
          <cell r="M299">
            <v>5359.0568060021433</v>
          </cell>
          <cell r="N299">
            <v>7199.4240460763149</v>
          </cell>
          <cell r="O299">
            <v>3691.3990402362492</v>
          </cell>
          <cell r="P299">
            <v>516.26226122870423</v>
          </cell>
          <cell r="R299">
            <v>39469</v>
          </cell>
          <cell r="S299">
            <v>1.4520110352838682</v>
          </cell>
          <cell r="T299">
            <v>1.9500780031201246</v>
          </cell>
          <cell r="U299">
            <v>0.13989144423927033</v>
          </cell>
          <cell r="V299">
            <v>2.6253609871357313E-4</v>
          </cell>
        </row>
        <row r="300">
          <cell r="F300">
            <v>39470</v>
          </cell>
          <cell r="G300">
            <v>10.462400000000001</v>
          </cell>
          <cell r="H300">
            <v>14.058299999999999</v>
          </cell>
          <cell r="I300">
            <v>7.2173999999999996</v>
          </cell>
          <cell r="J300">
            <v>1.8770142709395022E-3</v>
          </cell>
          <cell r="L300">
            <v>39470</v>
          </cell>
          <cell r="M300">
            <v>5361.9302949061657</v>
          </cell>
          <cell r="N300">
            <v>7209.8053352559473</v>
          </cell>
          <cell r="O300">
            <v>3702.3324694557568</v>
          </cell>
          <cell r="P300">
            <v>512.82051282051282</v>
          </cell>
          <cell r="R300">
            <v>39470</v>
          </cell>
          <cell r="S300">
            <v>1.4486455164421266</v>
          </cell>
          <cell r="T300">
            <v>1.9474196689386565</v>
          </cell>
          <cell r="U300">
            <v>0.1385540499348796</v>
          </cell>
          <cell r="V300">
            <v>2.6041937936853508E-4</v>
          </cell>
        </row>
        <row r="301">
          <cell r="F301">
            <v>39471</v>
          </cell>
          <cell r="G301">
            <v>10.407999999999999</v>
          </cell>
          <cell r="H301">
            <v>13.926299999999999</v>
          </cell>
          <cell r="I301">
            <v>7.1184000000000003</v>
          </cell>
          <cell r="J301">
            <v>1.8387389192995875E-3</v>
          </cell>
          <cell r="L301">
            <v>39471</v>
          </cell>
          <cell r="M301">
            <v>5446.6230936819175</v>
          </cell>
          <cell r="N301">
            <v>7293.9460247994166</v>
          </cell>
          <cell r="O301">
            <v>3728.5607755406413</v>
          </cell>
          <cell r="P301">
            <v>523.83446830801461</v>
          </cell>
          <cell r="R301">
            <v>39471</v>
          </cell>
          <cell r="S301">
            <v>1.4602803738317758</v>
          </cell>
          <cell r="T301">
            <v>1.9561815336463224</v>
          </cell>
          <cell r="U301">
            <v>0.14048100696785795</v>
          </cell>
          <cell r="V301">
            <v>2.5866528711846869E-4</v>
          </cell>
        </row>
        <row r="302">
          <cell r="F302">
            <v>39472</v>
          </cell>
          <cell r="G302">
            <v>10.3445</v>
          </cell>
          <cell r="H302">
            <v>13.827400000000001</v>
          </cell>
          <cell r="I302">
            <v>7.0545999999999998</v>
          </cell>
          <cell r="J302">
            <v>1.8486201898902661E-3</v>
          </cell>
          <cell r="L302">
            <v>39472</v>
          </cell>
          <cell r="M302">
            <v>5385.0296176628972</v>
          </cell>
          <cell r="N302">
            <v>7199.4240460763149</v>
          </cell>
          <cell r="O302">
            <v>3675.1194413818448</v>
          </cell>
          <cell r="P302">
            <v>520.83333333333337</v>
          </cell>
          <cell r="R302">
            <v>39472</v>
          </cell>
          <cell r="S302">
            <v>1.4654161781946073</v>
          </cell>
          <cell r="T302">
            <v>1.9596315892612191</v>
          </cell>
          <cell r="U302">
            <v>0.14175148130297963</v>
          </cell>
          <cell r="V302">
            <v>2.6241209194919702E-4</v>
          </cell>
        </row>
        <row r="303">
          <cell r="F303">
            <v>39473</v>
          </cell>
          <cell r="G303">
            <v>10.4297</v>
          </cell>
          <cell r="H303">
            <v>13.956899999999999</v>
          </cell>
          <cell r="I303">
            <v>7.0522</v>
          </cell>
          <cell r="J303">
            <v>1.830211297894342E-3</v>
          </cell>
          <cell r="L303">
            <v>39473</v>
          </cell>
          <cell r="M303">
            <v>5467.4685620557684</v>
          </cell>
          <cell r="N303">
            <v>7342.1439060205576</v>
          </cell>
          <cell r="O303">
            <v>3711.9524870081664</v>
          </cell>
          <cell r="P303">
            <v>526.31578947368416</v>
          </cell>
          <cell r="R303">
            <v>39473</v>
          </cell>
          <cell r="S303">
            <v>1.4731879787860931</v>
          </cell>
          <cell r="T303">
            <v>1.9786307874950535</v>
          </cell>
          <cell r="U303">
            <v>0.14179972207254474</v>
          </cell>
          <cell r="V303">
            <v>2.5988876760746398E-4</v>
          </cell>
        </row>
        <row r="304">
          <cell r="F304">
            <v>39474</v>
          </cell>
          <cell r="G304">
            <v>10.5585</v>
          </cell>
          <cell r="H304">
            <v>14.277900000000001</v>
          </cell>
          <cell r="I304">
            <v>7.1981000000000002</v>
          </cell>
          <cell r="J304">
            <v>1.8411222008038338E-3</v>
          </cell>
          <cell r="L304">
            <v>39474</v>
          </cell>
          <cell r="M304">
            <v>5461.4964500273072</v>
          </cell>
          <cell r="N304">
            <v>7374.6312684365785</v>
          </cell>
          <cell r="O304">
            <v>3720.2380952380954</v>
          </cell>
          <cell r="P304">
            <v>516.79586563307487</v>
          </cell>
          <cell r="R304">
            <v>39474</v>
          </cell>
          <cell r="S304">
            <v>1.4675667742882301</v>
          </cell>
          <cell r="T304">
            <v>1.9825535289452816</v>
          </cell>
          <cell r="U304">
            <v>0.13892554979786331</v>
          </cell>
          <cell r="V304">
            <v>2.5928230657539929E-4</v>
          </cell>
        </row>
        <row r="305">
          <cell r="F305">
            <v>39475</v>
          </cell>
          <cell r="G305">
            <v>10.513</v>
          </cell>
          <cell r="H305">
            <v>14.280799999999999</v>
          </cell>
          <cell r="I305">
            <v>7.1989999999999998</v>
          </cell>
          <cell r="J305">
            <v>1.8406443727820236E-3</v>
          </cell>
          <cell r="L305">
            <v>39475</v>
          </cell>
          <cell r="M305">
            <v>5461.4964500273072</v>
          </cell>
          <cell r="N305">
            <v>7374.6312684365785</v>
          </cell>
          <cell r="O305">
            <v>3720.2380952380954</v>
          </cell>
          <cell r="P305">
            <v>516.79586563307487</v>
          </cell>
          <cell r="R305">
            <v>39475</v>
          </cell>
          <cell r="S305">
            <v>1.4675667742882301</v>
          </cell>
          <cell r="T305">
            <v>1.9825535289452816</v>
          </cell>
          <cell r="U305">
            <v>0.13890818169190167</v>
          </cell>
          <cell r="V305">
            <v>2.5928230657539929E-4</v>
          </cell>
        </row>
        <row r="306">
          <cell r="F306">
            <v>39476</v>
          </cell>
          <cell r="G306">
            <v>10.6112</v>
          </cell>
          <cell r="H306">
            <v>14.254200000000001</v>
          </cell>
          <cell r="I306">
            <v>7.1920999999999999</v>
          </cell>
          <cell r="J306">
            <v>1.8482238568735447E-3</v>
          </cell>
          <cell r="L306">
            <v>39476</v>
          </cell>
          <cell r="M306">
            <v>5497.5261132490377</v>
          </cell>
          <cell r="N306">
            <v>7407.4074074074069</v>
          </cell>
          <cell r="O306">
            <v>3736.9207772795216</v>
          </cell>
          <cell r="P306">
            <v>519.75051975051974</v>
          </cell>
          <cell r="R306">
            <v>39476</v>
          </cell>
          <cell r="S306">
            <v>1.4712373105781964</v>
          </cell>
          <cell r="T306">
            <v>1.9813750743015652</v>
          </cell>
          <cell r="U306">
            <v>0.13904144825572504</v>
          </cell>
          <cell r="V306">
            <v>2.581777812201482E-4</v>
          </cell>
        </row>
        <row r="307">
          <cell r="F307">
            <v>39477</v>
          </cell>
          <cell r="G307">
            <v>10.6045</v>
          </cell>
          <cell r="H307">
            <v>14.264699999999999</v>
          </cell>
          <cell r="I307">
            <v>7.1813000000000002</v>
          </cell>
          <cell r="J307">
            <v>1.8534650529164274E-3</v>
          </cell>
          <cell r="L307">
            <v>39477</v>
          </cell>
          <cell r="M307">
            <v>5515.7198014340875</v>
          </cell>
          <cell r="N307">
            <v>7412.8984432913267</v>
          </cell>
          <cell r="O307">
            <v>3734.1299477221805</v>
          </cell>
          <cell r="P307">
            <v>520.02080083203327</v>
          </cell>
          <cell r="R307">
            <v>39477</v>
          </cell>
          <cell r="S307">
            <v>1.4773230905599055</v>
          </cell>
          <cell r="T307">
            <v>1.9860973187686199</v>
          </cell>
          <cell r="U307">
            <v>0.13925055352095025</v>
          </cell>
          <cell r="V307">
            <v>2.5845135945415073E-4</v>
          </cell>
        </row>
        <row r="308">
          <cell r="F308">
            <v>39478</v>
          </cell>
          <cell r="G308">
            <v>10.7354</v>
          </cell>
          <cell r="H308">
            <v>14.400499999999999</v>
          </cell>
          <cell r="I308">
            <v>7.2366000000000001</v>
          </cell>
          <cell r="J308">
            <v>1.8718179095537585E-3</v>
          </cell>
          <cell r="L308">
            <v>39478</v>
          </cell>
          <cell r="M308">
            <v>5549.3895671476139</v>
          </cell>
          <cell r="N308">
            <v>7468.2598954443611</v>
          </cell>
          <cell r="O308">
            <v>3752.3452157598495</v>
          </cell>
          <cell r="P308">
            <v>518.67219917012449</v>
          </cell>
          <cell r="R308">
            <v>39478</v>
          </cell>
          <cell r="S308">
            <v>1.4781966001478197</v>
          </cell>
          <cell r="T308">
            <v>1.9896538002387583</v>
          </cell>
          <cell r="U308">
            <v>0.13818644114639472</v>
          </cell>
          <cell r="V308">
            <v>2.5900897984133109E-4</v>
          </cell>
        </row>
        <row r="309">
          <cell r="F309">
            <v>39479</v>
          </cell>
          <cell r="G309">
            <v>11.0436</v>
          </cell>
          <cell r="H309">
            <v>14.707000000000001</v>
          </cell>
          <cell r="I309">
            <v>7.3967000000000001</v>
          </cell>
          <cell r="J309">
            <v>1.9022617892674389E-3</v>
          </cell>
          <cell r="L309">
            <v>39479</v>
          </cell>
          <cell r="M309">
            <v>5567.9287305122498</v>
          </cell>
          <cell r="N309">
            <v>7451.5648286140085</v>
          </cell>
          <cell r="O309">
            <v>3748.1259370314847</v>
          </cell>
          <cell r="P309">
            <v>506.84237202230111</v>
          </cell>
          <cell r="R309">
            <v>39479</v>
          </cell>
          <cell r="S309">
            <v>1.4852220406950838</v>
          </cell>
          <cell r="T309">
            <v>1.9880715705765408</v>
          </cell>
          <cell r="U309">
            <v>0.13519542498681844</v>
          </cell>
          <cell r="V309">
            <v>2.5751957148743306E-4</v>
          </cell>
        </row>
        <row r="310">
          <cell r="F310">
            <v>39480</v>
          </cell>
          <cell r="G310">
            <v>11.0266</v>
          </cell>
          <cell r="H310">
            <v>14.7645</v>
          </cell>
          <cell r="I310">
            <v>7.4382999999999999</v>
          </cell>
          <cell r="J310">
            <v>1.9473703684229999E-3</v>
          </cell>
          <cell r="L310">
            <v>39480</v>
          </cell>
          <cell r="M310">
            <v>5470.4595185995622</v>
          </cell>
          <cell r="N310">
            <v>7304.6018991964938</v>
          </cell>
          <cell r="O310">
            <v>3680.5299963194702</v>
          </cell>
          <cell r="P310">
            <v>494.80455220188031</v>
          </cell>
          <cell r="R310">
            <v>39480</v>
          </cell>
          <cell r="S310">
            <v>1.4861049190072817</v>
          </cell>
          <cell r="T310">
            <v>1.9845207382417145</v>
          </cell>
          <cell r="U310">
            <v>0.13443932081255125</v>
          </cell>
          <cell r="V310">
            <v>2.6214381209531553E-4</v>
          </cell>
        </row>
        <row r="311">
          <cell r="F311">
            <v>39481</v>
          </cell>
          <cell r="G311">
            <v>11.025399999999999</v>
          </cell>
          <cell r="H311">
            <v>14.5632</v>
          </cell>
          <cell r="I311">
            <v>7.4085999999999999</v>
          </cell>
          <cell r="J311">
            <v>1.9045333607586139E-3</v>
          </cell>
          <cell r="L311">
            <v>39481</v>
          </cell>
          <cell r="M311">
            <v>5479.4520547945212</v>
          </cell>
          <cell r="N311">
            <v>7278.0203784570595</v>
          </cell>
          <cell r="O311">
            <v>3703.7037037037035</v>
          </cell>
          <cell r="P311">
            <v>500</v>
          </cell>
          <cell r="R311">
            <v>39481</v>
          </cell>
          <cell r="S311">
            <v>1.4797277300976621</v>
          </cell>
          <cell r="T311">
            <v>1.9646365422396856</v>
          </cell>
          <cell r="U311">
            <v>0.1349782684987717</v>
          </cell>
          <cell r="V311">
            <v>2.6049128656646436E-4</v>
          </cell>
        </row>
        <row r="312">
          <cell r="F312">
            <v>39482</v>
          </cell>
          <cell r="G312">
            <v>11.012</v>
          </cell>
          <cell r="H312">
            <v>14.564500000000001</v>
          </cell>
          <cell r="I312">
            <v>7.4093999999999998</v>
          </cell>
          <cell r="J312">
            <v>1.9106539977568923E-3</v>
          </cell>
          <cell r="L312">
            <v>39482</v>
          </cell>
          <cell r="M312">
            <v>5461.4964500273072</v>
          </cell>
          <cell r="N312">
            <v>7251.6316171138515</v>
          </cell>
          <cell r="O312">
            <v>3691.3990402362492</v>
          </cell>
          <cell r="P312">
            <v>498.25610363726952</v>
          </cell>
          <cell r="R312">
            <v>39482</v>
          </cell>
          <cell r="S312">
            <v>1.4797277300976621</v>
          </cell>
          <cell r="T312">
            <v>1.9646365422396856</v>
          </cell>
          <cell r="U312">
            <v>0.13496369476610792</v>
          </cell>
          <cell r="V312">
            <v>2.6139690506064411E-4</v>
          </cell>
        </row>
        <row r="313">
          <cell r="F313">
            <v>39483</v>
          </cell>
          <cell r="G313">
            <v>10.9794</v>
          </cell>
          <cell r="H313">
            <v>14.577999999999999</v>
          </cell>
          <cell r="I313">
            <v>7.3952</v>
          </cell>
          <cell r="J313">
            <v>1.9275027659664691E-3</v>
          </cell>
          <cell r="L313">
            <v>39483</v>
          </cell>
          <cell r="M313">
            <v>5458.5152838427948</v>
          </cell>
          <cell r="N313">
            <v>7262.1641249092227</v>
          </cell>
          <cell r="O313">
            <v>3684.5983787767136</v>
          </cell>
          <cell r="P313">
            <v>498.25610363726952</v>
          </cell>
          <cell r="R313">
            <v>39483</v>
          </cell>
          <cell r="S313">
            <v>1.4814814814814814</v>
          </cell>
          <cell r="T313">
            <v>1.970831690973591</v>
          </cell>
          <cell r="U313">
            <v>0.13522284725227174</v>
          </cell>
          <cell r="V313">
            <v>2.6180066497368904E-4</v>
          </cell>
        </row>
        <row r="314">
          <cell r="F314">
            <v>39484</v>
          </cell>
          <cell r="G314">
            <v>11.0816</v>
          </cell>
          <cell r="H314">
            <v>14.7834</v>
          </cell>
          <cell r="I314">
            <v>7.5038999999999998</v>
          </cell>
          <cell r="J314">
            <v>1.9545947636406282E-3</v>
          </cell>
          <cell r="L314">
            <v>39484</v>
          </cell>
          <cell r="M314">
            <v>5452.5627044711009</v>
          </cell>
          <cell r="N314">
            <v>7283.3211944646755</v>
          </cell>
          <cell r="O314">
            <v>3696.8576709796671</v>
          </cell>
          <cell r="P314">
            <v>492.85362247412519</v>
          </cell>
          <cell r="R314">
            <v>39484</v>
          </cell>
          <cell r="S314">
            <v>1.4749262536873156</v>
          </cell>
          <cell r="T314">
            <v>1.9696671262556626</v>
          </cell>
          <cell r="U314">
            <v>0.13326403603459536</v>
          </cell>
          <cell r="V314">
            <v>2.6085346035157827E-4</v>
          </cell>
        </row>
        <row r="315">
          <cell r="F315">
            <v>39485</v>
          </cell>
          <cell r="G315">
            <v>11.2271</v>
          </cell>
          <cell r="H315">
            <v>15.0519</v>
          </cell>
          <cell r="I315">
            <v>7.6710000000000003</v>
          </cell>
          <cell r="J315">
            <v>1.9930283867033117E-3</v>
          </cell>
          <cell r="L315">
            <v>39485</v>
          </cell>
          <cell r="M315">
            <v>5422.9934924078088</v>
          </cell>
          <cell r="N315">
            <v>7272.7272727272721</v>
          </cell>
          <cell r="O315">
            <v>3706.4492216456633</v>
          </cell>
          <cell r="P315">
            <v>483.0917874396136</v>
          </cell>
          <cell r="R315">
            <v>39485</v>
          </cell>
          <cell r="S315">
            <v>1.4634860237084735</v>
          </cell>
          <cell r="T315">
            <v>1.9619383951343927</v>
          </cell>
          <cell r="U315">
            <v>0.13036110024768607</v>
          </cell>
          <cell r="V315">
            <v>2.6020660404361062E-4</v>
          </cell>
        </row>
        <row r="316">
          <cell r="F316">
            <v>39486</v>
          </cell>
          <cell r="G316">
            <v>11.270099999999999</v>
          </cell>
          <cell r="H316">
            <v>15.096399999999999</v>
          </cell>
          <cell r="I316">
            <v>7.7267999999999999</v>
          </cell>
          <cell r="J316">
            <v>2.024455421491619E-3</v>
          </cell>
          <cell r="L316">
            <v>39486</v>
          </cell>
          <cell r="M316">
            <v>5396.6540744738259</v>
          </cell>
          <cell r="N316">
            <v>7230.6579898770788</v>
          </cell>
          <cell r="O316">
            <v>3699.5930447650758</v>
          </cell>
          <cell r="P316">
            <v>478.92720306513411</v>
          </cell>
          <cell r="R316">
            <v>39486</v>
          </cell>
          <cell r="S316">
            <v>1.4585764294049008</v>
          </cell>
          <cell r="T316">
            <v>1.953506544246923</v>
          </cell>
          <cell r="U316">
            <v>0.12941968214526064</v>
          </cell>
          <cell r="V316">
            <v>2.6234324990817988E-4</v>
          </cell>
        </row>
        <row r="317">
          <cell r="F317">
            <v>39487</v>
          </cell>
          <cell r="G317">
            <v>11.2613</v>
          </cell>
          <cell r="H317">
            <v>15.0702</v>
          </cell>
          <cell r="I317">
            <v>7.7462999999999997</v>
          </cell>
          <cell r="J317">
            <v>2.0174306003873468E-3</v>
          </cell>
          <cell r="L317">
            <v>39487</v>
          </cell>
          <cell r="M317">
            <v>5356.186395286556</v>
          </cell>
          <cell r="N317">
            <v>7189.0726096333574</v>
          </cell>
          <cell r="O317">
            <v>3696.8576709796671</v>
          </cell>
          <cell r="P317">
            <v>477.326968973747</v>
          </cell>
          <cell r="R317">
            <v>39487</v>
          </cell>
          <cell r="S317">
            <v>1.4486455164421266</v>
          </cell>
          <cell r="T317">
            <v>1.9451468585878233</v>
          </cell>
          <cell r="U317">
            <v>0.12909388998618695</v>
          </cell>
          <cell r="V317">
            <v>2.6076571243800295E-4</v>
          </cell>
        </row>
        <row r="318">
          <cell r="F318">
            <v>39488</v>
          </cell>
          <cell r="G318">
            <v>11.374000000000001</v>
          </cell>
          <cell r="H318">
            <v>15.2537</v>
          </cell>
          <cell r="I318">
            <v>7.8369</v>
          </cell>
          <cell r="J318">
            <v>2.0221833513644682E-3</v>
          </cell>
          <cell r="L318">
            <v>39488</v>
          </cell>
          <cell r="M318">
            <v>5350.4547886570363</v>
          </cell>
          <cell r="N318">
            <v>7178.7508973438626</v>
          </cell>
          <cell r="O318">
            <v>3690.0369003690039</v>
          </cell>
          <cell r="P318">
            <v>470.80979284369113</v>
          </cell>
          <cell r="R318">
            <v>39488</v>
          </cell>
          <cell r="S318">
            <v>1.4501160092807426</v>
          </cell>
          <cell r="T318">
            <v>1.9455252918287937</v>
          </cell>
          <cell r="U318">
            <v>0.12760147507305183</v>
          </cell>
          <cell r="V318">
            <v>2.6127533717582263E-4</v>
          </cell>
        </row>
        <row r="319">
          <cell r="F319">
            <v>39489</v>
          </cell>
          <cell r="G319">
            <v>11.328900000000001</v>
          </cell>
          <cell r="H319">
            <v>15.256</v>
          </cell>
          <cell r="I319">
            <v>7.8380000000000001</v>
          </cell>
          <cell r="J319">
            <v>2.0217377240085398E-3</v>
          </cell>
          <cell r="L319">
            <v>39489</v>
          </cell>
          <cell r="M319">
            <v>5350.4547886570363</v>
          </cell>
          <cell r="N319">
            <v>7178.7508973438626</v>
          </cell>
          <cell r="O319">
            <v>3690.0369003690039</v>
          </cell>
          <cell r="P319">
            <v>470.80979284369113</v>
          </cell>
          <cell r="R319">
            <v>39489</v>
          </cell>
          <cell r="S319">
            <v>1.4501160092807426</v>
          </cell>
          <cell r="T319">
            <v>1.9455252918287937</v>
          </cell>
          <cell r="U319">
            <v>0.12758356723653994</v>
          </cell>
          <cell r="V319">
            <v>2.6127533717582263E-4</v>
          </cell>
        </row>
        <row r="320">
          <cell r="F320">
            <v>39490</v>
          </cell>
          <cell r="G320">
            <v>11.3443</v>
          </cell>
          <cell r="H320">
            <v>15.2029</v>
          </cell>
          <cell r="I320">
            <v>7.8068</v>
          </cell>
          <cell r="J320">
            <v>2.0264245764772633E-3</v>
          </cell>
          <cell r="L320">
            <v>39490</v>
          </cell>
          <cell r="M320">
            <v>5382.1313240043064</v>
          </cell>
          <cell r="N320">
            <v>7209.8053352559473</v>
          </cell>
          <cell r="O320">
            <v>3703.7037037037035</v>
          </cell>
          <cell r="P320">
            <v>474.38330170777988</v>
          </cell>
          <cell r="R320">
            <v>39490</v>
          </cell>
          <cell r="S320">
            <v>1.4530659691950014</v>
          </cell>
          <cell r="T320">
            <v>1.9470404984423677</v>
          </cell>
          <cell r="U320">
            <v>0.12809345698621716</v>
          </cell>
          <cell r="V320">
            <v>2.6068210078491382E-4</v>
          </cell>
        </row>
        <row r="321">
          <cell r="F321">
            <v>39491</v>
          </cell>
          <cell r="G321">
            <v>11.2727</v>
          </cell>
          <cell r="H321">
            <v>15.144</v>
          </cell>
          <cell r="I321">
            <v>7.7525000000000004</v>
          </cell>
          <cell r="J321">
            <v>2.0169545196925352E-3</v>
          </cell>
          <cell r="L321">
            <v>39491</v>
          </cell>
          <cell r="M321">
            <v>5379.2361484669182</v>
          </cell>
          <cell r="N321">
            <v>7230.6579898770788</v>
          </cell>
          <cell r="O321">
            <v>3700.9622501850481</v>
          </cell>
          <cell r="P321">
            <v>477.326968973747</v>
          </cell>
          <cell r="R321">
            <v>39491</v>
          </cell>
          <cell r="S321">
            <v>1.453699665649077</v>
          </cell>
          <cell r="T321">
            <v>1.953125</v>
          </cell>
          <cell r="U321">
            <v>0.12899064817800709</v>
          </cell>
          <cell r="V321">
            <v>2.6049807231426489E-4</v>
          </cell>
        </row>
        <row r="322">
          <cell r="F322">
            <v>39492</v>
          </cell>
          <cell r="G322">
            <v>11.236000000000001</v>
          </cell>
          <cell r="H322">
            <v>15.1218</v>
          </cell>
          <cell r="I322">
            <v>7.7130999999999998</v>
          </cell>
          <cell r="J322">
            <v>2.0131336841554301E-3</v>
          </cell>
          <cell r="L322">
            <v>39492</v>
          </cell>
          <cell r="M322">
            <v>5376.344086021506</v>
          </cell>
          <cell r="N322">
            <v>7230.6579898770788</v>
          </cell>
          <cell r="O322">
            <v>3688.6757654002217</v>
          </cell>
          <cell r="P322">
            <v>478.24007651841225</v>
          </cell>
          <cell r="R322">
            <v>39492</v>
          </cell>
          <cell r="S322">
            <v>1.457301078402798</v>
          </cell>
          <cell r="T322">
            <v>1.9600156801254411</v>
          </cell>
          <cell r="U322">
            <v>0.129649557246762</v>
          </cell>
          <cell r="V322">
            <v>2.6133200925115309E-4</v>
          </cell>
        </row>
        <row r="323">
          <cell r="F323">
            <v>39493</v>
          </cell>
          <cell r="G323">
            <v>11.218299999999999</v>
          </cell>
          <cell r="H323">
            <v>15.129799999999999</v>
          </cell>
          <cell r="I323">
            <v>7.6919000000000004</v>
          </cell>
          <cell r="J323">
            <v>2.0199122954081333E-3</v>
          </cell>
          <cell r="L323">
            <v>39493</v>
          </cell>
          <cell r="M323">
            <v>5350.4547886570363</v>
          </cell>
          <cell r="N323">
            <v>7209.8053352559473</v>
          </cell>
          <cell r="O323">
            <v>3665.6891495601171</v>
          </cell>
          <cell r="P323">
            <v>476.64442326024783</v>
          </cell>
          <cell r="R323">
            <v>39493</v>
          </cell>
          <cell r="S323">
            <v>1.4594279042615295</v>
          </cell>
          <cell r="T323">
            <v>1.9665683382497543</v>
          </cell>
          <cell r="U323">
            <v>0.13000689036518934</v>
          </cell>
          <cell r="V323">
            <v>2.6293647454774926E-4</v>
          </cell>
        </row>
        <row r="324">
          <cell r="F324">
            <v>39494</v>
          </cell>
          <cell r="G324">
            <v>11.2347</v>
          </cell>
          <cell r="H324">
            <v>15.070499999999999</v>
          </cell>
          <cell r="I324">
            <v>7.6656000000000004</v>
          </cell>
          <cell r="J324">
            <v>2.0130040058779718E-3</v>
          </cell>
          <cell r="L324">
            <v>39494</v>
          </cell>
          <cell r="M324">
            <v>5373.4551316496509</v>
          </cell>
          <cell r="N324">
            <v>7204.6109510086453</v>
          </cell>
          <cell r="O324">
            <v>3665.6891495601171</v>
          </cell>
          <cell r="P324">
            <v>478.24007651841225</v>
          </cell>
          <cell r="R324">
            <v>39494</v>
          </cell>
          <cell r="S324">
            <v>1.4656309541257511</v>
          </cell>
          <cell r="T324">
            <v>1.965795164143896</v>
          </cell>
          <cell r="U324">
            <v>0.13045293258192445</v>
          </cell>
          <cell r="V324">
            <v>2.6293647454774926E-4</v>
          </cell>
        </row>
        <row r="325">
          <cell r="F325">
            <v>39495</v>
          </cell>
          <cell r="G325">
            <v>11.293100000000001</v>
          </cell>
          <cell r="H325">
            <v>15.132899999999999</v>
          </cell>
          <cell r="I325">
            <v>7.7142999999999997</v>
          </cell>
          <cell r="J325">
            <v>2.0021703526622858E-3</v>
          </cell>
          <cell r="L325">
            <v>39495</v>
          </cell>
          <cell r="M325">
            <v>5385.0296176628972</v>
          </cell>
          <cell r="N325">
            <v>7194.2446043165473</v>
          </cell>
          <cell r="O325">
            <v>3668.3785766691121</v>
          </cell>
          <cell r="P325">
            <v>475.51117451260109</v>
          </cell>
          <cell r="R325">
            <v>39495</v>
          </cell>
          <cell r="S325">
            <v>1.467782181124321</v>
          </cell>
          <cell r="T325">
            <v>1.9607843137254901</v>
          </cell>
          <cell r="U325">
            <v>0.12962938957520451</v>
          </cell>
          <cell r="V325">
            <v>2.6285353800862161E-4</v>
          </cell>
        </row>
        <row r="326">
          <cell r="F326">
            <v>39496</v>
          </cell>
          <cell r="G326">
            <v>11.26</v>
          </cell>
          <cell r="H326">
            <v>15.1334</v>
          </cell>
          <cell r="I326">
            <v>7.7154999999999996</v>
          </cell>
          <cell r="J326">
            <v>2.0017615501641446E-3</v>
          </cell>
          <cell r="L326">
            <v>39496</v>
          </cell>
          <cell r="M326">
            <v>5385.0296176628972</v>
          </cell>
          <cell r="N326">
            <v>7189.0726096333574</v>
          </cell>
          <cell r="O326">
            <v>3668.3785766691121</v>
          </cell>
          <cell r="P326">
            <v>475.51117451260109</v>
          </cell>
          <cell r="R326">
            <v>39496</v>
          </cell>
          <cell r="S326">
            <v>1.467782181124321</v>
          </cell>
          <cell r="T326">
            <v>1.9603999215840031</v>
          </cell>
          <cell r="U326">
            <v>0.1296092281770462</v>
          </cell>
          <cell r="V326">
            <v>2.6285353800862161E-4</v>
          </cell>
        </row>
        <row r="327">
          <cell r="F327">
            <v>39497</v>
          </cell>
          <cell r="G327">
            <v>11.1807</v>
          </cell>
          <cell r="H327">
            <v>14.9533</v>
          </cell>
          <cell r="I327">
            <v>7.6485000000000003</v>
          </cell>
          <cell r="J327">
            <v>2.0046749018711634E-3</v>
          </cell>
          <cell r="L327">
            <v>39497</v>
          </cell>
          <cell r="M327">
            <v>5408.3288263926452</v>
          </cell>
          <cell r="N327">
            <v>7215.0072150072147</v>
          </cell>
          <cell r="O327">
            <v>3690.0369003690039</v>
          </cell>
          <cell r="P327">
            <v>482.39266763145196</v>
          </cell>
          <cell r="R327">
            <v>39497</v>
          </cell>
          <cell r="S327">
            <v>1.4658457930225739</v>
          </cell>
          <cell r="T327">
            <v>1.9546520719311959</v>
          </cell>
          <cell r="U327">
            <v>0.13074459044257045</v>
          </cell>
          <cell r="V327">
            <v>2.6326458617439698E-4</v>
          </cell>
        </row>
        <row r="328">
          <cell r="F328">
            <v>39498</v>
          </cell>
          <cell r="G328">
            <v>11.327999999999999</v>
          </cell>
          <cell r="H328">
            <v>14.872299999999999</v>
          </cell>
          <cell r="I328">
            <v>7.6243999999999996</v>
          </cell>
          <cell r="J328">
            <v>2.0046628457792825E-3</v>
          </cell>
          <cell r="L328">
            <v>39498</v>
          </cell>
          <cell r="M328">
            <v>5425.9359739555075</v>
          </cell>
          <cell r="N328">
            <v>7199.4240460763149</v>
          </cell>
          <cell r="O328">
            <v>3690.0369003690039</v>
          </cell>
          <cell r="P328">
            <v>484.02710551790898</v>
          </cell>
          <cell r="R328">
            <v>39498</v>
          </cell>
          <cell r="S328">
            <v>1.4701558365186709</v>
          </cell>
          <cell r="T328">
            <v>1.9504583577140626</v>
          </cell>
          <cell r="U328">
            <v>0.13115786160222445</v>
          </cell>
          <cell r="V328">
            <v>2.6326458617439698E-4</v>
          </cell>
        </row>
        <row r="329">
          <cell r="F329">
            <v>39499</v>
          </cell>
          <cell r="G329">
            <v>11.499499999999999</v>
          </cell>
          <cell r="H329">
            <v>15.132400000000001</v>
          </cell>
          <cell r="I329">
            <v>7.7774999999999999</v>
          </cell>
          <cell r="J329">
            <v>2.0398463587722572E-3</v>
          </cell>
          <cell r="L329">
            <v>39499</v>
          </cell>
          <cell r="M329">
            <v>5396.6540744738259</v>
          </cell>
          <cell r="N329">
            <v>7142.8571428571431</v>
          </cell>
          <cell r="O329">
            <v>3671.0719530102788</v>
          </cell>
          <cell r="P329">
            <v>472.14353163361659</v>
          </cell>
          <cell r="R329">
            <v>39499</v>
          </cell>
          <cell r="S329">
            <v>1.4701558365186709</v>
          </cell>
          <cell r="T329">
            <v>1.9455252918287937</v>
          </cell>
          <cell r="U329">
            <v>0.1285760205721633</v>
          </cell>
          <cell r="V329">
            <v>2.6260504201680671E-4</v>
          </cell>
        </row>
        <row r="330">
          <cell r="F330">
            <v>39500</v>
          </cell>
          <cell r="G330">
            <v>11.5221</v>
          </cell>
          <cell r="H330">
            <v>15.232100000000001</v>
          </cell>
          <cell r="I330">
            <v>7.8103999999999996</v>
          </cell>
          <cell r="J330">
            <v>2.05470867313078E-3</v>
          </cell>
          <cell r="L330">
            <v>39500</v>
          </cell>
          <cell r="M330">
            <v>5396.6540744738259</v>
          </cell>
          <cell r="N330">
            <v>7137.7587437544616</v>
          </cell>
          <cell r="O330">
            <v>3660.3221083455342</v>
          </cell>
          <cell r="P330">
            <v>468.60356138706652</v>
          </cell>
          <cell r="R330">
            <v>39500</v>
          </cell>
          <cell r="S330">
            <v>1.4740566037735849</v>
          </cell>
          <cell r="T330">
            <v>1.9500780031201246</v>
          </cell>
          <cell r="U330">
            <v>0.12803441565092696</v>
          </cell>
          <cell r="V330">
            <v>2.6341437715670518E-4</v>
          </cell>
        </row>
        <row r="331">
          <cell r="F331">
            <v>39501</v>
          </cell>
          <cell r="G331">
            <v>11.5168</v>
          </cell>
          <cell r="H331">
            <v>15.2872</v>
          </cell>
          <cell r="I331">
            <v>7.7765000000000004</v>
          </cell>
          <cell r="J331">
            <v>2.0490123760347513E-3</v>
          </cell>
          <cell r="L331">
            <v>39501</v>
          </cell>
          <cell r="M331">
            <v>5417.1180931744311</v>
          </cell>
          <cell r="N331">
            <v>7183.9080459770121</v>
          </cell>
          <cell r="O331">
            <v>3654.9707602339186</v>
          </cell>
          <cell r="P331">
            <v>470.14574518100613</v>
          </cell>
          <cell r="R331">
            <v>39501</v>
          </cell>
          <cell r="S331">
            <v>1.4819205690574986</v>
          </cell>
          <cell r="T331">
            <v>1.9654088050314464</v>
          </cell>
          <cell r="U331">
            <v>0.12859255449109497</v>
          </cell>
          <cell r="V331">
            <v>2.6381743833267377E-4</v>
          </cell>
        </row>
        <row r="332">
          <cell r="F332">
            <v>39502</v>
          </cell>
          <cell r="G332">
            <v>11.489000000000001</v>
          </cell>
          <cell r="H332">
            <v>15.3072</v>
          </cell>
          <cell r="I332">
            <v>7.7801</v>
          </cell>
          <cell r="J332">
            <v>2.0229646952201388E-3</v>
          </cell>
          <cell r="L332">
            <v>39502</v>
          </cell>
          <cell r="M332">
            <v>5428.8816503800217</v>
          </cell>
          <cell r="N332">
            <v>7204.6109510086453</v>
          </cell>
          <cell r="O332">
            <v>3663.0036630036625</v>
          </cell>
          <cell r="P332">
            <v>470.80979284369113</v>
          </cell>
          <cell r="R332">
            <v>39502</v>
          </cell>
          <cell r="S332">
            <v>1.4821402104639099</v>
          </cell>
          <cell r="T332">
            <v>1.9665683382497543</v>
          </cell>
          <cell r="U332">
            <v>0.12853305227439235</v>
          </cell>
          <cell r="V332">
            <v>2.6331033756385274E-4</v>
          </cell>
        </row>
        <row r="333">
          <cell r="F333">
            <v>39503</v>
          </cell>
          <cell r="G333">
            <v>11.4956</v>
          </cell>
          <cell r="H333">
            <v>15.306800000000001</v>
          </cell>
          <cell r="I333">
            <v>7.78</v>
          </cell>
          <cell r="J333">
            <v>2.124E-3</v>
          </cell>
          <cell r="L333">
            <v>39503</v>
          </cell>
          <cell r="M333">
            <v>5428.8816503800217</v>
          </cell>
          <cell r="N333">
            <v>7204.6109510086453</v>
          </cell>
          <cell r="O333">
            <v>3663.0036630036625</v>
          </cell>
          <cell r="P333">
            <v>470.80979284369113</v>
          </cell>
          <cell r="R333">
            <v>39503</v>
          </cell>
          <cell r="S333">
            <v>1.4821402104639099</v>
          </cell>
          <cell r="T333">
            <v>1.9665683382497543</v>
          </cell>
          <cell r="U333">
            <v>0.12853470437017994</v>
          </cell>
          <cell r="V333">
            <v>2.6331033756385274E-4</v>
          </cell>
        </row>
        <row r="334">
          <cell r="F334">
            <v>39504</v>
          </cell>
          <cell r="G334">
            <v>11.418100000000001</v>
          </cell>
          <cell r="H334">
            <v>15.1837</v>
          </cell>
          <cell r="I334">
            <v>7.7194000000000003</v>
          </cell>
          <cell r="J334">
            <v>2.1029999999999998E-3</v>
          </cell>
          <cell r="L334">
            <v>39504</v>
          </cell>
          <cell r="M334">
            <v>5437.7379010331706</v>
          </cell>
          <cell r="N334">
            <v>7215.0072150072147</v>
          </cell>
          <cell r="O334">
            <v>3669.7247706422017</v>
          </cell>
          <cell r="P334">
            <v>475.51117451260109</v>
          </cell>
          <cell r="R334">
            <v>39504</v>
          </cell>
          <cell r="S334">
            <v>1.4819205690574986</v>
          </cell>
          <cell r="T334">
            <v>1.9665683382497543</v>
          </cell>
          <cell r="U334">
            <v>0.12954374692333601</v>
          </cell>
          <cell r="V334">
            <v>2.6279827604330916E-4</v>
          </cell>
        </row>
        <row r="335">
          <cell r="F335">
            <v>39505</v>
          </cell>
          <cell r="G335">
            <v>11.3276</v>
          </cell>
          <cell r="H335">
            <v>15.041600000000001</v>
          </cell>
          <cell r="I335">
            <v>7.6338999999999997</v>
          </cell>
          <cell r="J335">
            <v>2.0739999999999999E-3</v>
          </cell>
          <cell r="L335">
            <v>39505</v>
          </cell>
          <cell r="M335">
            <v>5467.4685620557684</v>
          </cell>
          <cell r="N335">
            <v>7251.6316171138515</v>
          </cell>
          <cell r="O335">
            <v>3681.8851251840942</v>
          </cell>
          <cell r="P335">
            <v>482.16007714561238</v>
          </cell>
          <cell r="R335">
            <v>39505</v>
          </cell>
          <cell r="S335">
            <v>1.4852220406950838</v>
          </cell>
          <cell r="T335">
            <v>1.970055161544523</v>
          </cell>
          <cell r="U335">
            <v>0.13099464231912916</v>
          </cell>
          <cell r="V335">
            <v>2.6204970034616765E-4</v>
          </cell>
        </row>
        <row r="336">
          <cell r="F336">
            <v>39506</v>
          </cell>
          <cell r="G336">
            <v>11.281599999999999</v>
          </cell>
          <cell r="H336">
            <v>14.9178</v>
          </cell>
          <cell r="I336">
            <v>7.5041000000000002</v>
          </cell>
          <cell r="J336">
            <v>2.029E-3</v>
          </cell>
          <cell r="L336">
            <v>39506</v>
          </cell>
          <cell r="M336">
            <v>5561.7352614015572</v>
          </cell>
          <cell r="N336">
            <v>7352.9411764705883</v>
          </cell>
          <cell r="O336">
            <v>3698.2248520710059</v>
          </cell>
          <cell r="P336">
            <v>492.85362247412519</v>
          </cell>
          <cell r="R336">
            <v>39506</v>
          </cell>
          <cell r="S336">
            <v>1.5037593984962405</v>
          </cell>
          <cell r="T336">
            <v>1.9876764062810575</v>
          </cell>
          <cell r="U336">
            <v>0.13326048426859982</v>
          </cell>
          <cell r="V336">
            <v>2.6281416147827709E-4</v>
          </cell>
        </row>
        <row r="337">
          <cell r="F337">
            <v>39507</v>
          </cell>
          <cell r="G337">
            <v>11.3843</v>
          </cell>
          <cell r="H337">
            <v>14.8681</v>
          </cell>
          <cell r="I337">
            <v>7.4923000000000002</v>
          </cell>
          <cell r="J337">
            <v>2.0309999999999998E-3</v>
          </cell>
          <cell r="L337">
            <v>39507</v>
          </cell>
          <cell r="M337">
            <v>5580.3571428571431</v>
          </cell>
          <cell r="N337">
            <v>7320.6442166910683</v>
          </cell>
          <cell r="O337">
            <v>3688.6757654002217</v>
          </cell>
          <cell r="P337">
            <v>492.36829148202861</v>
          </cell>
          <cell r="R337">
            <v>39507</v>
          </cell>
          <cell r="S337">
            <v>1.5126304643775526</v>
          </cell>
          <cell r="T337">
            <v>1.9841269841269842</v>
          </cell>
          <cell r="U337">
            <v>0.13347036290591674</v>
          </cell>
          <cell r="V337">
            <v>2.6169789594891659E-4</v>
          </cell>
        </row>
        <row r="338">
          <cell r="F338">
            <v>39508</v>
          </cell>
          <cell r="G338">
            <v>11.67269756040621</v>
          </cell>
          <cell r="H338">
            <v>15.192950470981463</v>
          </cell>
          <cell r="I338">
            <v>7.6452599388379205</v>
          </cell>
          <cell r="J338">
            <v>2.0037590519815171E-3</v>
          </cell>
          <cell r="L338">
            <v>39508</v>
          </cell>
          <cell r="M338">
            <v>5595.9709009513144</v>
          </cell>
          <cell r="N338">
            <v>7320.6442166910683</v>
          </cell>
          <cell r="O338">
            <v>3684.5983787767136</v>
          </cell>
          <cell r="P338">
            <v>481.23195380173246</v>
          </cell>
          <cell r="R338">
            <v>39508</v>
          </cell>
          <cell r="S338">
            <v>1.5190642564180465</v>
          </cell>
          <cell r="T338">
            <v>1.9868865487780649</v>
          </cell>
          <cell r="U338">
            <v>0.13061821601640564</v>
          </cell>
          <cell r="V338">
            <v>2.6206068801413031E-4</v>
          </cell>
        </row>
        <row r="339">
          <cell r="F339">
            <v>39509</v>
          </cell>
          <cell r="G339">
            <v>11.728829462819609</v>
          </cell>
          <cell r="H339">
            <v>15.496668216333488</v>
          </cell>
          <cell r="I339">
            <v>7.7942322681215899</v>
          </cell>
          <cell r="J339">
            <v>2.0354949611322238E-3</v>
          </cell>
          <cell r="L339">
            <v>39509</v>
          </cell>
          <cell r="M339">
            <v>5608.5249579360625</v>
          </cell>
          <cell r="N339">
            <v>7352.9411764705883</v>
          </cell>
          <cell r="O339">
            <v>3696.8576709796671</v>
          </cell>
          <cell r="P339">
            <v>468.60356138706652</v>
          </cell>
          <cell r="R339">
            <v>39509</v>
          </cell>
          <cell r="S339">
            <v>1.5174506828528072</v>
          </cell>
          <cell r="T339">
            <v>1.9884668920262476</v>
          </cell>
          <cell r="U339">
            <v>0.12674110594289045</v>
          </cell>
          <cell r="V339">
            <v>2.6119958521505869E-4</v>
          </cell>
        </row>
        <row r="340">
          <cell r="F340">
            <v>39510</v>
          </cell>
          <cell r="G340">
            <v>11.763321962122102</v>
          </cell>
          <cell r="H340">
            <v>15.494267121165169</v>
          </cell>
          <cell r="I340">
            <v>7.7942322681215899</v>
          </cell>
          <cell r="J340">
            <v>2.0352671084553136E-3</v>
          </cell>
          <cell r="L340">
            <v>39510</v>
          </cell>
          <cell r="M340">
            <v>5608.5249579360625</v>
          </cell>
          <cell r="N340">
            <v>7352.9411764705883</v>
          </cell>
          <cell r="O340">
            <v>3696.8576709796671</v>
          </cell>
          <cell r="P340">
            <v>468.38407494145196</v>
          </cell>
          <cell r="R340">
            <v>39510</v>
          </cell>
          <cell r="S340">
            <v>1.5174506828528072</v>
          </cell>
          <cell r="T340">
            <v>1.9884668920262476</v>
          </cell>
          <cell r="U340">
            <v>0.12671059300557527</v>
          </cell>
          <cell r="V340">
            <v>2.6119958521505869E-4</v>
          </cell>
        </row>
        <row r="341">
          <cell r="F341">
            <v>39511</v>
          </cell>
          <cell r="G341">
            <v>11.96029183112068</v>
          </cell>
          <cell r="H341">
            <v>15.647003598810828</v>
          </cell>
          <cell r="I341">
            <v>7.8802206461780919</v>
          </cell>
          <cell r="J341">
            <v>2.0691767159682507E-3</v>
          </cell>
          <cell r="L341">
            <v>39511</v>
          </cell>
          <cell r="M341">
            <v>5589.7149245388482</v>
          </cell>
          <cell r="N341">
            <v>7299.270072992701</v>
          </cell>
          <cell r="O341">
            <v>3677.8227289444649</v>
          </cell>
          <cell r="P341">
            <v>464.68401486988853</v>
          </cell>
          <cell r="R341">
            <v>39511</v>
          </cell>
          <cell r="S341">
            <v>1.51952590791673</v>
          </cell>
          <cell r="T341">
            <v>1.984914648670107</v>
          </cell>
          <cell r="U341">
            <v>0.12632642748863063</v>
          </cell>
          <cell r="V341">
            <v>2.6248923794124443E-4</v>
          </cell>
        </row>
        <row r="342">
          <cell r="F342">
            <v>39512</v>
          </cell>
          <cell r="G342">
            <v>11.904761904761903</v>
          </cell>
          <cell r="H342">
            <v>15.494267121165169</v>
          </cell>
          <cell r="I342">
            <v>7.8064012490242005</v>
          </cell>
          <cell r="J342">
            <v>2.0513788342834639E-3</v>
          </cell>
          <cell r="L342">
            <v>39512</v>
          </cell>
          <cell r="M342">
            <v>5583.4729201563378</v>
          </cell>
          <cell r="N342">
            <v>7293.9460247994166</v>
          </cell>
          <cell r="O342">
            <v>3673.7692872887583</v>
          </cell>
          <cell r="P342">
            <v>470.14574518100613</v>
          </cell>
          <cell r="R342">
            <v>39512</v>
          </cell>
          <cell r="S342">
            <v>1.5202189115232592</v>
          </cell>
          <cell r="T342">
            <v>1.9853087155052609</v>
          </cell>
          <cell r="U342">
            <v>0.127962327890669</v>
          </cell>
          <cell r="V342">
            <v>2.6282590412111018E-4</v>
          </cell>
        </row>
        <row r="343">
          <cell r="F343">
            <v>39513</v>
          </cell>
          <cell r="G343">
            <v>11.894849530153444</v>
          </cell>
          <cell r="H343">
            <v>15.56662515566625</v>
          </cell>
          <cell r="I343">
            <v>7.8431372549019605</v>
          </cell>
          <cell r="J343">
            <v>2.0775335521668677E-3</v>
          </cell>
          <cell r="L343">
            <v>39513</v>
          </cell>
          <cell r="M343">
            <v>5543.2372505543235</v>
          </cell>
          <cell r="N343">
            <v>7230.6579898770788</v>
          </cell>
          <cell r="O343">
            <v>3644.3148688046649</v>
          </cell>
          <cell r="P343">
            <v>464.03712296983764</v>
          </cell>
          <cell r="R343">
            <v>39513</v>
          </cell>
          <cell r="S343">
            <v>1.5211439002129601</v>
          </cell>
          <cell r="T343">
            <v>1.9841269841269842</v>
          </cell>
          <cell r="U343">
            <v>0.1273074474856779</v>
          </cell>
          <cell r="V343">
            <v>2.6481648217785078E-4</v>
          </cell>
        </row>
        <row r="344">
          <cell r="F344">
            <v>39514</v>
          </cell>
          <cell r="G344">
            <v>11.986096128490949</v>
          </cell>
          <cell r="H344">
            <v>15.573898146706119</v>
          </cell>
          <cell r="I344">
            <v>7.8003120124804983</v>
          </cell>
          <cell r="J344">
            <v>2.0580196911324047E-3</v>
          </cell>
          <cell r="L344">
            <v>39514</v>
          </cell>
          <cell r="M344">
            <v>5602.2408963585431</v>
          </cell>
          <cell r="N344">
            <v>7304.6018991964938</v>
          </cell>
          <cell r="O344">
            <v>3660.3221083455342</v>
          </cell>
          <cell r="P344">
            <v>468.60356138706652</v>
          </cell>
          <cell r="R344">
            <v>39514</v>
          </cell>
          <cell r="S344">
            <v>1.5309246785058175</v>
          </cell>
          <cell r="T344">
            <v>1.9968051118210861</v>
          </cell>
          <cell r="U344">
            <v>0.12803277639075603</v>
          </cell>
          <cell r="V344">
            <v>2.6382439848037143E-4</v>
          </cell>
        </row>
        <row r="345">
          <cell r="F345">
            <v>39515</v>
          </cell>
          <cell r="G345">
            <v>12.313754463735993</v>
          </cell>
          <cell r="H345">
            <v>16.147263038914904</v>
          </cell>
          <cell r="I345">
            <v>8.0256821829855536</v>
          </cell>
          <cell r="J345">
            <v>2.1306969509726631E-3</v>
          </cell>
          <cell r="L345">
            <v>39515</v>
          </cell>
          <cell r="M345">
            <v>5592.8411633109617</v>
          </cell>
          <cell r="N345">
            <v>7315.2889539136804</v>
          </cell>
          <cell r="O345">
            <v>3635.0418029807342</v>
          </cell>
          <cell r="P345">
            <v>452.48868778280541</v>
          </cell>
          <cell r="R345">
            <v>39515</v>
          </cell>
          <cell r="S345">
            <v>1.5379883112888342</v>
          </cell>
          <cell r="T345">
            <v>2.0124773596297043</v>
          </cell>
          <cell r="U345">
            <v>0.12448184432300548</v>
          </cell>
          <cell r="V345">
            <v>2.6559014129395517E-4</v>
          </cell>
        </row>
        <row r="346">
          <cell r="F346">
            <v>39516</v>
          </cell>
          <cell r="G346">
            <v>12.250398137939484</v>
          </cell>
          <cell r="H346">
            <v>16.038492381716118</v>
          </cell>
          <cell r="I346">
            <v>7.9681274900398407</v>
          </cell>
          <cell r="J346">
            <v>2.1158423697434543E-3</v>
          </cell>
          <cell r="L346">
            <v>39516</v>
          </cell>
          <cell r="M346">
            <v>5580.3571428571431</v>
          </cell>
          <cell r="N346">
            <v>7320.6442166910683</v>
          </cell>
          <cell r="O346">
            <v>3635.0418029807342</v>
          </cell>
          <cell r="P346">
            <v>450.85662759242564</v>
          </cell>
          <cell r="R346">
            <v>39516</v>
          </cell>
          <cell r="S346">
            <v>1.5351550506601168</v>
          </cell>
          <cell r="T346">
            <v>2.0132876988121602</v>
          </cell>
          <cell r="U346">
            <v>0.12401101217788139</v>
          </cell>
          <cell r="V346">
            <v>2.6559014129395517E-4</v>
          </cell>
        </row>
        <row r="347">
          <cell r="F347">
            <v>39517</v>
          </cell>
          <cell r="G347">
            <v>12.254901960784313</v>
          </cell>
          <cell r="H347">
            <v>16.0333493666827</v>
          </cell>
          <cell r="I347">
            <v>7.9681274900398407</v>
          </cell>
          <cell r="J347">
            <v>2.1029167455260448E-3</v>
          </cell>
          <cell r="L347">
            <v>39517</v>
          </cell>
          <cell r="M347">
            <v>5614.8231330713088</v>
          </cell>
          <cell r="N347">
            <v>7363.7702503681885</v>
          </cell>
          <cell r="O347">
            <v>3657.6444769568402</v>
          </cell>
          <cell r="P347">
            <v>453.51473922902494</v>
          </cell>
          <cell r="R347">
            <v>39517</v>
          </cell>
          <cell r="S347">
            <v>1.5351550506601168</v>
          </cell>
          <cell r="T347">
            <v>2.0132876988121602</v>
          </cell>
          <cell r="U347">
            <v>0.12399256044637323</v>
          </cell>
          <cell r="V347">
            <v>2.6401943183018272E-4</v>
          </cell>
        </row>
        <row r="348">
          <cell r="F348">
            <v>39518</v>
          </cell>
          <cell r="G348">
            <v>12.303149606299211</v>
          </cell>
          <cell r="H348">
            <v>16.134236850596967</v>
          </cell>
          <cell r="I348">
            <v>8</v>
          </cell>
          <cell r="J348">
            <v>2.1252810684212987E-3</v>
          </cell>
          <cell r="L348">
            <v>39518</v>
          </cell>
          <cell r="M348">
            <v>5583.4729201563378</v>
          </cell>
          <cell r="N348">
            <v>7326.007326007325</v>
          </cell>
          <cell r="O348">
            <v>3633.7209302325577</v>
          </cell>
          <cell r="P348">
            <v>452.48868778280541</v>
          </cell>
          <cell r="R348">
            <v>39518</v>
          </cell>
          <cell r="S348">
            <v>1.5368065160596283</v>
          </cell>
          <cell r="T348">
            <v>2.016535591853196</v>
          </cell>
          <cell r="U348">
            <v>0.12452989962890089</v>
          </cell>
          <cell r="V348">
            <v>2.6566493276020554E-4</v>
          </cell>
        </row>
        <row r="349">
          <cell r="F349">
            <v>39519</v>
          </cell>
          <cell r="G349">
            <v>12.144765606023805</v>
          </cell>
          <cell r="H349">
            <v>15.969338869370809</v>
          </cell>
          <cell r="I349">
            <v>7.9491255961844196</v>
          </cell>
          <cell r="J349">
            <v>2.1176659932488806E-3</v>
          </cell>
          <cell r="L349">
            <v>39519</v>
          </cell>
          <cell r="M349">
            <v>5567.9287305122498</v>
          </cell>
          <cell r="N349">
            <v>7283.3211944646755</v>
          </cell>
          <cell r="O349">
            <v>3625.8158085569257</v>
          </cell>
          <cell r="P349">
            <v>455.37340619307832</v>
          </cell>
          <cell r="R349">
            <v>39519</v>
          </cell>
          <cell r="S349">
            <v>1.5360983102918586</v>
          </cell>
          <cell r="T349">
            <v>2.008435428800964</v>
          </cell>
          <cell r="U349">
            <v>0.12560131630179483</v>
          </cell>
          <cell r="V349">
            <v>2.6631796767432507E-4</v>
          </cell>
        </row>
        <row r="350">
          <cell r="F350">
            <v>39520</v>
          </cell>
          <cell r="G350">
            <v>12.07437816952427</v>
          </cell>
          <cell r="H350">
            <v>15.735641227380016</v>
          </cell>
          <cell r="I350">
            <v>7.8125</v>
          </cell>
          <cell r="J350">
            <v>2.0836415386442579E-3</v>
          </cell>
          <cell r="L350">
            <v>39520</v>
          </cell>
          <cell r="M350">
            <v>5599.1041433370656</v>
          </cell>
          <cell r="N350">
            <v>7315.2889539136804</v>
          </cell>
          <cell r="O350">
            <v>3633.7209302325577</v>
          </cell>
          <cell r="P350">
            <v>464.46818392940082</v>
          </cell>
          <cell r="R350">
            <v>39520</v>
          </cell>
          <cell r="S350">
            <v>1.5410695022345506</v>
          </cell>
          <cell r="T350">
            <v>2.0140986908358509</v>
          </cell>
          <cell r="U350">
            <v>0.12782493097453729</v>
          </cell>
          <cell r="V350">
            <v>2.6668302322542449E-4</v>
          </cell>
        </row>
        <row r="351">
          <cell r="F351">
            <v>39521</v>
          </cell>
          <cell r="G351">
            <v>12.336540833950162</v>
          </cell>
          <cell r="H351">
            <v>16.041065126724416</v>
          </cell>
          <cell r="I351">
            <v>7.8988941548183265</v>
          </cell>
          <cell r="J351">
            <v>2.1183343960310885E-3</v>
          </cell>
          <cell r="L351">
            <v>39521</v>
          </cell>
          <cell r="M351">
            <v>5605.3811659192825</v>
          </cell>
          <cell r="N351">
            <v>7309.9415204678371</v>
          </cell>
          <cell r="O351">
            <v>3601.0082823190496</v>
          </cell>
          <cell r="P351">
            <v>455.16613563950841</v>
          </cell>
          <cell r="R351">
            <v>39521</v>
          </cell>
          <cell r="S351">
            <v>1.5566625155666252</v>
          </cell>
          <cell r="T351">
            <v>2.0308692120227456</v>
          </cell>
          <cell r="U351">
            <v>0.12643503767764122</v>
          </cell>
          <cell r="V351">
            <v>2.6817488220418301E-4</v>
          </cell>
        </row>
        <row r="352">
          <cell r="F352">
            <v>39522</v>
          </cell>
          <cell r="G352">
            <v>12.357884330202669</v>
          </cell>
          <cell r="H352">
            <v>16.059097478721696</v>
          </cell>
          <cell r="I352">
            <v>7.9113924050632907</v>
          </cell>
          <cell r="J352">
            <v>2.1284747350048955E-3</v>
          </cell>
          <cell r="L352">
            <v>39522</v>
          </cell>
          <cell r="M352">
            <v>5602.2408963585431</v>
          </cell>
          <cell r="N352">
            <v>7283.3211944646755</v>
          </cell>
          <cell r="O352">
            <v>3588.0875493362037</v>
          </cell>
          <cell r="P352">
            <v>452.89855072463769</v>
          </cell>
          <cell r="R352">
            <v>39522</v>
          </cell>
          <cell r="S352">
            <v>1.5610365282547614</v>
          </cell>
          <cell r="T352">
            <v>2.0300446609825418</v>
          </cell>
          <cell r="U352">
            <v>0.12622756305066773</v>
          </cell>
          <cell r="V352">
            <v>2.6904864399483427E-4</v>
          </cell>
        </row>
        <row r="353">
          <cell r="F353">
            <v>39523</v>
          </cell>
          <cell r="G353">
            <v>12.260912211868565</v>
          </cell>
          <cell r="H353">
            <v>15.921031682853048</v>
          </cell>
          <cell r="I353">
            <v>7.8864353312302837</v>
          </cell>
          <cell r="J353">
            <v>2.1236246875617178E-3</v>
          </cell>
          <cell r="L353">
            <v>39523</v>
          </cell>
          <cell r="M353">
            <v>5617.9775280898875</v>
          </cell>
          <cell r="N353">
            <v>7235.89001447178</v>
          </cell>
          <cell r="O353">
            <v>3584.2293906810037</v>
          </cell>
          <cell r="P353">
            <v>448.83303411131061</v>
          </cell>
          <cell r="R353">
            <v>39523</v>
          </cell>
          <cell r="S353">
            <v>1.5669069257286117</v>
          </cell>
          <cell r="T353">
            <v>2.0189783969311526</v>
          </cell>
          <cell r="U353">
            <v>0.12523167860542003</v>
          </cell>
          <cell r="V353">
            <v>2.6931746873897481E-4</v>
          </cell>
        </row>
        <row r="354">
          <cell r="F354">
            <v>39524</v>
          </cell>
          <cell r="G354">
            <v>12.4595066035385</v>
          </cell>
          <cell r="H354">
            <v>15.921031682853048</v>
          </cell>
          <cell r="I354">
            <v>7.8864353312302837</v>
          </cell>
          <cell r="J354">
            <v>2.1237509689613797E-3</v>
          </cell>
          <cell r="L354">
            <v>39524</v>
          </cell>
          <cell r="M354">
            <v>5617.9775280898875</v>
          </cell>
          <cell r="N354">
            <v>7235.89001447178</v>
          </cell>
          <cell r="O354">
            <v>3584.2293906810037</v>
          </cell>
          <cell r="P354">
            <v>448.83303411131061</v>
          </cell>
          <cell r="R354">
            <v>39524</v>
          </cell>
          <cell r="S354">
            <v>1.5669069257286117</v>
          </cell>
          <cell r="T354">
            <v>2.0189783969311526</v>
          </cell>
          <cell r="U354">
            <v>0.12522383760972738</v>
          </cell>
          <cell r="V354">
            <v>2.6931746873897481E-4</v>
          </cell>
        </row>
        <row r="355">
          <cell r="F355">
            <v>39525</v>
          </cell>
          <cell r="G355">
            <v>12.756729174639622</v>
          </cell>
          <cell r="H355">
            <v>16.276041666666668</v>
          </cell>
          <cell r="I355">
            <v>8.090614886731391</v>
          </cell>
          <cell r="J355">
            <v>2.1797747420781539E-3</v>
          </cell>
          <cell r="L355">
            <v>39525</v>
          </cell>
          <cell r="M355">
            <v>5652.9112492933864</v>
          </cell>
          <cell r="N355">
            <v>7209.8053352559473</v>
          </cell>
          <cell r="O355">
            <v>3584.2293906810037</v>
          </cell>
          <cell r="P355">
            <v>441.11160123511252</v>
          </cell>
          <cell r="R355">
            <v>39525</v>
          </cell>
          <cell r="S355">
            <v>1.5770383220312254</v>
          </cell>
          <cell r="T355">
            <v>2.0108586366378445</v>
          </cell>
          <cell r="U355">
            <v>0.12306783499064684</v>
          </cell>
          <cell r="V355">
            <v>2.6931746873897481E-4</v>
          </cell>
        </row>
        <row r="356">
          <cell r="F356">
            <v>39526</v>
          </cell>
          <cell r="G356">
            <v>12.685525815045034</v>
          </cell>
          <cell r="H356">
            <v>16.207455429497568</v>
          </cell>
          <cell r="I356">
            <v>8.0710250201775633</v>
          </cell>
          <cell r="J356">
            <v>2.1786682236882241E-3</v>
          </cell>
          <cell r="L356">
            <v>39526</v>
          </cell>
          <cell r="M356">
            <v>5665.7223796033995</v>
          </cell>
          <cell r="N356">
            <v>7215.0072150072147</v>
          </cell>
          <cell r="O356">
            <v>3593.2446999640679</v>
          </cell>
          <cell r="P356">
            <v>444.44444444444446</v>
          </cell>
          <cell r="R356">
            <v>39526</v>
          </cell>
          <cell r="S356">
            <v>1.5762925598991173</v>
          </cell>
          <cell r="T356">
            <v>2.0080321285140563</v>
          </cell>
          <cell r="U356">
            <v>0.12367971899967843</v>
          </cell>
          <cell r="V356">
            <v>2.6991718940629013E-4</v>
          </cell>
        </row>
        <row r="357">
          <cell r="F357">
            <v>39527</v>
          </cell>
          <cell r="G357">
            <v>12.588116817724069</v>
          </cell>
          <cell r="H357">
            <v>16.005121638924457</v>
          </cell>
          <cell r="I357">
            <v>7.9936051159072745</v>
          </cell>
          <cell r="J357">
            <v>2.1900671693600841E-3</v>
          </cell>
          <cell r="L357">
            <v>39527</v>
          </cell>
          <cell r="M357">
            <v>5543.2372505543235</v>
          </cell>
          <cell r="N357">
            <v>7077.1408351026193</v>
          </cell>
          <cell r="O357">
            <v>3536.0678925035363</v>
          </cell>
          <cell r="P357">
            <v>441.69611307420496</v>
          </cell>
          <cell r="R357">
            <v>39527</v>
          </cell>
          <cell r="S357">
            <v>1.5678896205707118</v>
          </cell>
          <cell r="T357">
            <v>2.0016012810248198</v>
          </cell>
          <cell r="U357">
            <v>0.12490788043817684</v>
          </cell>
          <cell r="V357">
            <v>2.7390881575523507E-4</v>
          </cell>
        </row>
        <row r="358">
          <cell r="F358">
            <v>39528</v>
          </cell>
          <cell r="G358">
            <v>12.623074981065388</v>
          </cell>
          <cell r="H358">
            <v>16.118633139909736</v>
          </cell>
          <cell r="I358">
            <v>8.1366965012205039</v>
          </cell>
          <cell r="J358">
            <v>2.2280249895282826E-3</v>
          </cell>
          <cell r="L358">
            <v>39528</v>
          </cell>
          <cell r="M358">
            <v>5491.4881933003844</v>
          </cell>
          <cell r="N358">
            <v>7007.7084793272597</v>
          </cell>
          <cell r="O358">
            <v>3536.0678925035363</v>
          </cell>
          <cell r="P358">
            <v>434.21623968736429</v>
          </cell>
          <cell r="R358">
            <v>39528</v>
          </cell>
          <cell r="S358">
            <v>1.5530361857431279</v>
          </cell>
          <cell r="T358">
            <v>1.9817677368212443</v>
          </cell>
          <cell r="U358">
            <v>0.12277470841006753</v>
          </cell>
          <cell r="V358">
            <v>2.7390881575523507E-4</v>
          </cell>
        </row>
        <row r="359">
          <cell r="F359">
            <v>39529</v>
          </cell>
          <cell r="G359">
            <v>12.57387149503332</v>
          </cell>
          <cell r="H359">
            <v>16.189088554314392</v>
          </cell>
          <cell r="I359">
            <v>8.1632653061224492</v>
          </cell>
          <cell r="J359">
            <v>2.2532875465303879E-3</v>
          </cell>
          <cell r="L359">
            <v>39529</v>
          </cell>
          <cell r="M359">
            <v>5491.4881933003844</v>
          </cell>
          <cell r="N359">
            <v>7057.1630204657731</v>
          </cell>
          <cell r="O359">
            <v>3557.4528637495555</v>
          </cell>
          <cell r="P359">
            <v>435.16100957354217</v>
          </cell>
          <cell r="R359">
            <v>39529</v>
          </cell>
          <cell r="S359">
            <v>1.5436863229391786</v>
          </cell>
          <cell r="T359">
            <v>1.9837333862328903</v>
          </cell>
          <cell r="U359">
            <v>0.12233463415827654</v>
          </cell>
          <cell r="V359">
            <v>2.7610961551736041E-4</v>
          </cell>
        </row>
        <row r="360">
          <cell r="F360">
            <v>39530</v>
          </cell>
          <cell r="G360">
            <v>12.580198767140519</v>
          </cell>
          <cell r="H360">
            <v>16.084928422068522</v>
          </cell>
          <cell r="I360">
            <v>8.1234768480909825</v>
          </cell>
          <cell r="J360">
            <v>2.2421474391313024E-3</v>
          </cell>
          <cell r="L360">
            <v>39530</v>
          </cell>
          <cell r="M360">
            <v>5488.4742041712398</v>
          </cell>
          <cell r="N360">
            <v>7047.2163495419309</v>
          </cell>
          <cell r="O360">
            <v>3557.4528637495555</v>
          </cell>
          <cell r="P360">
            <v>432.71311120726955</v>
          </cell>
          <cell r="R360">
            <v>39530</v>
          </cell>
          <cell r="S360">
            <v>1.5429717636167257</v>
          </cell>
          <cell r="T360">
            <v>1.9809825673534072</v>
          </cell>
          <cell r="U360">
            <v>0.12164710175780062</v>
          </cell>
          <cell r="V360">
            <v>2.7610961551736041E-4</v>
          </cell>
        </row>
        <row r="361">
          <cell r="F361">
            <v>39531</v>
          </cell>
          <cell r="G361">
            <v>12.583364791745312</v>
          </cell>
          <cell r="H361">
            <v>16.084928422068522</v>
          </cell>
          <cell r="I361">
            <v>8.1168831168831161</v>
          </cell>
          <cell r="J361">
            <v>2.2419614472309534E-3</v>
          </cell>
          <cell r="L361">
            <v>39531</v>
          </cell>
          <cell r="M361">
            <v>5488.4742041712398</v>
          </cell>
          <cell r="N361">
            <v>7047.2163495419309</v>
          </cell>
          <cell r="O361">
            <v>3557.4528637495555</v>
          </cell>
          <cell r="P361">
            <v>432.71311120726955</v>
          </cell>
          <cell r="R361">
            <v>39531</v>
          </cell>
          <cell r="S361">
            <v>1.5429717636167257</v>
          </cell>
          <cell r="T361">
            <v>1.9809825673534072</v>
          </cell>
          <cell r="U361">
            <v>0.1216574612520986</v>
          </cell>
          <cell r="V361">
            <v>2.7610961551736041E-4</v>
          </cell>
        </row>
        <row r="362">
          <cell r="F362">
            <v>39532</v>
          </cell>
          <cell r="G362">
            <v>12.632642748863063</v>
          </cell>
          <cell r="H362">
            <v>16.105653084232564</v>
          </cell>
          <cell r="I362">
            <v>8.1300813008130088</v>
          </cell>
          <cell r="J362">
            <v>2.2014357764133766E-3</v>
          </cell>
          <cell r="L362">
            <v>39532</v>
          </cell>
          <cell r="M362">
            <v>5485.4635216675806</v>
          </cell>
          <cell r="N362">
            <v>7057.1630204657731</v>
          </cell>
          <cell r="O362">
            <v>3562.5222657641611</v>
          </cell>
          <cell r="P362">
            <v>436.30017452006979</v>
          </cell>
          <cell r="R362">
            <v>39532</v>
          </cell>
          <cell r="S362">
            <v>1.539882968894364</v>
          </cell>
          <cell r="T362">
            <v>1.9809825673534072</v>
          </cell>
          <cell r="U362">
            <v>0.12245297805642634</v>
          </cell>
          <cell r="V362">
            <v>2.7078256160303275E-4</v>
          </cell>
        </row>
        <row r="363">
          <cell r="F363">
            <v>39533</v>
          </cell>
          <cell r="G363">
            <v>12.584948401711552</v>
          </cell>
          <cell r="H363">
            <v>16.090104585679807</v>
          </cell>
          <cell r="I363">
            <v>8.077544426494347</v>
          </cell>
          <cell r="J363">
            <v>2.1905469138479806E-3</v>
          </cell>
          <cell r="L363">
            <v>39533</v>
          </cell>
          <cell r="M363">
            <v>5524.8618784530381</v>
          </cell>
          <cell r="N363">
            <v>7092.1985815602829</v>
          </cell>
          <cell r="O363">
            <v>3558.7188612099644</v>
          </cell>
          <cell r="P363">
            <v>440.14084507042253</v>
          </cell>
          <cell r="R363">
            <v>39533</v>
          </cell>
          <cell r="S363">
            <v>1.5532774153463809</v>
          </cell>
          <cell r="T363">
            <v>1.9924287706714485</v>
          </cell>
          <cell r="U363">
            <v>0.12367665974077373</v>
          </cell>
          <cell r="V363">
            <v>2.7126736111111112E-4</v>
          </cell>
        </row>
        <row r="364">
          <cell r="F364">
            <v>39534</v>
          </cell>
          <cell r="G364">
            <v>12.632642748863063</v>
          </cell>
          <cell r="H364">
            <v>16.123831022250886</v>
          </cell>
          <cell r="I364">
            <v>8.0515297906602257</v>
          </cell>
          <cell r="J364">
            <v>2.1602051330794373E-3</v>
          </cell>
          <cell r="L364">
            <v>39534</v>
          </cell>
          <cell r="M364">
            <v>5646.5273856578206</v>
          </cell>
          <cell r="N364">
            <v>7209.8053352559473</v>
          </cell>
          <cell r="O364">
            <v>3599.7120230381574</v>
          </cell>
          <cell r="P364">
            <v>446.62795891022773</v>
          </cell>
          <cell r="R364">
            <v>39534</v>
          </cell>
          <cell r="S364">
            <v>1.5681354869060686</v>
          </cell>
          <cell r="T364">
            <v>2.002803925495694</v>
          </cell>
          <cell r="U364">
            <v>0.12404947092900651</v>
          </cell>
          <cell r="V364">
            <v>2.6831015580770746E-4</v>
          </cell>
        </row>
        <row r="365">
          <cell r="F365">
            <v>39535</v>
          </cell>
          <cell r="G365">
            <v>12.619888944977284</v>
          </cell>
          <cell r="H365">
            <v>16.121231662098985</v>
          </cell>
          <cell r="I365">
            <v>8.0256821829855536</v>
          </cell>
          <cell r="J365">
            <v>2.1408829429433287E-3</v>
          </cell>
          <cell r="L365">
            <v>39535</v>
          </cell>
          <cell r="M365">
            <v>5724.0984544934172</v>
          </cell>
          <cell r="N365">
            <v>7278.0203784570595</v>
          </cell>
          <cell r="O365">
            <v>3621.8761318362913</v>
          </cell>
          <cell r="P365">
            <v>450.85662759242564</v>
          </cell>
          <cell r="R365">
            <v>39535</v>
          </cell>
          <cell r="S365">
            <v>1.5800284405119291</v>
          </cell>
          <cell r="T365">
            <v>2.0088388911209321</v>
          </cell>
          <cell r="U365">
            <v>0.12443537448825952</v>
          </cell>
          <cell r="V365">
            <v>2.6673708525717455E-4</v>
          </cell>
        </row>
        <row r="366">
          <cell r="F366">
            <v>39536</v>
          </cell>
          <cell r="G366">
            <v>12.848515996402416</v>
          </cell>
          <cell r="H366">
            <v>16.048788316482106</v>
          </cell>
          <cell r="I366">
            <v>8.0256821829855536</v>
          </cell>
          <cell r="J366">
            <v>2.1335745694979914E-3</v>
          </cell>
          <cell r="L366">
            <v>39536</v>
          </cell>
          <cell r="M366">
            <v>5737.234652897303</v>
          </cell>
          <cell r="N366">
            <v>7267.4418604651155</v>
          </cell>
          <cell r="O366">
            <v>3633.7209302325577</v>
          </cell>
          <cell r="P366">
            <v>452.28403437358662</v>
          </cell>
          <cell r="R366">
            <v>39536</v>
          </cell>
          <cell r="S366">
            <v>1.5782828282828281</v>
          </cell>
          <cell r="T366">
            <v>2</v>
          </cell>
          <cell r="U366">
            <v>0.12445705609279517</v>
          </cell>
          <cell r="V366">
            <v>2.6590794267024759E-4</v>
          </cell>
        </row>
        <row r="367">
          <cell r="F367">
            <v>39537</v>
          </cell>
          <cell r="G367">
            <v>12.848515996402416</v>
          </cell>
          <cell r="H367">
            <v>16.139444803098772</v>
          </cell>
          <cell r="I367">
            <v>8.097165991902834</v>
          </cell>
          <cell r="J367">
            <v>2.1522501775606399E-3</v>
          </cell>
          <cell r="L367">
            <v>39537</v>
          </cell>
          <cell r="M367">
            <v>5737.234652897303</v>
          </cell>
          <cell r="N367">
            <v>7246.376811594203</v>
          </cell>
          <cell r="O367">
            <v>3633.7209302325577</v>
          </cell>
          <cell r="P367">
            <v>443.45898004434588</v>
          </cell>
          <cell r="R367">
            <v>39537</v>
          </cell>
          <cell r="S367">
            <v>1.5790304752881732</v>
          </cell>
          <cell r="T367">
            <v>1.9940179461615157</v>
          </cell>
          <cell r="U367">
            <v>0.12204051745179398</v>
          </cell>
          <cell r="V367">
            <v>2.6590794267024759E-4</v>
          </cell>
        </row>
        <row r="368">
          <cell r="F368">
            <v>39538</v>
          </cell>
          <cell r="G368">
            <v>12.84191601386927</v>
          </cell>
          <cell r="H368">
            <v>16.139444803098772</v>
          </cell>
          <cell r="I368">
            <v>8.097165991902834</v>
          </cell>
          <cell r="J368">
            <v>2.1494005321915717E-3</v>
          </cell>
          <cell r="L368">
            <v>39538</v>
          </cell>
          <cell r="M368">
            <v>5747.1264367816093</v>
          </cell>
          <cell r="N368">
            <v>7256.8940493468799</v>
          </cell>
          <cell r="O368">
            <v>3639.0101892285297</v>
          </cell>
          <cell r="P368">
            <v>444.04973357015984</v>
          </cell>
          <cell r="R368">
            <v>39538</v>
          </cell>
          <cell r="S368">
            <v>1.5790304752881732</v>
          </cell>
          <cell r="T368">
            <v>1.9940179461615157</v>
          </cell>
          <cell r="U368">
            <v>0.12204051745179398</v>
          </cell>
          <cell r="V368">
            <v>2.6555487691531455E-4</v>
          </cell>
        </row>
        <row r="369">
          <cell r="F369">
            <v>39539</v>
          </cell>
          <cell r="G369">
            <v>12.787723785166239</v>
          </cell>
          <cell r="H369">
            <v>16.123831022250886</v>
          </cell>
          <cell r="I369">
            <v>8.1037277147487838</v>
          </cell>
          <cell r="J369">
            <v>2.1917183729559487E-3</v>
          </cell>
          <cell r="L369">
            <v>39539</v>
          </cell>
          <cell r="M369">
            <v>5672.1497447532611</v>
          </cell>
          <cell r="N369">
            <v>7142.8571428571431</v>
          </cell>
          <cell r="O369">
            <v>3590.6642728904849</v>
          </cell>
          <cell r="P369">
            <v>441.50110375275938</v>
          </cell>
          <cell r="R369">
            <v>39539</v>
          </cell>
          <cell r="S369">
            <v>1.5797788309636651</v>
          </cell>
          <cell r="T369">
            <v>1.9896538002387583</v>
          </cell>
          <cell r="U369">
            <v>0.12296039445694543</v>
          </cell>
          <cell r="V369">
            <v>2.7047422245422901E-4</v>
          </cell>
        </row>
        <row r="370">
          <cell r="F370">
            <v>39540</v>
          </cell>
          <cell r="G370">
            <v>12.461059190031152</v>
          </cell>
          <cell r="H370">
            <v>16.007683688170321</v>
          </cell>
          <cell r="I370">
            <v>8.0840743734842366</v>
          </cell>
          <cell r="J370">
            <v>2.1831725426755652E-3</v>
          </cell>
          <cell r="L370">
            <v>39540</v>
          </cell>
          <cell r="M370">
            <v>5611.672278338945</v>
          </cell>
          <cell r="N370">
            <v>7077.1408351026193</v>
          </cell>
          <cell r="O370">
            <v>3575.2592062924559</v>
          </cell>
          <cell r="P370">
            <v>441.69611307420496</v>
          </cell>
          <cell r="R370">
            <v>39540</v>
          </cell>
          <cell r="S370">
            <v>1.5696123057604772</v>
          </cell>
          <cell r="T370">
            <v>1.9801980198019802</v>
          </cell>
          <cell r="U370">
            <v>0.12355288681320038</v>
          </cell>
          <cell r="V370">
            <v>2.700658960786432E-4</v>
          </cell>
        </row>
        <row r="371">
          <cell r="F371">
            <v>39541</v>
          </cell>
          <cell r="G371">
            <v>12.251899044351875</v>
          </cell>
          <cell r="H371">
            <v>15.671524839366869</v>
          </cell>
          <cell r="I371">
            <v>7.9113924050632907</v>
          </cell>
          <cell r="J371">
            <v>2.1926122124115007E-3</v>
          </cell>
          <cell r="L371">
            <v>39541</v>
          </cell>
          <cell r="M371">
            <v>5437.7379010331706</v>
          </cell>
          <cell r="N371">
            <v>6896.5517241379312</v>
          </cell>
          <cell r="O371">
            <v>3481.8941504178274</v>
          </cell>
          <cell r="P371">
            <v>439.36731107205628</v>
          </cell>
          <cell r="R371">
            <v>39541</v>
          </cell>
          <cell r="S371">
            <v>1.5617679212868969</v>
          </cell>
          <cell r="T371">
            <v>1.9805902158843334</v>
          </cell>
          <cell r="U371">
            <v>0.12621641065771372</v>
          </cell>
          <cell r="V371">
            <v>2.7708506511499033E-4</v>
          </cell>
        </row>
        <row r="372">
          <cell r="F372">
            <v>39542</v>
          </cell>
          <cell r="G372">
            <v>12.156576707999028</v>
          </cell>
          <cell r="H372">
            <v>15.479876160990711</v>
          </cell>
          <cell r="I372">
            <v>7.7881619937694708</v>
          </cell>
          <cell r="J372">
            <v>2.1514444798237538E-3</v>
          </cell>
          <cell r="L372">
            <v>39542</v>
          </cell>
          <cell r="M372">
            <v>5458.5152838427948</v>
          </cell>
          <cell r="N372">
            <v>6939.6252602359473</v>
          </cell>
          <cell r="O372">
            <v>3491.6201117318433</v>
          </cell>
          <cell r="P372">
            <v>447.82803403493057</v>
          </cell>
          <cell r="R372">
            <v>39542</v>
          </cell>
          <cell r="S372">
            <v>1.5634771732332708</v>
          </cell>
          <cell r="T372">
            <v>1.9872813990461049</v>
          </cell>
          <cell r="U372">
            <v>0.12822649928834293</v>
          </cell>
          <cell r="V372">
            <v>2.7622020274562881E-4</v>
          </cell>
        </row>
        <row r="373">
          <cell r="F373">
            <v>39543</v>
          </cell>
          <cell r="G373">
            <v>12.379301807378063</v>
          </cell>
          <cell r="H373">
            <v>15.595757953836557</v>
          </cell>
          <cell r="I373">
            <v>7.8125</v>
          </cell>
          <cell r="J373">
            <v>2.1532419210363121E-3</v>
          </cell>
          <cell r="L373">
            <v>39543</v>
          </cell>
          <cell r="M373">
            <v>5503.5773252614199</v>
          </cell>
          <cell r="N373">
            <v>6988.1201956673649</v>
          </cell>
          <cell r="O373">
            <v>3501.4005602240895</v>
          </cell>
          <cell r="P373">
            <v>446.82752457551385</v>
          </cell>
          <cell r="R373">
            <v>39543</v>
          </cell>
          <cell r="S373">
            <v>1.5713387806411063</v>
          </cell>
          <cell r="T373">
            <v>1.996007984031936</v>
          </cell>
          <cell r="U373">
            <v>0.12757054651222127</v>
          </cell>
          <cell r="V373">
            <v>2.7555041194786585E-4</v>
          </cell>
        </row>
        <row r="374">
          <cell r="F374">
            <v>39544</v>
          </cell>
          <cell r="G374">
            <v>12.271444348999877</v>
          </cell>
          <cell r="H374">
            <v>15.590894917368257</v>
          </cell>
          <cell r="I374">
            <v>7.8247261345852896</v>
          </cell>
          <cell r="J374">
            <v>2.156538841421073E-3</v>
          </cell>
          <cell r="L374">
            <v>39544</v>
          </cell>
          <cell r="M374">
            <v>5506.6079295154186</v>
          </cell>
          <cell r="N374">
            <v>6973.5006973500704</v>
          </cell>
          <cell r="O374">
            <v>3500.1750087504374</v>
          </cell>
          <cell r="P374">
            <v>441.89129474149365</v>
          </cell>
          <cell r="R374">
            <v>39544</v>
          </cell>
          <cell r="S374">
            <v>1.5733165512901195</v>
          </cell>
          <cell r="T374">
            <v>1.9928258270227182</v>
          </cell>
          <cell r="U374">
            <v>0.12621481761958853</v>
          </cell>
          <cell r="V374">
            <v>2.7566511099655691E-4</v>
          </cell>
        </row>
        <row r="375">
          <cell r="F375">
            <v>39545</v>
          </cell>
          <cell r="G375">
            <v>12.271444348999877</v>
          </cell>
          <cell r="H375">
            <v>15.590894917368257</v>
          </cell>
          <cell r="I375">
            <v>7.8247261345852896</v>
          </cell>
          <cell r="J375">
            <v>2.1568458286601675E-3</v>
          </cell>
          <cell r="L375">
            <v>39545</v>
          </cell>
          <cell r="M375">
            <v>5506.6079295154186</v>
          </cell>
          <cell r="N375">
            <v>6973.5006973500704</v>
          </cell>
          <cell r="O375">
            <v>3500.1750087504374</v>
          </cell>
          <cell r="P375">
            <v>441.69611307420496</v>
          </cell>
          <cell r="R375">
            <v>39545</v>
          </cell>
          <cell r="S375">
            <v>1.5733165512901195</v>
          </cell>
          <cell r="T375">
            <v>1.9928258270227182</v>
          </cell>
          <cell r="U375">
            <v>0.12621641065771372</v>
          </cell>
          <cell r="V375">
            <v>2.7570995312930797E-4</v>
          </cell>
        </row>
        <row r="376">
          <cell r="F376">
            <v>39546</v>
          </cell>
          <cell r="G376">
            <v>12.22792858889704</v>
          </cell>
          <cell r="H376">
            <v>15.45595054095827</v>
          </cell>
          <cell r="I376">
            <v>7.7760497667185078</v>
          </cell>
          <cell r="J376">
            <v>2.1436456982389948E-3</v>
          </cell>
          <cell r="L376">
            <v>39546</v>
          </cell>
          <cell r="M376">
            <v>5497.5261132490377</v>
          </cell>
          <cell r="N376">
            <v>6958.9422407794018</v>
          </cell>
          <cell r="O376">
            <v>3500.1750087504374</v>
          </cell>
          <cell r="P376">
            <v>448.63167339614176</v>
          </cell>
          <cell r="R376">
            <v>39546</v>
          </cell>
          <cell r="S376">
            <v>1.5703517587939697</v>
          </cell>
          <cell r="T376">
            <v>1.9876764062810575</v>
          </cell>
          <cell r="U376">
            <v>0.12815583749839804</v>
          </cell>
          <cell r="V376">
            <v>2.7570995312930797E-4</v>
          </cell>
        </row>
        <row r="377">
          <cell r="F377">
            <v>39547</v>
          </cell>
          <cell r="G377">
            <v>12.218963831867057</v>
          </cell>
          <cell r="H377">
            <v>15.405946695424435</v>
          </cell>
          <cell r="I377">
            <v>7.782101167315175</v>
          </cell>
          <cell r="J377">
            <v>2.1543970165910117E-3</v>
          </cell>
          <cell r="L377">
            <v>39547</v>
          </cell>
          <cell r="M377">
            <v>5485.4635216675806</v>
          </cell>
          <cell r="N377">
            <v>6901.3112491373358</v>
          </cell>
          <cell r="O377">
            <v>3486.7503486750352</v>
          </cell>
          <cell r="P377">
            <v>447.2271914132379</v>
          </cell>
          <cell r="R377">
            <v>39547</v>
          </cell>
          <cell r="S377">
            <v>1.5730690577316344</v>
          </cell>
          <cell r="T377">
            <v>1.9790223629527015</v>
          </cell>
          <cell r="U377">
            <v>0.12829888508268864</v>
          </cell>
          <cell r="V377">
            <v>2.7675532062103894E-4</v>
          </cell>
        </row>
        <row r="378">
          <cell r="F378">
            <v>39548</v>
          </cell>
          <cell r="G378">
            <v>12.298610257040956</v>
          </cell>
          <cell r="H378">
            <v>15.337423312883438</v>
          </cell>
          <cell r="I378">
            <v>7.7881619937694708</v>
          </cell>
          <cell r="J378">
            <v>2.1625876658975065E-3</v>
          </cell>
          <cell r="L378">
            <v>39548</v>
          </cell>
          <cell r="M378">
            <v>5467.4685620557684</v>
          </cell>
          <cell r="N378">
            <v>6839.9452804377561</v>
          </cell>
          <cell r="O378">
            <v>3473.428273706148</v>
          </cell>
          <cell r="P378">
            <v>445.43429844097994</v>
          </cell>
          <cell r="R378">
            <v>39548</v>
          </cell>
          <cell r="S378">
            <v>1.5738117721120555</v>
          </cell>
          <cell r="T378">
            <v>1.9696671262556626</v>
          </cell>
          <cell r="U378">
            <v>0.12826761755727151</v>
          </cell>
          <cell r="V378">
            <v>2.7773920288848769E-4</v>
          </cell>
        </row>
        <row r="379">
          <cell r="F379">
            <v>39549</v>
          </cell>
          <cell r="G379">
            <v>12.417732522041474</v>
          </cell>
          <cell r="H379">
            <v>15.518311607697083</v>
          </cell>
          <cell r="I379">
            <v>7.8492935635792769</v>
          </cell>
          <cell r="J379">
            <v>2.1764538167382357E-3</v>
          </cell>
          <cell r="L379">
            <v>39549</v>
          </cell>
          <cell r="M379">
            <v>5509.6418732782367</v>
          </cell>
          <cell r="N379">
            <v>6882.3124569855463</v>
          </cell>
          <cell r="O379">
            <v>3481.8941504178274</v>
          </cell>
          <cell r="P379">
            <v>442.86979627989371</v>
          </cell>
          <cell r="R379">
            <v>39549</v>
          </cell>
          <cell r="S379">
            <v>1.5822784810126582</v>
          </cell>
          <cell r="T379">
            <v>1.9766752322593397</v>
          </cell>
          <cell r="U379">
            <v>0.12721027859051012</v>
          </cell>
          <cell r="V379">
            <v>2.7721564605106311E-4</v>
          </cell>
        </row>
        <row r="380">
          <cell r="F380">
            <v>39550</v>
          </cell>
          <cell r="G380">
            <v>12.330456226880393</v>
          </cell>
          <cell r="H380">
            <v>15.410695022345507</v>
          </cell>
          <cell r="I380">
            <v>7.8125</v>
          </cell>
          <cell r="J380">
            <v>2.1749532385053724E-3</v>
          </cell>
          <cell r="L380">
            <v>39550</v>
          </cell>
          <cell r="M380">
            <v>5473.4537493158186</v>
          </cell>
          <cell r="N380">
            <v>6835.2699931647294</v>
          </cell>
          <cell r="O380">
            <v>3466.2045060658575</v>
          </cell>
          <cell r="P380">
            <v>443.06601683650865</v>
          </cell>
          <cell r="R380">
            <v>39550</v>
          </cell>
          <cell r="S380">
            <v>1.5792798483891346</v>
          </cell>
          <cell r="T380">
            <v>1.9727756954034326</v>
          </cell>
          <cell r="U380">
            <v>0.12782329707412474</v>
          </cell>
          <cell r="V380">
            <v>2.7838868628378942E-4</v>
          </cell>
        </row>
        <row r="381">
          <cell r="F381">
            <v>39551</v>
          </cell>
          <cell r="G381">
            <v>12.217470983506413</v>
          </cell>
          <cell r="H381">
            <v>15.288182235132243</v>
          </cell>
          <cell r="I381">
            <v>7.7639751552795033</v>
          </cell>
          <cell r="J381">
            <v>2.1617321527393472E-3</v>
          </cell>
          <cell r="L381">
            <v>39551</v>
          </cell>
          <cell r="M381">
            <v>5476.4512595837896</v>
          </cell>
          <cell r="N381">
            <v>6821.2824010914046</v>
          </cell>
          <cell r="O381">
            <v>3466.2045060658575</v>
          </cell>
          <cell r="P381">
            <v>440.72278536800349</v>
          </cell>
          <cell r="R381">
            <v>39551</v>
          </cell>
          <cell r="S381">
            <v>1.5802781289506953</v>
          </cell>
          <cell r="T381">
            <v>1.9685039370078741</v>
          </cell>
          <cell r="U381">
            <v>0.12714234857346285</v>
          </cell>
          <cell r="V381">
            <v>2.7838868628378942E-4</v>
          </cell>
        </row>
        <row r="382">
          <cell r="F382">
            <v>39552</v>
          </cell>
          <cell r="G382">
            <v>12.307692307692307</v>
          </cell>
          <cell r="H382">
            <v>15.28584530724549</v>
          </cell>
          <cell r="I382">
            <v>7.7639751552795033</v>
          </cell>
          <cell r="J382">
            <v>2.1414560187762864E-3</v>
          </cell>
          <cell r="L382">
            <v>39552</v>
          </cell>
          <cell r="M382">
            <v>5524.8618784530381</v>
          </cell>
          <cell r="N382">
            <v>6887.0523415977959</v>
          </cell>
          <cell r="O382">
            <v>3498.9503149055281</v>
          </cell>
          <cell r="P382">
            <v>444.83985765124555</v>
          </cell>
          <cell r="R382">
            <v>39552</v>
          </cell>
          <cell r="S382">
            <v>1.57952930026852</v>
          </cell>
          <cell r="T382">
            <v>1.9685039370078741</v>
          </cell>
          <cell r="U382">
            <v>0.12714396511169598</v>
          </cell>
          <cell r="V382">
            <v>2.7577838449022364E-4</v>
          </cell>
        </row>
        <row r="383">
          <cell r="F383">
            <v>39553</v>
          </cell>
          <cell r="G383">
            <v>12.406947890818858</v>
          </cell>
          <cell r="H383">
            <v>15.458339774308239</v>
          </cell>
          <cell r="I383">
            <v>7.8308535630383709</v>
          </cell>
          <cell r="J383">
            <v>2.1735681076698698E-3</v>
          </cell>
          <cell r="L383">
            <v>39553</v>
          </cell>
          <cell r="M383">
            <v>5479.4520547945212</v>
          </cell>
          <cell r="N383">
            <v>6863.4179821551134</v>
          </cell>
          <cell r="O383">
            <v>3475.8428919012858</v>
          </cell>
          <cell r="P383">
            <v>442.28217602830608</v>
          </cell>
          <cell r="R383">
            <v>39553</v>
          </cell>
          <cell r="S383">
            <v>1.5767896562598549</v>
          </cell>
          <cell r="T383">
            <v>1.974333662388944</v>
          </cell>
          <cell r="U383">
            <v>0.12724750913000879</v>
          </cell>
          <cell r="V383">
            <v>2.7762123025071973E-4</v>
          </cell>
        </row>
        <row r="384">
          <cell r="F384">
            <v>39554</v>
          </cell>
          <cell r="G384">
            <v>12.48595330253465</v>
          </cell>
          <cell r="H384">
            <v>15.530361857431277</v>
          </cell>
          <cell r="I384">
            <v>7.8864353312302837</v>
          </cell>
          <cell r="J384">
            <v>2.2284917122393222E-3</v>
          </cell>
          <cell r="L384">
            <v>39554</v>
          </cell>
          <cell r="M384">
            <v>5396.6540744738259</v>
          </cell>
          <cell r="N384">
            <v>6720.4301075268813</v>
          </cell>
          <cell r="O384">
            <v>3411.8048447628794</v>
          </cell>
          <cell r="P384">
            <v>432.15211754537597</v>
          </cell>
          <cell r="R384">
            <v>39554</v>
          </cell>
          <cell r="S384">
            <v>1.5820281601012498</v>
          </cell>
          <cell r="T384">
            <v>1.9692792437967703</v>
          </cell>
          <cell r="U384">
            <v>0.12666565334143992</v>
          </cell>
          <cell r="V384">
            <v>2.8262159794251477E-4</v>
          </cell>
        </row>
        <row r="385">
          <cell r="F385">
            <v>39555</v>
          </cell>
          <cell r="G385">
            <v>12.607160867372668</v>
          </cell>
          <cell r="H385">
            <v>15.615240474703311</v>
          </cell>
          <cell r="I385">
            <v>7.9302141157811263</v>
          </cell>
          <cell r="J385">
            <v>2.2660424475071266E-3</v>
          </cell>
          <cell r="L385">
            <v>39555</v>
          </cell>
          <cell r="M385">
            <v>5379.2361484669182</v>
          </cell>
          <cell r="N385">
            <v>6671.1140760506996</v>
          </cell>
          <cell r="O385">
            <v>3389.8305084745762</v>
          </cell>
          <cell r="P385">
            <v>426.80324370465217</v>
          </cell>
          <cell r="R385">
            <v>39555</v>
          </cell>
          <cell r="S385">
            <v>1.5867978419549349</v>
          </cell>
          <cell r="T385">
            <v>1.9685039370078741</v>
          </cell>
          <cell r="U385">
            <v>0.12591445372014254</v>
          </cell>
          <cell r="V385">
            <v>2.8567918798547609E-4</v>
          </cell>
        </row>
        <row r="386">
          <cell r="F386">
            <v>39556</v>
          </cell>
          <cell r="G386">
            <v>12.489072061945796</v>
          </cell>
          <cell r="H386">
            <v>15.535187199005749</v>
          </cell>
          <cell r="I386">
            <v>7.855459544383347</v>
          </cell>
          <cell r="J386">
            <v>2.2377121630844624E-3</v>
          </cell>
          <cell r="L386">
            <v>39556</v>
          </cell>
          <cell r="M386">
            <v>5390.8355795148245</v>
          </cell>
          <cell r="N386">
            <v>6693.4404283801878</v>
          </cell>
          <cell r="O386">
            <v>3385.2403520649964</v>
          </cell>
          <cell r="P386">
            <v>430.29259896729775</v>
          </cell>
          <cell r="R386">
            <v>39556</v>
          </cell>
          <cell r="S386">
            <v>1.5928639694170117</v>
          </cell>
          <cell r="T386">
            <v>1.9774569903104606</v>
          </cell>
          <cell r="U386">
            <v>0.12714073207633528</v>
          </cell>
          <cell r="V386">
            <v>2.8485970659450219E-4</v>
          </cell>
        </row>
        <row r="387">
          <cell r="F387">
            <v>39557</v>
          </cell>
          <cell r="G387">
            <v>12.300123001230013</v>
          </cell>
          <cell r="H387">
            <v>15.499070055796654</v>
          </cell>
          <cell r="I387">
            <v>7.7760497667185078</v>
          </cell>
          <cell r="J387">
            <v>2.2046001186074864E-3</v>
          </cell>
          <cell r="L387">
            <v>39557</v>
          </cell>
          <cell r="M387">
            <v>5390.8355795148245</v>
          </cell>
          <cell r="N387">
            <v>6779.6610169491523</v>
          </cell>
          <cell r="O387">
            <v>3401.3605442176872</v>
          </cell>
          <cell r="P387">
            <v>436.68122270742361</v>
          </cell>
          <cell r="R387">
            <v>39557</v>
          </cell>
          <cell r="S387">
            <v>1.5852885225110969</v>
          </cell>
          <cell r="T387">
            <v>1.9928258270227182</v>
          </cell>
          <cell r="U387">
            <v>0.12839277919009837</v>
          </cell>
          <cell r="V387">
            <v>2.8344751544080341E-4</v>
          </cell>
        </row>
        <row r="388">
          <cell r="F388">
            <v>39558</v>
          </cell>
          <cell r="G388">
            <v>12.150668286755772</v>
          </cell>
          <cell r="H388">
            <v>15.451174289245984</v>
          </cell>
          <cell r="I388">
            <v>7.7339520494972929</v>
          </cell>
          <cell r="J388">
            <v>2.1786065196978707E-3</v>
          </cell>
          <cell r="L388">
            <v>39558</v>
          </cell>
          <cell r="M388">
            <v>5414.1851651326479</v>
          </cell>
          <cell r="N388">
            <v>6839.9452804377561</v>
          </cell>
          <cell r="O388">
            <v>3423.485107839781</v>
          </cell>
          <cell r="P388">
            <v>436.87199650502407</v>
          </cell>
          <cell r="R388">
            <v>39558</v>
          </cell>
          <cell r="S388">
            <v>1.5812776723592663</v>
          </cell>
          <cell r="T388">
            <v>1.9976028765481419</v>
          </cell>
          <cell r="U388">
            <v>0.12762916071063915</v>
          </cell>
          <cell r="V388">
            <v>2.8164888523371225E-4</v>
          </cell>
        </row>
        <row r="389">
          <cell r="F389">
            <v>39559</v>
          </cell>
          <cell r="G389">
            <v>12.20703125</v>
          </cell>
          <cell r="H389">
            <v>15.451174289245984</v>
          </cell>
          <cell r="I389">
            <v>7.7339520494972929</v>
          </cell>
          <cell r="J389">
            <v>2.1785543113589821E-3</v>
          </cell>
          <cell r="L389">
            <v>39559</v>
          </cell>
          <cell r="M389">
            <v>5414.1851651326479</v>
          </cell>
          <cell r="N389">
            <v>6839.9452804377561</v>
          </cell>
          <cell r="O389">
            <v>3423.485107839781</v>
          </cell>
          <cell r="P389">
            <v>436.87199650502407</v>
          </cell>
          <cell r="R389">
            <v>39559</v>
          </cell>
          <cell r="S389">
            <v>1.5812776723592663</v>
          </cell>
          <cell r="T389">
            <v>1.9976028765481419</v>
          </cell>
          <cell r="U389">
            <v>0.12763241863433311</v>
          </cell>
          <cell r="V389">
            <v>2.8164888523371225E-4</v>
          </cell>
        </row>
        <row r="390">
          <cell r="F390">
            <v>39560</v>
          </cell>
          <cell r="G390">
            <v>12.350253180190194</v>
          </cell>
          <cell r="H390">
            <v>15.460729746444033</v>
          </cell>
          <cell r="I390">
            <v>7.7639751552795033</v>
          </cell>
          <cell r="J390">
            <v>2.1871404887821564E-3</v>
          </cell>
          <cell r="L390">
            <v>39560</v>
          </cell>
          <cell r="M390">
            <v>5428.8816503800217</v>
          </cell>
          <cell r="N390">
            <v>6816.6325835037496</v>
          </cell>
          <cell r="O390">
            <v>3423.485107839781</v>
          </cell>
          <cell r="P390">
            <v>439.17435221783052</v>
          </cell>
          <cell r="R390">
            <v>39560</v>
          </cell>
          <cell r="S390">
            <v>1.5855398763278896</v>
          </cell>
          <cell r="T390">
            <v>1.9908421262193909</v>
          </cell>
          <cell r="U390">
            <v>0.12828571795102051</v>
          </cell>
          <cell r="V390">
            <v>2.8164888523371225E-4</v>
          </cell>
        </row>
        <row r="391">
          <cell r="F391">
            <v>39561</v>
          </cell>
          <cell r="G391">
            <v>12.239902080783354</v>
          </cell>
          <cell r="H391">
            <v>15.309246785058175</v>
          </cell>
          <cell r="I391">
            <v>7.7101002313030067</v>
          </cell>
          <cell r="J391">
            <v>2.1542160161652367E-3</v>
          </cell>
          <cell r="L391">
            <v>39561</v>
          </cell>
          <cell r="M391">
            <v>5500.5500550055003</v>
          </cell>
          <cell r="N391">
            <v>6858.7105624142669</v>
          </cell>
          <cell r="O391">
            <v>3453.0386740331492</v>
          </cell>
          <cell r="P391">
            <v>447.42729306487695</v>
          </cell>
          <cell r="R391">
            <v>39561</v>
          </cell>
          <cell r="S391">
            <v>1.5931177314003504</v>
          </cell>
          <cell r="T391">
            <v>1.9857029388403493</v>
          </cell>
          <cell r="U391">
            <v>0.12953871264427375</v>
          </cell>
          <cell r="V391">
            <v>2.7940921715125536E-4</v>
          </cell>
        </row>
        <row r="392">
          <cell r="F392">
            <v>39562</v>
          </cell>
          <cell r="G392">
            <v>12.178784557301181</v>
          </cell>
          <cell r="H392">
            <v>15.199878400972793</v>
          </cell>
          <cell r="I392">
            <v>7.6394194041252872</v>
          </cell>
          <cell r="J392">
            <v>2.13957289845801E-3</v>
          </cell>
          <cell r="L392">
            <v>39562</v>
          </cell>
          <cell r="M392">
            <v>5497.5261132490377</v>
          </cell>
          <cell r="N392">
            <v>6854.0095956134337</v>
          </cell>
          <cell r="O392">
            <v>3445.8993797381117</v>
          </cell>
          <cell r="P392">
            <v>450.45045045045043</v>
          </cell>
          <cell r="R392">
            <v>39562</v>
          </cell>
          <cell r="S392">
            <v>1.595150741745095</v>
          </cell>
          <cell r="T392">
            <v>1.9892580067634771</v>
          </cell>
          <cell r="U392">
            <v>0.13069674434409839</v>
          </cell>
          <cell r="V392">
            <v>2.7999440011199778E-4</v>
          </cell>
        </row>
        <row r="393">
          <cell r="F393">
            <v>39563</v>
          </cell>
          <cell r="G393">
            <v>12.052549114137641</v>
          </cell>
          <cell r="H393">
            <v>15.199878400972793</v>
          </cell>
          <cell r="I393">
            <v>7.6923076923076916</v>
          </cell>
          <cell r="J393">
            <v>2.1540396860271751E-3</v>
          </cell>
          <cell r="L393">
            <v>39563</v>
          </cell>
          <cell r="M393">
            <v>5440.6964091403697</v>
          </cell>
          <cell r="N393">
            <v>6807.3519400953037</v>
          </cell>
          <cell r="O393">
            <v>3445.8993797381117</v>
          </cell>
          <cell r="P393">
            <v>447.42729306487695</v>
          </cell>
          <cell r="R393">
            <v>39563</v>
          </cell>
          <cell r="S393">
            <v>1.5785319652722969</v>
          </cell>
          <cell r="T393">
            <v>1.9758940920766648</v>
          </cell>
          <cell r="U393">
            <v>0.12981955082435415</v>
          </cell>
          <cell r="V393">
            <v>2.7999440011199778E-4</v>
          </cell>
        </row>
        <row r="394">
          <cell r="F394">
            <v>39564</v>
          </cell>
          <cell r="G394">
            <v>11.926058437686345</v>
          </cell>
          <cell r="H394">
            <v>15.135462388375965</v>
          </cell>
          <cell r="I394">
            <v>7.6511094108645743</v>
          </cell>
          <cell r="J394">
            <v>2.1731382724419989E-3</v>
          </cell>
          <cell r="L394">
            <v>39564</v>
          </cell>
          <cell r="M394">
            <v>5307.8556263269638</v>
          </cell>
          <cell r="N394">
            <v>6711.4093959731545</v>
          </cell>
          <cell r="O394">
            <v>3393.2813030200205</v>
          </cell>
          <cell r="P394">
            <v>442.86979627989371</v>
          </cell>
          <cell r="R394">
            <v>39564</v>
          </cell>
          <cell r="S394">
            <v>1.5644555694618274</v>
          </cell>
          <cell r="T394">
            <v>1.9778481012658227</v>
          </cell>
          <cell r="U394">
            <v>0.13049889728431796</v>
          </cell>
          <cell r="V394">
            <v>2.8399086685372202E-4</v>
          </cell>
        </row>
        <row r="395">
          <cell r="F395">
            <v>39565</v>
          </cell>
          <cell r="G395">
            <v>11.865211200759374</v>
          </cell>
          <cell r="H395">
            <v>15.030813166992333</v>
          </cell>
          <cell r="I395">
            <v>7.5700227100681303</v>
          </cell>
          <cell r="J395">
            <v>2.1622743666698382E-3</v>
          </cell>
          <cell r="L395">
            <v>39565</v>
          </cell>
          <cell r="M395">
            <v>5271.4812862414337</v>
          </cell>
          <cell r="N395">
            <v>6697.9236436704623</v>
          </cell>
          <cell r="O395">
            <v>3373.8191632928474</v>
          </cell>
          <cell r="P395">
            <v>439.75373790677219</v>
          </cell>
          <cell r="R395">
            <v>39565</v>
          </cell>
          <cell r="S395">
            <v>1.5625</v>
          </cell>
          <cell r="T395">
            <v>1.9853087155052609</v>
          </cell>
          <cell r="U395">
            <v>0.13035940086819361</v>
          </cell>
          <cell r="V395">
            <v>2.855975986953902E-4</v>
          </cell>
        </row>
        <row r="396">
          <cell r="F396">
            <v>39566</v>
          </cell>
          <cell r="G396">
            <v>11.882129277566539</v>
          </cell>
          <cell r="H396">
            <v>15.030813166992333</v>
          </cell>
          <cell r="I396">
            <v>7.5700227100681303</v>
          </cell>
          <cell r="J396">
            <v>2.1650223322053565E-3</v>
          </cell>
          <cell r="L396">
            <v>39566</v>
          </cell>
          <cell r="M396">
            <v>5263.1578947368416</v>
          </cell>
          <cell r="N396">
            <v>6688.9632107023408</v>
          </cell>
          <cell r="O396">
            <v>3369.2722371967657</v>
          </cell>
          <cell r="P396">
            <v>439.17435221783052</v>
          </cell>
          <cell r="R396">
            <v>39566</v>
          </cell>
          <cell r="S396">
            <v>1.562255897516013</v>
          </cell>
          <cell r="T396">
            <v>1.9853087155052609</v>
          </cell>
          <cell r="U396">
            <v>0.13035600224212324</v>
          </cell>
          <cell r="V396">
            <v>2.8595121672242717E-4</v>
          </cell>
        </row>
        <row r="397">
          <cell r="F397">
            <v>39567</v>
          </cell>
          <cell r="G397">
            <v>11.798017932987257</v>
          </cell>
          <cell r="H397">
            <v>15.008254539996999</v>
          </cell>
          <cell r="I397">
            <v>7.5585789871504154</v>
          </cell>
          <cell r="J397">
            <v>2.1483753985236365E-3</v>
          </cell>
          <cell r="L397">
            <v>39567</v>
          </cell>
          <cell r="M397">
            <v>5316.3211057947901</v>
          </cell>
          <cell r="N397">
            <v>6752.1944632005407</v>
          </cell>
          <cell r="O397">
            <v>3400.2040122407343</v>
          </cell>
          <cell r="P397">
            <v>448.22949350067239</v>
          </cell>
          <cell r="R397">
            <v>39567</v>
          </cell>
          <cell r="S397">
            <v>1.5634771732332708</v>
          </cell>
          <cell r="T397">
            <v>1.9860973187686199</v>
          </cell>
          <cell r="U397">
            <v>0.13181830165300151</v>
          </cell>
          <cell r="V397">
            <v>2.843049454845267E-4</v>
          </cell>
        </row>
        <row r="398">
          <cell r="F398">
            <v>39568</v>
          </cell>
          <cell r="G398">
            <v>11.79245283018868</v>
          </cell>
          <cell r="H398">
            <v>14.970059880239521</v>
          </cell>
          <cell r="I398">
            <v>7.5528700906344417</v>
          </cell>
          <cell r="J398">
            <v>2.1345810671197672E-3</v>
          </cell>
          <cell r="L398">
            <v>39568</v>
          </cell>
          <cell r="M398">
            <v>5324.8136315228967</v>
          </cell>
          <cell r="N398">
            <v>6761.3252197430702</v>
          </cell>
          <cell r="O398">
            <v>3410.6412005457023</v>
          </cell>
          <cell r="P398">
            <v>450.85662759242564</v>
          </cell>
          <cell r="R398">
            <v>39568</v>
          </cell>
          <cell r="S398">
            <v>1.5607928827844544</v>
          </cell>
          <cell r="T398">
            <v>1.9817677368212443</v>
          </cell>
          <cell r="U398">
            <v>0.13219644391565868</v>
          </cell>
          <cell r="V398">
            <v>2.8254893041102392E-4</v>
          </cell>
        </row>
        <row r="399">
          <cell r="F399">
            <v>39569</v>
          </cell>
          <cell r="G399">
            <v>11.799410029498524</v>
          </cell>
          <cell r="H399">
            <v>14.954389113204726</v>
          </cell>
          <cell r="I399">
            <v>7.587253414264036</v>
          </cell>
          <cell r="J399">
            <v>2.143144936605773E-3</v>
          </cell>
          <cell r="L399">
            <v>39569</v>
          </cell>
          <cell r="M399">
            <v>5310.6744556558688</v>
          </cell>
          <cell r="N399">
            <v>6724.9495628782779</v>
          </cell>
          <cell r="O399">
            <v>3410.6412005457023</v>
          </cell>
          <cell r="P399">
            <v>449.03457566232606</v>
          </cell>
          <cell r="R399">
            <v>39569</v>
          </cell>
          <cell r="S399">
            <v>1.5569048731122528</v>
          </cell>
          <cell r="T399">
            <v>1.9716088328075709</v>
          </cell>
          <cell r="U399">
            <v>0.13166730305863145</v>
          </cell>
          <cell r="V399">
            <v>2.8253216628713179E-4</v>
          </cell>
        </row>
        <row r="400">
          <cell r="F400">
            <v>39570</v>
          </cell>
          <cell r="G400">
            <v>11.775788977861517</v>
          </cell>
          <cell r="H400">
            <v>15.028554253080854</v>
          </cell>
          <cell r="I400">
            <v>7.5757575757575752</v>
          </cell>
          <cell r="J400">
            <v>2.1538494674607192E-3</v>
          </cell>
          <cell r="L400">
            <v>39570</v>
          </cell>
          <cell r="M400">
            <v>5274.2616033755276</v>
          </cell>
          <cell r="N400">
            <v>6724.9495628782779</v>
          </cell>
          <cell r="O400">
            <v>3390.9799932180399</v>
          </cell>
          <cell r="P400">
            <v>446.82752457551385</v>
          </cell>
          <cell r="R400">
            <v>39570</v>
          </cell>
          <cell r="S400">
            <v>1.5554518587649711</v>
          </cell>
          <cell r="T400">
            <v>1.9829466587348801</v>
          </cell>
          <cell r="U400">
            <v>0.13178529539673964</v>
          </cell>
          <cell r="V400">
            <v>2.8422010004547523E-4</v>
          </cell>
        </row>
        <row r="401">
          <cell r="F401">
            <v>39571</v>
          </cell>
          <cell r="G401">
            <v>11.649580615097857</v>
          </cell>
          <cell r="H401">
            <v>14.988009592326138</v>
          </cell>
          <cell r="I401">
            <v>7.5757575757575752</v>
          </cell>
          <cell r="J401">
            <v>2.1539236950991773E-3</v>
          </cell>
          <cell r="L401">
            <v>39571</v>
          </cell>
          <cell r="M401">
            <v>5238.3446830801468</v>
          </cell>
          <cell r="N401">
            <v>6706.9081153588195</v>
          </cell>
          <cell r="O401">
            <v>3390.9799932180399</v>
          </cell>
          <cell r="P401">
            <v>446.82752457551385</v>
          </cell>
          <cell r="R401">
            <v>39571</v>
          </cell>
          <cell r="S401">
            <v>1.5451174289245984</v>
          </cell>
          <cell r="T401">
            <v>1.9774569903104606</v>
          </cell>
          <cell r="U401">
            <v>0.13176619406525061</v>
          </cell>
          <cell r="V401">
            <v>2.8422010004547523E-4</v>
          </cell>
        </row>
        <row r="402">
          <cell r="F402">
            <v>39572</v>
          </cell>
          <cell r="G402">
            <v>11.649580615097857</v>
          </cell>
          <cell r="H402">
            <v>14.852220406950838</v>
          </cell>
          <cell r="I402">
            <v>7.5357950263752818</v>
          </cell>
          <cell r="J402">
            <v>2.1415706707613499E-3</v>
          </cell>
          <cell r="L402">
            <v>39572</v>
          </cell>
          <cell r="M402">
            <v>5227.3915316257189</v>
          </cell>
          <cell r="N402">
            <v>6684.4919786096252</v>
          </cell>
          <cell r="O402">
            <v>3390.9799932180399</v>
          </cell>
          <cell r="P402">
            <v>444.04973357015984</v>
          </cell>
          <cell r="R402">
            <v>39572</v>
          </cell>
          <cell r="S402">
            <v>1.5420200462606015</v>
          </cell>
          <cell r="T402">
            <v>1.9712201852946976</v>
          </cell>
          <cell r="U402">
            <v>0.1309774849703336</v>
          </cell>
          <cell r="V402">
            <v>2.8422010004547523E-4</v>
          </cell>
        </row>
        <row r="403">
          <cell r="F403">
            <v>39573</v>
          </cell>
          <cell r="G403">
            <v>11.690437222352115</v>
          </cell>
          <cell r="H403">
            <v>14.8544266191325</v>
          </cell>
          <cell r="I403">
            <v>7.5357950263752818</v>
          </cell>
          <cell r="J403">
            <v>2.1416532277926622E-3</v>
          </cell>
          <cell r="L403">
            <v>39573</v>
          </cell>
          <cell r="M403">
            <v>5227.3915316257189</v>
          </cell>
          <cell r="N403">
            <v>6684.4919786096252</v>
          </cell>
          <cell r="O403">
            <v>3390.9799932180399</v>
          </cell>
          <cell r="P403">
            <v>444.04973357015984</v>
          </cell>
          <cell r="R403">
            <v>39573</v>
          </cell>
          <cell r="S403">
            <v>1.5417823003391922</v>
          </cell>
          <cell r="T403">
            <v>1.9712201852946976</v>
          </cell>
          <cell r="U403">
            <v>0.1309723386420788</v>
          </cell>
          <cell r="V403">
            <v>2.8422010004547523E-4</v>
          </cell>
        </row>
        <row r="404">
          <cell r="F404">
            <v>39574</v>
          </cell>
          <cell r="G404">
            <v>11.726078799249532</v>
          </cell>
          <cell r="H404">
            <v>14.920919128618324</v>
          </cell>
          <cell r="I404">
            <v>7.5642965204235999</v>
          </cell>
          <cell r="J404">
            <v>2.1664059758142438E-3</v>
          </cell>
          <cell r="L404">
            <v>39574</v>
          </cell>
          <cell r="M404">
            <v>5216.4840897235263</v>
          </cell>
          <cell r="N404">
            <v>6653.359946773121</v>
          </cell>
          <cell r="O404">
            <v>3373.8191632928474</v>
          </cell>
          <cell r="P404">
            <v>444.04973357015984</v>
          </cell>
          <cell r="R404">
            <v>39574</v>
          </cell>
          <cell r="S404">
            <v>1.5463120457708364</v>
          </cell>
          <cell r="T404">
            <v>1.9723865877712032</v>
          </cell>
          <cell r="U404">
            <v>0.13163610515092078</v>
          </cell>
          <cell r="V404">
            <v>2.8633522410026317E-4</v>
          </cell>
        </row>
        <row r="405">
          <cell r="F405">
            <v>39575</v>
          </cell>
          <cell r="G405">
            <v>11.695906432748536</v>
          </cell>
          <cell r="H405">
            <v>14.887598630340927</v>
          </cell>
          <cell r="I405">
            <v>7.5471698113207539</v>
          </cell>
          <cell r="J405">
            <v>2.1788201253257334E-3</v>
          </cell>
          <cell r="L405">
            <v>39575</v>
          </cell>
          <cell r="M405">
            <v>5175.9834368530019</v>
          </cell>
          <cell r="N405">
            <v>6578.9473684210525</v>
          </cell>
          <cell r="O405">
            <v>3335.5570380253498</v>
          </cell>
          <cell r="P405">
            <v>441.30626654898504</v>
          </cell>
          <cell r="R405">
            <v>39575</v>
          </cell>
          <cell r="S405">
            <v>1.5518311607697084</v>
          </cell>
          <cell r="T405">
            <v>1.9723865877712032</v>
          </cell>
          <cell r="U405">
            <v>0.13231188557668136</v>
          </cell>
          <cell r="V405">
            <v>2.8866610280554585E-4</v>
          </cell>
        </row>
        <row r="406">
          <cell r="F406">
            <v>39576</v>
          </cell>
          <cell r="G406">
            <v>11.607661056297156</v>
          </cell>
          <cell r="H406">
            <v>14.744913005013268</v>
          </cell>
          <cell r="I406">
            <v>7.5131480090157776</v>
          </cell>
          <cell r="J406">
            <v>2.1815579814480311E-3</v>
          </cell>
          <cell r="L406">
            <v>39576</v>
          </cell>
          <cell r="M406">
            <v>5125.5766273705794</v>
          </cell>
          <cell r="N406">
            <v>6506.1808718282373</v>
          </cell>
          <cell r="O406">
            <v>3315.6498673740052</v>
          </cell>
          <cell r="P406">
            <v>440.52863436123351</v>
          </cell>
          <cell r="R406">
            <v>39576</v>
          </cell>
          <cell r="S406">
            <v>1.5463120457708364</v>
          </cell>
          <cell r="T406">
            <v>1.9623233908948192</v>
          </cell>
          <cell r="U406">
            <v>0.13289389751222624</v>
          </cell>
          <cell r="V406">
            <v>2.9030946989490797E-4</v>
          </cell>
        </row>
        <row r="407">
          <cell r="F407">
            <v>39577</v>
          </cell>
          <cell r="G407">
            <v>11.67269756040621</v>
          </cell>
          <cell r="H407">
            <v>14.852220406950838</v>
          </cell>
          <cell r="I407">
            <v>7.5987841945288759</v>
          </cell>
          <cell r="J407">
            <v>2.2611542740338087E-3</v>
          </cell>
          <cell r="L407">
            <v>39577</v>
          </cell>
          <cell r="M407">
            <v>4965.2432969215497</v>
          </cell>
          <cell r="N407">
            <v>6313.1313131313127</v>
          </cell>
          <cell r="O407">
            <v>3231.0177705977385</v>
          </cell>
          <cell r="P407">
            <v>424.62845010615712</v>
          </cell>
          <cell r="R407">
            <v>39577</v>
          </cell>
          <cell r="S407">
            <v>1.5363343063450605</v>
          </cell>
          <cell r="T407">
            <v>1.9542700801250732</v>
          </cell>
          <cell r="U407">
            <v>0.13140086461768918</v>
          </cell>
          <cell r="V407">
            <v>2.975004016255422E-4</v>
          </cell>
        </row>
        <row r="408">
          <cell r="F408">
            <v>39578</v>
          </cell>
          <cell r="G408">
            <v>11.863803535413453</v>
          </cell>
          <cell r="H408">
            <v>14.934289127837514</v>
          </cell>
          <cell r="I408">
            <v>7.6511094108645743</v>
          </cell>
          <cell r="J408">
            <v>2.2206776175682248E-3</v>
          </cell>
          <cell r="L408">
            <v>39578</v>
          </cell>
          <cell r="M408">
            <v>5117.7072671443193</v>
          </cell>
          <cell r="N408">
            <v>6472.491909385114</v>
          </cell>
          <cell r="O408">
            <v>3314.5508783559826</v>
          </cell>
          <cell r="P408">
            <v>432.71311120726955</v>
          </cell>
          <cell r="R408">
            <v>39578</v>
          </cell>
          <cell r="S408">
            <v>1.5436863229391786</v>
          </cell>
          <cell r="T408">
            <v>1.9523623584537291</v>
          </cell>
          <cell r="U408">
            <v>0.13055512037182099</v>
          </cell>
          <cell r="V408">
            <v>2.9033138424197375E-4</v>
          </cell>
        </row>
        <row r="409">
          <cell r="F409">
            <v>39579</v>
          </cell>
          <cell r="G409">
            <v>11.930326890956811</v>
          </cell>
          <cell r="H409">
            <v>15.010507355148604</v>
          </cell>
          <cell r="I409">
            <v>7.6863950807071486</v>
          </cell>
          <cell r="J409">
            <v>2.1917568026651761E-3</v>
          </cell>
          <cell r="L409">
            <v>39579</v>
          </cell>
          <cell r="M409">
            <v>5227.3915316257189</v>
          </cell>
          <cell r="N409">
            <v>6596.3060686015833</v>
          </cell>
          <cell r="O409">
            <v>3377.2374197906115</v>
          </cell>
          <cell r="P409">
            <v>433.8394793926247</v>
          </cell>
          <cell r="R409">
            <v>39579</v>
          </cell>
          <cell r="S409">
            <v>1.547748026621266</v>
          </cell>
          <cell r="T409">
            <v>1.953506544246923</v>
          </cell>
          <cell r="U409">
            <v>0.12845215157353884</v>
          </cell>
          <cell r="V409">
            <v>2.8520092405099392E-4</v>
          </cell>
        </row>
        <row r="410">
          <cell r="F410">
            <v>39580</v>
          </cell>
          <cell r="G410">
            <v>11.930326890956811</v>
          </cell>
          <cell r="H410">
            <v>15.010507355148604</v>
          </cell>
          <cell r="I410">
            <v>7.6863950807071486</v>
          </cell>
          <cell r="J410">
            <v>2.1917712141535819E-3</v>
          </cell>
          <cell r="L410">
            <v>39580</v>
          </cell>
          <cell r="M410">
            <v>5227.3915316257189</v>
          </cell>
          <cell r="N410">
            <v>6596.3060686015833</v>
          </cell>
          <cell r="O410">
            <v>3377.2374197906115</v>
          </cell>
          <cell r="P410">
            <v>433.65134431916744</v>
          </cell>
          <cell r="R410">
            <v>39580</v>
          </cell>
          <cell r="S410">
            <v>1.547748026621266</v>
          </cell>
          <cell r="T410">
            <v>1.953506544246923</v>
          </cell>
          <cell r="U410">
            <v>0.12845215157353884</v>
          </cell>
          <cell r="V410">
            <v>2.8520092405099392E-4</v>
          </cell>
        </row>
        <row r="411">
          <cell r="F411">
            <v>39581</v>
          </cell>
          <cell r="G411">
            <v>11.818933932159318</v>
          </cell>
          <cell r="H411">
            <v>14.952153110047847</v>
          </cell>
          <cell r="I411">
            <v>7.6511094108645743</v>
          </cell>
          <cell r="J411">
            <v>2.1826960224730382E-3</v>
          </cell>
          <cell r="L411">
            <v>39581</v>
          </cell>
          <cell r="M411">
            <v>5219.2066805845516</v>
          </cell>
          <cell r="N411">
            <v>6596.3060686015833</v>
          </cell>
          <cell r="O411">
            <v>3377.2374197906115</v>
          </cell>
          <cell r="P411">
            <v>439.56043956043953</v>
          </cell>
          <cell r="R411">
            <v>39581</v>
          </cell>
          <cell r="S411">
            <v>1.5460729746444031</v>
          </cell>
          <cell r="T411">
            <v>1.9538882375928095</v>
          </cell>
          <cell r="U411">
            <v>0.13016596160104132</v>
          </cell>
          <cell r="V411">
            <v>2.8520092405099392E-4</v>
          </cell>
        </row>
        <row r="412">
          <cell r="F412">
            <v>39582</v>
          </cell>
          <cell r="G412">
            <v>11.752262310494771</v>
          </cell>
          <cell r="H412">
            <v>14.817009927396652</v>
          </cell>
          <cell r="I412">
            <v>7.5987841945288759</v>
          </cell>
          <cell r="J412">
            <v>2.242011712269185E-3</v>
          </cell>
          <cell r="L412">
            <v>39582</v>
          </cell>
          <cell r="M412">
            <v>5053.0570995452244</v>
          </cell>
          <cell r="N412">
            <v>6357.279084551812</v>
          </cell>
          <cell r="O412">
            <v>3258.390355164549</v>
          </cell>
          <cell r="P412">
            <v>428.44901456726649</v>
          </cell>
          <cell r="R412">
            <v>39582</v>
          </cell>
          <cell r="S412">
            <v>1.5506280043417584</v>
          </cell>
          <cell r="T412">
            <v>1.9508388607101055</v>
          </cell>
          <cell r="U412">
            <v>0.13147169414425075</v>
          </cell>
          <cell r="V412">
            <v>2.9514196328433979E-4</v>
          </cell>
        </row>
        <row r="413">
          <cell r="F413">
            <v>39583</v>
          </cell>
          <cell r="G413">
            <v>11.778563015312132</v>
          </cell>
          <cell r="H413">
            <v>14.799467219180109</v>
          </cell>
          <cell r="I413">
            <v>7.6161462300076161</v>
          </cell>
          <cell r="J413">
            <v>2.2447192978518036E-3</v>
          </cell>
          <cell r="L413">
            <v>39583</v>
          </cell>
          <cell r="M413">
            <v>5063.2911392405058</v>
          </cell>
          <cell r="N413">
            <v>6369.4267515923566</v>
          </cell>
          <cell r="O413">
            <v>3276.5399737876801</v>
          </cell>
          <cell r="P413">
            <v>429.92261392949268</v>
          </cell>
          <cell r="R413">
            <v>39583</v>
          </cell>
          <cell r="S413">
            <v>1.5455950540958268</v>
          </cell>
          <cell r="T413">
            <v>1.9436345966958213</v>
          </cell>
          <cell r="U413">
            <v>0.13118022851595806</v>
          </cell>
          <cell r="V413">
            <v>2.948400050712481E-4</v>
          </cell>
        </row>
        <row r="414">
          <cell r="F414">
            <v>39584</v>
          </cell>
          <cell r="G414">
            <v>11.77301624676242</v>
          </cell>
          <cell r="H414">
            <v>14.823599169878445</v>
          </cell>
          <cell r="I414">
            <v>7.6219512195121943</v>
          </cell>
          <cell r="J414">
            <v>2.212883852365241E-3</v>
          </cell>
          <cell r="L414">
            <v>39584</v>
          </cell>
          <cell r="M414">
            <v>5130.8363263211904</v>
          </cell>
          <cell r="N414">
            <v>6447.4532559638938</v>
          </cell>
          <cell r="O414">
            <v>3314.5508783559826</v>
          </cell>
          <cell r="P414">
            <v>434.40486533449177</v>
          </cell>
          <cell r="R414">
            <v>39584</v>
          </cell>
          <cell r="S414">
            <v>1.547748026621266</v>
          </cell>
          <cell r="T414">
            <v>1.9455252918287937</v>
          </cell>
          <cell r="U414">
            <v>0.13105816361301145</v>
          </cell>
          <cell r="V414">
            <v>2.9039546053816087E-4</v>
          </cell>
        </row>
        <row r="415">
          <cell r="F415">
            <v>39585</v>
          </cell>
          <cell r="G415">
            <v>11.636025133814289</v>
          </cell>
          <cell r="H415">
            <v>14.656309541257512</v>
          </cell>
          <cell r="I415">
            <v>7.518796992481203</v>
          </cell>
          <cell r="J415">
            <v>2.1606251985074399E-3</v>
          </cell>
          <cell r="L415">
            <v>39585</v>
          </cell>
          <cell r="M415">
            <v>5192.1079958463142</v>
          </cell>
          <cell r="N415">
            <v>6531.6786414108419</v>
          </cell>
          <cell r="O415">
            <v>3350.0837520938026</v>
          </cell>
          <cell r="P415">
            <v>445.03782821539835</v>
          </cell>
          <cell r="R415">
            <v>39585</v>
          </cell>
          <cell r="S415">
            <v>1.5499070055796653</v>
          </cell>
          <cell r="T415">
            <v>1.9496977968414895</v>
          </cell>
          <cell r="U415">
            <v>0.13284270095779588</v>
          </cell>
          <cell r="V415">
            <v>2.8743644061706851E-4</v>
          </cell>
        </row>
        <row r="416">
          <cell r="F416">
            <v>39586</v>
          </cell>
          <cell r="G416">
            <v>11.642798928862499</v>
          </cell>
          <cell r="H416">
            <v>14.522218995062445</v>
          </cell>
          <cell r="I416">
            <v>7.4239049740163336</v>
          </cell>
          <cell r="J416">
            <v>2.1465399921865944E-3</v>
          </cell>
          <cell r="L416">
            <v>39586</v>
          </cell>
          <cell r="M416">
            <v>5184.0331778123382</v>
          </cell>
          <cell r="N416">
            <v>6514.6579804560261</v>
          </cell>
          <cell r="O416">
            <v>3330.0033300033301</v>
          </cell>
          <cell r="P416">
            <v>442.67374944665778</v>
          </cell>
          <cell r="R416">
            <v>39586</v>
          </cell>
          <cell r="S416">
            <v>1.5571473061351604</v>
          </cell>
          <cell r="T416">
            <v>1.9565642731363726</v>
          </cell>
          <cell r="U416">
            <v>0.13292569453675396</v>
          </cell>
          <cell r="V416">
            <v>2.8917613718515948E-4</v>
          </cell>
        </row>
        <row r="417">
          <cell r="F417">
            <v>39587</v>
          </cell>
          <cell r="G417">
            <v>11.640088464672331</v>
          </cell>
          <cell r="H417">
            <v>14.522218995062445</v>
          </cell>
          <cell r="I417">
            <v>7.4239049740163336</v>
          </cell>
          <cell r="J417">
            <v>2.1465538151774232E-3</v>
          </cell>
          <cell r="L417">
            <v>39587</v>
          </cell>
          <cell r="M417">
            <v>5184.0331778123382</v>
          </cell>
          <cell r="N417">
            <v>6514.6579804560261</v>
          </cell>
          <cell r="O417">
            <v>3330.0033300033301</v>
          </cell>
          <cell r="P417">
            <v>442.67374944665778</v>
          </cell>
          <cell r="R417">
            <v>39587</v>
          </cell>
          <cell r="S417">
            <v>1.5571473061351604</v>
          </cell>
          <cell r="T417">
            <v>1.9565642731363726</v>
          </cell>
          <cell r="U417">
            <v>0.13292569453675396</v>
          </cell>
          <cell r="V417">
            <v>2.8917613718515948E-4</v>
          </cell>
        </row>
        <row r="418">
          <cell r="F418">
            <v>39588</v>
          </cell>
          <cell r="G418">
            <v>11.649580615097857</v>
          </cell>
          <cell r="H418">
            <v>14.604936468526361</v>
          </cell>
          <cell r="I418">
            <v>7.4738415545590433</v>
          </cell>
          <cell r="J418">
            <v>2.161512540015001E-3</v>
          </cell>
          <cell r="L418">
            <v>39588</v>
          </cell>
          <cell r="M418">
            <v>5194.8051948051952</v>
          </cell>
          <cell r="N418">
            <v>6523.1572080887145</v>
          </cell>
          <cell r="O418">
            <v>3337.7837116154869</v>
          </cell>
          <cell r="P418">
            <v>444.83985765124555</v>
          </cell>
          <cell r="R418">
            <v>39588</v>
          </cell>
          <cell r="S418">
            <v>1.556420233463035</v>
          </cell>
          <cell r="T418">
            <v>1.9542700801250732</v>
          </cell>
          <cell r="U418">
            <v>0.13328535060711477</v>
          </cell>
          <cell r="V418">
            <v>2.8923384845881743E-4</v>
          </cell>
        </row>
        <row r="419">
          <cell r="F419">
            <v>39589</v>
          </cell>
          <cell r="G419">
            <v>11.899095668729176</v>
          </cell>
          <cell r="H419">
            <v>14.863258026159333</v>
          </cell>
          <cell r="I419">
            <v>7.587253414264036</v>
          </cell>
          <cell r="J419">
            <v>2.1903262052817528E-3</v>
          </cell>
          <cell r="L419">
            <v>39589</v>
          </cell>
          <cell r="M419">
            <v>5202.9136316337144</v>
          </cell>
          <cell r="N419">
            <v>6535.9477124183004</v>
          </cell>
          <cell r="O419">
            <v>3336.6700033366697</v>
          </cell>
          <cell r="P419">
            <v>439.17435221783052</v>
          </cell>
          <cell r="R419">
            <v>39589</v>
          </cell>
          <cell r="S419">
            <v>1.5590894917368259</v>
          </cell>
          <cell r="T419">
            <v>1.9584802193497843</v>
          </cell>
          <cell r="U419">
            <v>0.13159799444656461</v>
          </cell>
          <cell r="V419">
            <v>2.8861611459214215E-4</v>
          </cell>
        </row>
        <row r="420">
          <cell r="F420">
            <v>39590</v>
          </cell>
          <cell r="G420">
            <v>12.049644535486204</v>
          </cell>
          <cell r="H420">
            <v>15.067048365225252</v>
          </cell>
          <cell r="I420">
            <v>7.6628352490421454</v>
          </cell>
          <cell r="J420">
            <v>2.1976428083237917E-3</v>
          </cell>
          <cell r="L420">
            <v>39590</v>
          </cell>
          <cell r="M420">
            <v>5274.2616033755276</v>
          </cell>
          <cell r="N420">
            <v>6605.0198150594451</v>
          </cell>
          <cell r="O420">
            <v>3357.95836131632</v>
          </cell>
          <cell r="P420">
            <v>437.82837127845886</v>
          </cell>
          <cell r="R420">
            <v>39590</v>
          </cell>
          <cell r="S420">
            <v>1.5708451146716933</v>
          </cell>
          <cell r="T420">
            <v>1.966955153422502</v>
          </cell>
          <cell r="U420">
            <v>0.1303780964797914</v>
          </cell>
          <cell r="V420">
            <v>2.8688889080148147E-4</v>
          </cell>
        </row>
        <row r="421">
          <cell r="F421">
            <v>39591</v>
          </cell>
          <cell r="G421">
            <v>12.049644535486204</v>
          </cell>
          <cell r="H421">
            <v>15.067048365225252</v>
          </cell>
          <cell r="I421">
            <v>7.6628352490421454</v>
          </cell>
          <cell r="J421">
            <v>2.1976428083237917E-3</v>
          </cell>
          <cell r="L421">
            <v>39591</v>
          </cell>
          <cell r="M421">
            <v>5257.6235541535225</v>
          </cell>
          <cell r="N421">
            <v>6591.9578114700062</v>
          </cell>
          <cell r="O421">
            <v>3336.6700033366697</v>
          </cell>
          <cell r="P421">
            <v>432.90043290043292</v>
          </cell>
          <cell r="R421">
            <v>39591</v>
          </cell>
          <cell r="S421">
            <v>1.5757957768673179</v>
          </cell>
          <cell r="T421">
            <v>1.9758940920766648</v>
          </cell>
          <cell r="U421">
            <v>0.12976395935792792</v>
          </cell>
          <cell r="V421">
            <v>2.8876946667167204E-4</v>
          </cell>
        </row>
        <row r="422">
          <cell r="F422">
            <v>39592</v>
          </cell>
          <cell r="G422">
            <v>12.049644535486204</v>
          </cell>
          <cell r="H422">
            <v>15.067048365225252</v>
          </cell>
          <cell r="I422">
            <v>7.6628352490421454</v>
          </cell>
          <cell r="J422">
            <v>2.1976428083237917E-3</v>
          </cell>
          <cell r="L422">
            <v>39592</v>
          </cell>
          <cell r="M422">
            <v>5249.3438320209971</v>
          </cell>
          <cell r="N422">
            <v>6600.6600660066006</v>
          </cell>
          <cell r="O422">
            <v>3333.3333333333335</v>
          </cell>
          <cell r="P422">
            <v>434.78260869565219</v>
          </cell>
          <cell r="R422">
            <v>39592</v>
          </cell>
          <cell r="S422">
            <v>1.5748031496062991</v>
          </cell>
          <cell r="T422">
            <v>1.9801980198019802</v>
          </cell>
          <cell r="U422">
            <v>0.1304393196285088</v>
          </cell>
          <cell r="V422">
            <v>2.8901650573264235E-4</v>
          </cell>
        </row>
        <row r="423">
          <cell r="F423">
            <v>39593</v>
          </cell>
          <cell r="G423">
            <v>12.049644535486204</v>
          </cell>
          <cell r="H423">
            <v>15.067048365225252</v>
          </cell>
          <cell r="I423">
            <v>7.6628352490421454</v>
          </cell>
          <cell r="J423">
            <v>2.1976428083237917E-3</v>
          </cell>
          <cell r="L423">
            <v>39593</v>
          </cell>
          <cell r="M423">
            <v>5252.1008403361348</v>
          </cell>
          <cell r="N423">
            <v>6596.3060686015833</v>
          </cell>
          <cell r="O423">
            <v>3333.3333333333335</v>
          </cell>
          <cell r="P423">
            <v>430.47783039173481</v>
          </cell>
          <cell r="R423">
            <v>39593</v>
          </cell>
          <cell r="S423">
            <v>1.5757957768673179</v>
          </cell>
          <cell r="T423">
            <v>1.9790223629527015</v>
          </cell>
          <cell r="U423">
            <v>0.12916725868326895</v>
          </cell>
          <cell r="V423">
            <v>2.8904490890749697E-4</v>
          </cell>
        </row>
        <row r="424">
          <cell r="F424">
            <v>39594</v>
          </cell>
          <cell r="G424">
            <v>12.049644535486204</v>
          </cell>
          <cell r="H424">
            <v>15.067048365225252</v>
          </cell>
          <cell r="I424">
            <v>7.6628352490421454</v>
          </cell>
          <cell r="J424">
            <v>2.1976428083237917E-3</v>
          </cell>
          <cell r="L424">
            <v>39594</v>
          </cell>
          <cell r="M424">
            <v>5252.1008403361348</v>
          </cell>
          <cell r="N424">
            <v>6596.3060686015833</v>
          </cell>
          <cell r="O424">
            <v>3333.3333333333335</v>
          </cell>
          <cell r="P424">
            <v>430.47783039173481</v>
          </cell>
          <cell r="R424">
            <v>39594</v>
          </cell>
          <cell r="S424">
            <v>1.5757957768673179</v>
          </cell>
          <cell r="T424">
            <v>1.9790223629527015</v>
          </cell>
          <cell r="U424">
            <v>0.12915558081264691</v>
          </cell>
          <cell r="V424">
            <v>2.8904490890749697E-4</v>
          </cell>
        </row>
        <row r="425">
          <cell r="F425">
            <v>39595</v>
          </cell>
          <cell r="G425">
            <v>12.049644535486204</v>
          </cell>
          <cell r="H425">
            <v>15.067048365225252</v>
          </cell>
          <cell r="I425">
            <v>7.6628352490421454</v>
          </cell>
          <cell r="J425">
            <v>2.1976428083237917E-3</v>
          </cell>
          <cell r="L425">
            <v>39595</v>
          </cell>
          <cell r="M425">
            <v>5299.4170641229466</v>
          </cell>
          <cell r="N425">
            <v>6657.7896138482029</v>
          </cell>
          <cell r="O425">
            <v>3361.3445378151259</v>
          </cell>
          <cell r="P425">
            <v>435.72984749455333</v>
          </cell>
          <cell r="R425">
            <v>39595</v>
          </cell>
          <cell r="S425">
            <v>1.5765410688948447</v>
          </cell>
          <cell r="T425">
            <v>1.9805902158843334</v>
          </cell>
          <cell r="U425">
            <v>0.12962602890660443</v>
          </cell>
          <cell r="V425">
            <v>2.866479390013186E-4</v>
          </cell>
        </row>
        <row r="426">
          <cell r="F426">
            <v>39596</v>
          </cell>
          <cell r="G426">
            <v>12.049644535486204</v>
          </cell>
          <cell r="H426">
            <v>15.067048365225252</v>
          </cell>
          <cell r="I426">
            <v>7.6628352490421454</v>
          </cell>
          <cell r="J426">
            <v>2.1976428083237917E-3</v>
          </cell>
          <cell r="L426">
            <v>39596</v>
          </cell>
          <cell r="M426">
            <v>5296.6101694915251</v>
          </cell>
          <cell r="N426">
            <v>6648.9361702127662</v>
          </cell>
          <cell r="O426">
            <v>3361.3445378151259</v>
          </cell>
          <cell r="P426">
            <v>435.16100957354217</v>
          </cell>
          <cell r="R426">
            <v>39596</v>
          </cell>
          <cell r="S426">
            <v>1.5757957768673179</v>
          </cell>
          <cell r="T426">
            <v>1.9782393669634029</v>
          </cell>
          <cell r="U426">
            <v>0.12944146009966992</v>
          </cell>
          <cell r="V426">
            <v>2.8669889162208497E-4</v>
          </cell>
        </row>
        <row r="427">
          <cell r="F427">
            <v>39597</v>
          </cell>
          <cell r="G427">
            <v>12.049644535486204</v>
          </cell>
          <cell r="H427">
            <v>15.067048365225252</v>
          </cell>
          <cell r="I427">
            <v>7.6628352490421454</v>
          </cell>
          <cell r="J427">
            <v>2.1976428083237917E-3</v>
          </cell>
          <cell r="L427">
            <v>39597</v>
          </cell>
          <cell r="M427">
            <v>5307.8556263269638</v>
          </cell>
          <cell r="N427">
            <v>6693.4404283801878</v>
          </cell>
          <cell r="O427">
            <v>3386.3867253640365</v>
          </cell>
          <cell r="P427">
            <v>438.21209465381241</v>
          </cell>
          <cell r="R427">
            <v>39597</v>
          </cell>
          <cell r="S427">
            <v>1.5676438313215237</v>
          </cell>
          <cell r="T427">
            <v>1.9770660340055357</v>
          </cell>
          <cell r="U427">
            <v>0.12942805741428626</v>
          </cell>
          <cell r="V427">
            <v>2.8460918889227255E-4</v>
          </cell>
        </row>
        <row r="428">
          <cell r="F428">
            <v>39598</v>
          </cell>
          <cell r="G428">
            <v>12.049644535486204</v>
          </cell>
          <cell r="H428">
            <v>15.067048365225252</v>
          </cell>
          <cell r="I428">
            <v>7.6628352490421454</v>
          </cell>
          <cell r="J428">
            <v>2.1976428083237917E-3</v>
          </cell>
          <cell r="L428">
            <v>39598</v>
          </cell>
          <cell r="M428">
            <v>5277.0448548812665</v>
          </cell>
          <cell r="N428">
            <v>6688.9632107023408</v>
          </cell>
          <cell r="O428">
            <v>3385.2403520649964</v>
          </cell>
          <cell r="P428">
            <v>442.86979627989371</v>
          </cell>
          <cell r="R428">
            <v>39598</v>
          </cell>
          <cell r="S428">
            <v>1.5586034912718205</v>
          </cell>
          <cell r="T428">
            <v>1.9762845849802371</v>
          </cell>
          <cell r="U428">
            <v>0.13079589300895952</v>
          </cell>
          <cell r="V428">
            <v>2.8460432883184152E-4</v>
          </cell>
        </row>
        <row r="429">
          <cell r="F429">
            <v>39599</v>
          </cell>
          <cell r="G429">
            <v>12.049644535486204</v>
          </cell>
          <cell r="H429">
            <v>15.067048365225252</v>
          </cell>
          <cell r="I429">
            <v>7.6628352490421454</v>
          </cell>
          <cell r="J429">
            <v>2.1976428083237917E-3</v>
          </cell>
          <cell r="L429">
            <v>39599</v>
          </cell>
          <cell r="M429">
            <v>5216.4840897235263</v>
          </cell>
          <cell r="N429">
            <v>6640.1062416998675</v>
          </cell>
          <cell r="O429">
            <v>3360.2150537634407</v>
          </cell>
          <cell r="P429">
            <v>441.89129474149365</v>
          </cell>
          <cell r="R429">
            <v>39599</v>
          </cell>
          <cell r="S429">
            <v>1.5523129462899721</v>
          </cell>
          <cell r="T429">
            <v>1.9758940920766648</v>
          </cell>
          <cell r="U429">
            <v>0.13150973172014729</v>
          </cell>
          <cell r="V429">
            <v>2.8658139914770691E-4</v>
          </cell>
        </row>
        <row r="430">
          <cell r="F430">
            <v>39600</v>
          </cell>
          <cell r="G430">
            <v>12.049644535486204</v>
          </cell>
          <cell r="H430">
            <v>15.067048365225252</v>
          </cell>
          <cell r="I430">
            <v>7.6628352490421454</v>
          </cell>
          <cell r="J430">
            <v>2.1976428083237917E-3</v>
          </cell>
          <cell r="L430">
            <v>39600</v>
          </cell>
          <cell r="M430">
            <v>5181.3471502590673</v>
          </cell>
          <cell r="N430">
            <v>6605.0198150594451</v>
          </cell>
          <cell r="O430">
            <v>3332.222592469177</v>
          </cell>
          <cell r="P430">
            <v>434.97172683775557</v>
          </cell>
          <cell r="R430">
            <v>39600</v>
          </cell>
          <cell r="S430">
            <v>1.5549681231534753</v>
          </cell>
          <cell r="T430">
            <v>1.9817677368212443</v>
          </cell>
          <cell r="U430">
            <v>0.13054148608427757</v>
          </cell>
          <cell r="V430">
            <v>2.8894635710880276E-4</v>
          </cell>
        </row>
        <row r="431">
          <cell r="F431">
            <v>39601</v>
          </cell>
          <cell r="G431">
            <v>12.049644535486204</v>
          </cell>
          <cell r="H431">
            <v>15.067048365225252</v>
          </cell>
          <cell r="I431">
            <v>7.6628352490421454</v>
          </cell>
          <cell r="J431">
            <v>2.1976428083237917E-3</v>
          </cell>
          <cell r="L431">
            <v>39601</v>
          </cell>
          <cell r="M431">
            <v>5181.3471502590673</v>
          </cell>
          <cell r="N431">
            <v>6605.0198150594451</v>
          </cell>
          <cell r="O431">
            <v>3332.222592469177</v>
          </cell>
          <cell r="P431">
            <v>434.97172683775557</v>
          </cell>
          <cell r="R431">
            <v>39601</v>
          </cell>
          <cell r="S431">
            <v>1.5549681231534753</v>
          </cell>
          <cell r="T431">
            <v>1.9817677368212443</v>
          </cell>
          <cell r="U431">
            <v>0.13054319021448246</v>
          </cell>
          <cell r="V431">
            <v>2.8894635710880276E-4</v>
          </cell>
        </row>
        <row r="432">
          <cell r="F432">
            <v>39602</v>
          </cell>
          <cell r="G432">
            <v>12.049644535486204</v>
          </cell>
          <cell r="H432">
            <v>15.067048365225252</v>
          </cell>
          <cell r="I432">
            <v>7.6628352490421454</v>
          </cell>
          <cell r="J432">
            <v>2.1976428083237917E-3</v>
          </cell>
          <cell r="L432">
            <v>39602</v>
          </cell>
          <cell r="M432">
            <v>5157.2975760701393</v>
          </cell>
          <cell r="N432">
            <v>6531.6786414108419</v>
          </cell>
          <cell r="O432">
            <v>3317.8500331785003</v>
          </cell>
          <cell r="P432">
            <v>431.96544276457888</v>
          </cell>
          <cell r="R432">
            <v>39602</v>
          </cell>
          <cell r="S432">
            <v>1.5540015540015542</v>
          </cell>
          <cell r="T432">
            <v>1.9681165124975399</v>
          </cell>
          <cell r="U432">
            <v>0.13015918468286714</v>
          </cell>
          <cell r="V432">
            <v>2.9011070624550327E-4</v>
          </cell>
        </row>
        <row r="433">
          <cell r="F433">
            <v>39603</v>
          </cell>
          <cell r="G433">
            <v>12.049644535486204</v>
          </cell>
          <cell r="H433">
            <v>15.067048365225252</v>
          </cell>
          <cell r="I433">
            <v>7.6628352490421454</v>
          </cell>
          <cell r="J433">
            <v>2.1976428083237917E-3</v>
          </cell>
          <cell r="L433">
            <v>39603</v>
          </cell>
          <cell r="M433">
            <v>5117.7072671443193</v>
          </cell>
          <cell r="N433">
            <v>6476.6839378238337</v>
          </cell>
          <cell r="O433">
            <v>3295.9789057350031</v>
          </cell>
          <cell r="P433">
            <v>426.4392324093817</v>
          </cell>
          <cell r="R433">
            <v>39603</v>
          </cell>
          <cell r="S433">
            <v>1.5527950310559007</v>
          </cell>
          <cell r="T433">
            <v>1.9650225977598741</v>
          </cell>
          <cell r="U433">
            <v>0.1293828438349075</v>
          </cell>
          <cell r="V433">
            <v>2.9198359052221267E-4</v>
          </cell>
        </row>
        <row r="434">
          <cell r="F434">
            <v>39604</v>
          </cell>
          <cell r="G434">
            <v>12.049644535486204</v>
          </cell>
          <cell r="H434">
            <v>15.067048365225252</v>
          </cell>
          <cell r="I434">
            <v>7.6628352490421454</v>
          </cell>
          <cell r="J434">
            <v>2.1976428083237917E-3</v>
          </cell>
          <cell r="L434">
            <v>39604</v>
          </cell>
          <cell r="M434">
            <v>5102.0408163265311</v>
          </cell>
          <cell r="N434">
            <v>6464.1241111829349</v>
          </cell>
          <cell r="O434">
            <v>3301.419610432486</v>
          </cell>
          <cell r="P434">
            <v>425.1700680272109</v>
          </cell>
          <cell r="R434">
            <v>39604</v>
          </cell>
          <cell r="S434">
            <v>1.5448787270199289</v>
          </cell>
          <cell r="T434">
            <v>1.9584802193497843</v>
          </cell>
          <cell r="U434">
            <v>0.12879295244964195</v>
          </cell>
          <cell r="V434">
            <v>2.9144237747033845E-4</v>
          </cell>
        </row>
        <row r="435">
          <cell r="F435">
            <v>39605</v>
          </cell>
          <cell r="G435">
            <v>12.049644535486204</v>
          </cell>
          <cell r="H435">
            <v>15.067048365225252</v>
          </cell>
          <cell r="I435">
            <v>7.6628352490421454</v>
          </cell>
          <cell r="J435">
            <v>2.1976428083237917E-3</v>
          </cell>
          <cell r="L435">
            <v>39605</v>
          </cell>
          <cell r="M435">
            <v>5040.322580645161</v>
          </cell>
          <cell r="N435">
            <v>6365.3723742838956</v>
          </cell>
          <cell r="O435">
            <v>3260.5151613955009</v>
          </cell>
          <cell r="P435">
            <v>417.01417848206842</v>
          </cell>
          <cell r="R435">
            <v>39605</v>
          </cell>
          <cell r="S435">
            <v>1.5458339774308238</v>
          </cell>
          <cell r="T435">
            <v>1.9523623584537291</v>
          </cell>
          <cell r="U435">
            <v>0.12790667928679236</v>
          </cell>
          <cell r="V435">
            <v>2.950026550238952E-4</v>
          </cell>
        </row>
        <row r="436">
          <cell r="F436">
            <v>39606</v>
          </cell>
          <cell r="G436">
            <v>12.049644535486204</v>
          </cell>
          <cell r="H436">
            <v>15.067048365225252</v>
          </cell>
          <cell r="I436">
            <v>7.6628352490421454</v>
          </cell>
          <cell r="J436">
            <v>2.1976428083237917E-3</v>
          </cell>
          <cell r="L436">
            <v>39606</v>
          </cell>
          <cell r="M436">
            <v>5055.6117290192115</v>
          </cell>
          <cell r="N436">
            <v>6337.1356147021552</v>
          </cell>
          <cell r="O436">
            <v>3228.9312237649337</v>
          </cell>
          <cell r="P436">
            <v>411.18421052631578</v>
          </cell>
          <cell r="R436">
            <v>39606</v>
          </cell>
          <cell r="S436">
            <v>1.5659254619480114</v>
          </cell>
          <cell r="T436">
            <v>1.9623233908948192</v>
          </cell>
          <cell r="U436">
            <v>0.12733014159111744</v>
          </cell>
          <cell r="V436">
            <v>2.9788945322390862E-4</v>
          </cell>
        </row>
        <row r="437">
          <cell r="F437">
            <v>39607</v>
          </cell>
          <cell r="G437">
            <v>12.049644535486204</v>
          </cell>
          <cell r="H437">
            <v>15.067048365225252</v>
          </cell>
          <cell r="I437">
            <v>7.6628352490421454</v>
          </cell>
          <cell r="J437">
            <v>2.1976428083237917E-3</v>
          </cell>
          <cell r="L437">
            <v>39607</v>
          </cell>
          <cell r="M437">
            <v>5045.4086781029264</v>
          </cell>
          <cell r="N437">
            <v>6313.1313131313127</v>
          </cell>
          <cell r="O437">
            <v>3207.184092366902</v>
          </cell>
          <cell r="P437">
            <v>406.66937779585203</v>
          </cell>
          <cell r="R437">
            <v>39607</v>
          </cell>
          <cell r="S437">
            <v>1.5733165512901195</v>
          </cell>
          <cell r="T437">
            <v>1.9692792437967703</v>
          </cell>
          <cell r="U437">
            <v>0.12684077677291697</v>
          </cell>
          <cell r="V437">
            <v>2.9994900866852633E-4</v>
          </cell>
        </row>
        <row r="438">
          <cell r="F438">
            <v>39608</v>
          </cell>
          <cell r="G438">
            <v>12.049644535486204</v>
          </cell>
          <cell r="H438">
            <v>15.067048365225252</v>
          </cell>
          <cell r="I438">
            <v>7.6628352490421454</v>
          </cell>
          <cell r="J438">
            <v>2.1976428083237917E-3</v>
          </cell>
          <cell r="L438">
            <v>39608</v>
          </cell>
          <cell r="M438">
            <v>5058.1689428426907</v>
          </cell>
          <cell r="N438">
            <v>6317.1193935565379</v>
          </cell>
          <cell r="O438">
            <v>3207.184092366902</v>
          </cell>
          <cell r="P438">
            <v>404.53074433656963</v>
          </cell>
          <cell r="R438">
            <v>39608</v>
          </cell>
          <cell r="S438">
            <v>1.5772870662460567</v>
          </cell>
          <cell r="T438">
            <v>1.970055161544523</v>
          </cell>
          <cell r="U438">
            <v>0.12617341273846774</v>
          </cell>
          <cell r="V438">
            <v>2.9994900866852633E-4</v>
          </cell>
        </row>
        <row r="439">
          <cell r="F439">
            <v>39609</v>
          </cell>
          <cell r="G439">
            <v>12.049644535486204</v>
          </cell>
          <cell r="H439">
            <v>15.067048365225252</v>
          </cell>
          <cell r="I439">
            <v>7.6628352490421454</v>
          </cell>
          <cell r="J439">
            <v>2.1976428083237917E-3</v>
          </cell>
          <cell r="L439">
            <v>39609</v>
          </cell>
          <cell r="M439">
            <v>5115.0895140664961</v>
          </cell>
          <cell r="N439">
            <v>6402.0486555697826</v>
          </cell>
          <cell r="O439">
            <v>3245.6994482310938</v>
          </cell>
          <cell r="P439">
            <v>411.3533525298231</v>
          </cell>
          <cell r="R439">
            <v>39609</v>
          </cell>
          <cell r="S439">
            <v>1.5757957768673179</v>
          </cell>
          <cell r="T439">
            <v>1.9719976336028398</v>
          </cell>
          <cell r="U439">
            <v>0.12676520548639808</v>
          </cell>
          <cell r="V439">
            <v>2.9712207557597113E-4</v>
          </cell>
        </row>
        <row r="440">
          <cell r="F440">
            <v>39610</v>
          </cell>
          <cell r="G440">
            <v>12.049644535486204</v>
          </cell>
          <cell r="H440">
            <v>15.067048365225252</v>
          </cell>
          <cell r="I440">
            <v>7.6628352490421454</v>
          </cell>
          <cell r="J440">
            <v>2.1976428083237917E-3</v>
          </cell>
          <cell r="L440">
            <v>39610</v>
          </cell>
          <cell r="M440">
            <v>4967.7098857426727</v>
          </cell>
          <cell r="N440">
            <v>6269.5924764890278</v>
          </cell>
          <cell r="O440">
            <v>3193.8677738741612</v>
          </cell>
          <cell r="P440">
            <v>402.73862263391061</v>
          </cell>
          <cell r="R440">
            <v>39610</v>
          </cell>
          <cell r="S440">
            <v>1.5552099533437014</v>
          </cell>
          <cell r="T440">
            <v>1.9630938358853554</v>
          </cell>
          <cell r="U440">
            <v>0.12608114582545327</v>
          </cell>
          <cell r="V440">
            <v>3.0094919375710992E-4</v>
          </cell>
        </row>
        <row r="441">
          <cell r="F441">
            <v>39611</v>
          </cell>
          <cell r="G441">
            <v>12.049644535486204</v>
          </cell>
          <cell r="H441">
            <v>15.067048365225252</v>
          </cell>
          <cell r="I441">
            <v>7.6628352490421454</v>
          </cell>
          <cell r="J441">
            <v>2.1976428083237917E-3</v>
          </cell>
          <cell r="L441">
            <v>39611</v>
          </cell>
          <cell r="M441">
            <v>4967.7098857426727</v>
          </cell>
          <cell r="N441">
            <v>6269.5924764890278</v>
          </cell>
          <cell r="O441">
            <v>3193.8677738741612</v>
          </cell>
          <cell r="P441">
            <v>402.73862263391061</v>
          </cell>
          <cell r="R441">
            <v>39611</v>
          </cell>
          <cell r="S441">
            <v>1.5552099533437014</v>
          </cell>
          <cell r="T441">
            <v>1.9630938358853554</v>
          </cell>
          <cell r="U441">
            <v>0.12608114582545327</v>
          </cell>
          <cell r="V441">
            <v>3.0094919375710992E-4</v>
          </cell>
        </row>
        <row r="442">
          <cell r="F442">
            <v>39612</v>
          </cell>
          <cell r="G442">
            <v>12.049644535486204</v>
          </cell>
          <cell r="H442">
            <v>15.067048365225252</v>
          </cell>
          <cell r="I442">
            <v>7.6628352490421454</v>
          </cell>
          <cell r="J442">
            <v>2.1976428083237917E-3</v>
          </cell>
          <cell r="L442">
            <v>39612</v>
          </cell>
          <cell r="M442">
            <v>4967.7098857426727</v>
          </cell>
          <cell r="N442">
            <v>6269.5924764890278</v>
          </cell>
          <cell r="O442">
            <v>3193.8677738741612</v>
          </cell>
          <cell r="P442">
            <v>402.73862263391061</v>
          </cell>
          <cell r="R442">
            <v>39612</v>
          </cell>
          <cell r="S442">
            <v>1.5552099533437014</v>
          </cell>
          <cell r="T442">
            <v>1.9630938358853554</v>
          </cell>
          <cell r="U442">
            <v>0.12608114582545327</v>
          </cell>
          <cell r="V442">
            <v>3.0094919375710992E-4</v>
          </cell>
        </row>
        <row r="443">
          <cell r="F443">
            <v>39613</v>
          </cell>
          <cell r="G443">
            <v>12.049644535486204</v>
          </cell>
          <cell r="H443">
            <v>15.067048365225252</v>
          </cell>
          <cell r="I443">
            <v>7.6628352490421454</v>
          </cell>
          <cell r="J443">
            <v>2.1976428083237917E-3</v>
          </cell>
          <cell r="L443">
            <v>39613</v>
          </cell>
          <cell r="M443">
            <v>4967.7098857426727</v>
          </cell>
          <cell r="N443">
            <v>6269.5924764890278</v>
          </cell>
          <cell r="O443">
            <v>3193.8677738741612</v>
          </cell>
          <cell r="P443">
            <v>402.73862263391061</v>
          </cell>
          <cell r="R443">
            <v>39613</v>
          </cell>
          <cell r="S443">
            <v>1.5552099533437014</v>
          </cell>
          <cell r="T443">
            <v>1.9630938358853554</v>
          </cell>
          <cell r="U443">
            <v>0.12608114582545327</v>
          </cell>
          <cell r="V443">
            <v>3.0094919375710992E-4</v>
          </cell>
        </row>
        <row r="444">
          <cell r="F444">
            <v>39614</v>
          </cell>
          <cell r="G444">
            <v>12.049644535486204</v>
          </cell>
          <cell r="H444">
            <v>15.067048365225252</v>
          </cell>
          <cell r="I444">
            <v>7.6628352490421454</v>
          </cell>
          <cell r="J444">
            <v>2.1976428083237917E-3</v>
          </cell>
          <cell r="L444">
            <v>39614</v>
          </cell>
          <cell r="M444">
            <v>4967.7098857426727</v>
          </cell>
          <cell r="N444">
            <v>6269.5924764890278</v>
          </cell>
          <cell r="O444">
            <v>3193.8677738741612</v>
          </cell>
          <cell r="P444">
            <v>402.73862263391061</v>
          </cell>
          <cell r="R444">
            <v>39614</v>
          </cell>
          <cell r="S444">
            <v>1.5552099533437014</v>
          </cell>
          <cell r="T444">
            <v>1.9630938358853554</v>
          </cell>
          <cell r="U444">
            <v>0.12608114582545327</v>
          </cell>
          <cell r="V444">
            <v>3.0094919375710992E-4</v>
          </cell>
        </row>
        <row r="445">
          <cell r="F445">
            <v>39615</v>
          </cell>
          <cell r="G445">
            <v>12.049644535486204</v>
          </cell>
          <cell r="H445">
            <v>15.067048365225252</v>
          </cell>
          <cell r="I445">
            <v>7.6628352490421454</v>
          </cell>
          <cell r="J445">
            <v>2.1976428083237917E-3</v>
          </cell>
          <cell r="L445">
            <v>39615</v>
          </cell>
          <cell r="M445">
            <v>4967.7098857426727</v>
          </cell>
          <cell r="N445">
            <v>6269.5924764890278</v>
          </cell>
          <cell r="O445">
            <v>3193.8677738741612</v>
          </cell>
          <cell r="P445">
            <v>402.73862263391061</v>
          </cell>
          <cell r="R445">
            <v>39615</v>
          </cell>
          <cell r="S445">
            <v>1.5552099533437014</v>
          </cell>
          <cell r="T445">
            <v>1.9630938358853554</v>
          </cell>
          <cell r="U445">
            <v>0.12608114582545327</v>
          </cell>
          <cell r="V445">
            <v>3.0094919375710992E-4</v>
          </cell>
        </row>
        <row r="446">
          <cell r="F446">
            <v>39616</v>
          </cell>
          <cell r="G446">
            <v>12.049644535486204</v>
          </cell>
          <cell r="H446">
            <v>15.067048365225252</v>
          </cell>
          <cell r="I446">
            <v>7.6628352490421454</v>
          </cell>
          <cell r="J446">
            <v>2.1976428083237917E-3</v>
          </cell>
          <cell r="L446">
            <v>39616</v>
          </cell>
          <cell r="M446">
            <v>4967.7098857426727</v>
          </cell>
          <cell r="N446">
            <v>6269.5924764890278</v>
          </cell>
          <cell r="O446">
            <v>3193.8677738741612</v>
          </cell>
          <cell r="P446">
            <v>402.73862263391061</v>
          </cell>
          <cell r="R446">
            <v>39616</v>
          </cell>
          <cell r="S446">
            <v>1.5552099533437014</v>
          </cell>
          <cell r="T446">
            <v>1.9630938358853554</v>
          </cell>
          <cell r="U446">
            <v>0.12608114582545327</v>
          </cell>
          <cell r="V446">
            <v>3.0094919375710992E-4</v>
          </cell>
        </row>
        <row r="447">
          <cell r="F447">
            <v>39617</v>
          </cell>
          <cell r="G447">
            <v>12.049644535486204</v>
          </cell>
          <cell r="H447">
            <v>15.067048365225252</v>
          </cell>
          <cell r="I447">
            <v>7.6628352490421454</v>
          </cell>
          <cell r="J447">
            <v>2.1976428083237917E-3</v>
          </cell>
          <cell r="L447">
            <v>39617</v>
          </cell>
          <cell r="M447">
            <v>4967.7098857426727</v>
          </cell>
          <cell r="N447">
            <v>6269.5924764890278</v>
          </cell>
          <cell r="O447">
            <v>3193.8677738741612</v>
          </cell>
          <cell r="P447">
            <v>402.73862263391061</v>
          </cell>
          <cell r="R447">
            <v>39617</v>
          </cell>
          <cell r="S447">
            <v>1.5552099533437014</v>
          </cell>
          <cell r="T447">
            <v>1.9630938358853554</v>
          </cell>
          <cell r="U447">
            <v>0.12608114582545327</v>
          </cell>
          <cell r="V447">
            <v>3.0094919375710992E-4</v>
          </cell>
        </row>
        <row r="448">
          <cell r="F448">
            <v>39618</v>
          </cell>
          <cell r="G448">
            <v>12.049644535486204</v>
          </cell>
          <cell r="H448">
            <v>15.067048365225252</v>
          </cell>
          <cell r="I448">
            <v>7.6628352490421454</v>
          </cell>
          <cell r="J448">
            <v>2.1976428083237917E-3</v>
          </cell>
          <cell r="L448">
            <v>39618</v>
          </cell>
          <cell r="M448">
            <v>4967.7098857426727</v>
          </cell>
          <cell r="N448">
            <v>6269.5924764890278</v>
          </cell>
          <cell r="O448">
            <v>3193.8677738741612</v>
          </cell>
          <cell r="P448">
            <v>402.73862263391061</v>
          </cell>
          <cell r="R448">
            <v>39618</v>
          </cell>
          <cell r="S448">
            <v>1.5552099533437014</v>
          </cell>
          <cell r="T448">
            <v>1.9630938358853554</v>
          </cell>
          <cell r="U448">
            <v>0.12608114582545327</v>
          </cell>
          <cell r="V448">
            <v>3.0094919375710992E-4</v>
          </cell>
        </row>
        <row r="449">
          <cell r="F449">
            <v>39619</v>
          </cell>
          <cell r="G449">
            <v>12.049644535486204</v>
          </cell>
          <cell r="H449">
            <v>15.067048365225252</v>
          </cell>
          <cell r="I449">
            <v>7.6628352490421454</v>
          </cell>
          <cell r="J449">
            <v>2.1976428083237917E-3</v>
          </cell>
          <cell r="L449">
            <v>39619</v>
          </cell>
          <cell r="M449">
            <v>4967.7098857426727</v>
          </cell>
          <cell r="N449">
            <v>6269.5924764890278</v>
          </cell>
          <cell r="O449">
            <v>3193.8677738741612</v>
          </cell>
          <cell r="P449">
            <v>402.73862263391061</v>
          </cell>
          <cell r="R449">
            <v>39619</v>
          </cell>
          <cell r="S449">
            <v>1.5552099533437014</v>
          </cell>
          <cell r="T449">
            <v>1.9630938358853554</v>
          </cell>
          <cell r="U449">
            <v>0.12608114582545327</v>
          </cell>
          <cell r="V449">
            <v>3.0094919375710992E-4</v>
          </cell>
        </row>
        <row r="450">
          <cell r="F450">
            <v>39620</v>
          </cell>
          <cell r="G450">
            <v>12.049644535486204</v>
          </cell>
          <cell r="H450">
            <v>15.067048365225252</v>
          </cell>
          <cell r="I450">
            <v>7.6628352490421454</v>
          </cell>
          <cell r="J450">
            <v>2.1976428083237917E-3</v>
          </cell>
          <cell r="L450">
            <v>39620</v>
          </cell>
          <cell r="M450">
            <v>4967.7098857426727</v>
          </cell>
          <cell r="N450">
            <v>6269.5924764890278</v>
          </cell>
          <cell r="O450">
            <v>3193.8677738741612</v>
          </cell>
          <cell r="P450">
            <v>402.73862263391061</v>
          </cell>
          <cell r="R450">
            <v>39620</v>
          </cell>
          <cell r="S450">
            <v>1.5552099533437014</v>
          </cell>
          <cell r="T450">
            <v>1.9630938358853554</v>
          </cell>
          <cell r="U450">
            <v>0.12608114582545327</v>
          </cell>
          <cell r="V450">
            <v>3.0094919375710992E-4</v>
          </cell>
        </row>
        <row r="451">
          <cell r="F451">
            <v>39621</v>
          </cell>
          <cell r="G451">
            <v>12.049644535486204</v>
          </cell>
          <cell r="H451">
            <v>15.067048365225252</v>
          </cell>
          <cell r="I451">
            <v>7.6628352490421454</v>
          </cell>
          <cell r="J451">
            <v>2.1976428083237917E-3</v>
          </cell>
          <cell r="L451">
            <v>39621</v>
          </cell>
          <cell r="M451">
            <v>4967.7098857426727</v>
          </cell>
          <cell r="N451">
            <v>6269.5924764890278</v>
          </cell>
          <cell r="O451">
            <v>3193.8677738741612</v>
          </cell>
          <cell r="P451">
            <v>402.73862263391061</v>
          </cell>
          <cell r="R451">
            <v>39621</v>
          </cell>
          <cell r="S451">
            <v>1.5552099533437014</v>
          </cell>
          <cell r="T451">
            <v>1.9630938358853554</v>
          </cell>
          <cell r="U451">
            <v>0.12608114582545327</v>
          </cell>
          <cell r="V451">
            <v>3.0094919375710992E-4</v>
          </cell>
        </row>
        <row r="452">
          <cell r="F452">
            <v>39622</v>
          </cell>
          <cell r="G452">
            <v>12.049644535486204</v>
          </cell>
          <cell r="H452">
            <v>15.067048365225252</v>
          </cell>
          <cell r="I452">
            <v>7.6628352490421454</v>
          </cell>
          <cell r="J452">
            <v>2.1976428083237917E-3</v>
          </cell>
          <cell r="L452">
            <v>39622</v>
          </cell>
          <cell r="M452">
            <v>4967.7098857426727</v>
          </cell>
          <cell r="N452">
            <v>6269.5924764890278</v>
          </cell>
          <cell r="O452">
            <v>3193.8677738741612</v>
          </cell>
          <cell r="P452">
            <v>402.73862263391061</v>
          </cell>
          <cell r="R452">
            <v>39622</v>
          </cell>
          <cell r="S452">
            <v>1.5552099533437014</v>
          </cell>
          <cell r="T452">
            <v>1.9630938358853554</v>
          </cell>
          <cell r="U452">
            <v>0.12608114582545327</v>
          </cell>
          <cell r="V452">
            <v>3.0094919375710992E-4</v>
          </cell>
        </row>
        <row r="453">
          <cell r="F453">
            <v>39623</v>
          </cell>
          <cell r="G453">
            <v>12.049644535486204</v>
          </cell>
          <cell r="H453">
            <v>15.067048365225252</v>
          </cell>
          <cell r="I453">
            <v>7.6628352490421454</v>
          </cell>
          <cell r="J453">
            <v>2.1976428083237917E-3</v>
          </cell>
          <cell r="L453">
            <v>39623</v>
          </cell>
          <cell r="M453">
            <v>4967.7098857426727</v>
          </cell>
          <cell r="N453">
            <v>6269.5924764890278</v>
          </cell>
          <cell r="O453">
            <v>3193.8677738741612</v>
          </cell>
          <cell r="P453">
            <v>402.73862263391061</v>
          </cell>
          <cell r="R453">
            <v>39623</v>
          </cell>
          <cell r="S453">
            <v>1.5552099533437014</v>
          </cell>
          <cell r="T453">
            <v>1.9630938358853554</v>
          </cell>
          <cell r="U453">
            <v>0.12608114582545327</v>
          </cell>
          <cell r="V453">
            <v>3.0094919375710992E-4</v>
          </cell>
        </row>
        <row r="454">
          <cell r="F454">
            <v>39624</v>
          </cell>
          <cell r="G454">
            <v>12.049644535486204</v>
          </cell>
          <cell r="H454">
            <v>15.067048365225252</v>
          </cell>
          <cell r="I454">
            <v>7.6628352490421454</v>
          </cell>
          <cell r="J454">
            <v>2.1976428083237917E-3</v>
          </cell>
          <cell r="L454">
            <v>39624</v>
          </cell>
          <cell r="M454">
            <v>4967.7098857426727</v>
          </cell>
          <cell r="N454">
            <v>6269.5924764890278</v>
          </cell>
          <cell r="O454">
            <v>3193.8677738741612</v>
          </cell>
          <cell r="P454">
            <v>402.73862263391061</v>
          </cell>
          <cell r="R454">
            <v>39624</v>
          </cell>
          <cell r="S454">
            <v>1.5552099533437014</v>
          </cell>
          <cell r="T454">
            <v>1.9630938358853554</v>
          </cell>
          <cell r="U454">
            <v>0.12608114582545327</v>
          </cell>
          <cell r="V454">
            <v>3.0094919375710992E-4</v>
          </cell>
        </row>
        <row r="455">
          <cell r="F455">
            <v>39625</v>
          </cell>
          <cell r="G455">
            <v>12.049644535486204</v>
          </cell>
          <cell r="H455">
            <v>15.067048365225252</v>
          </cell>
          <cell r="I455">
            <v>7.6628352490421454</v>
          </cell>
          <cell r="J455">
            <v>2.1976428083237917E-3</v>
          </cell>
          <cell r="L455">
            <v>39625</v>
          </cell>
          <cell r="M455">
            <v>4967.7098857426727</v>
          </cell>
          <cell r="N455">
            <v>6269.5924764890278</v>
          </cell>
          <cell r="O455">
            <v>3193.8677738741612</v>
          </cell>
          <cell r="P455">
            <v>402.73862263391061</v>
          </cell>
          <cell r="R455">
            <v>39625</v>
          </cell>
          <cell r="S455">
            <v>1.5552099533437014</v>
          </cell>
          <cell r="T455">
            <v>1.9630938358853554</v>
          </cell>
          <cell r="U455">
            <v>0.12608114582545327</v>
          </cell>
          <cell r="V455">
            <v>3.0094919375710992E-4</v>
          </cell>
        </row>
        <row r="456">
          <cell r="F456">
            <v>39626</v>
          </cell>
          <cell r="G456">
            <v>12.049644535486204</v>
          </cell>
          <cell r="H456">
            <v>15.067048365225252</v>
          </cell>
          <cell r="I456">
            <v>7.6628352490421454</v>
          </cell>
          <cell r="J456">
            <v>2.1976428083237917E-3</v>
          </cell>
          <cell r="L456">
            <v>39626</v>
          </cell>
          <cell r="M456">
            <v>4967.7098857426727</v>
          </cell>
          <cell r="N456">
            <v>6269.5924764890278</v>
          </cell>
          <cell r="O456">
            <v>3193.8677738741612</v>
          </cell>
          <cell r="P456">
            <v>402.73862263391061</v>
          </cell>
          <cell r="R456">
            <v>39626</v>
          </cell>
          <cell r="S456">
            <v>1.5552099533437014</v>
          </cell>
          <cell r="T456">
            <v>1.9630938358853554</v>
          </cell>
          <cell r="U456">
            <v>0.12608114582545327</v>
          </cell>
          <cell r="V456">
            <v>3.0094919375710992E-4</v>
          </cell>
        </row>
        <row r="457">
          <cell r="F457">
            <v>39627</v>
          </cell>
          <cell r="G457">
            <v>12.049644535486204</v>
          </cell>
          <cell r="H457">
            <v>15.067048365225252</v>
          </cell>
          <cell r="I457">
            <v>7.6628352490421454</v>
          </cell>
          <cell r="J457">
            <v>2.1976428083237917E-3</v>
          </cell>
          <cell r="L457">
            <v>39627</v>
          </cell>
          <cell r="M457">
            <v>4967.7098857426727</v>
          </cell>
          <cell r="N457">
            <v>6269.5924764890278</v>
          </cell>
          <cell r="O457">
            <v>3193.8677738741612</v>
          </cell>
          <cell r="P457">
            <v>402.73862263391061</v>
          </cell>
          <cell r="R457">
            <v>39627</v>
          </cell>
          <cell r="S457">
            <v>1.5552099533437014</v>
          </cell>
          <cell r="T457">
            <v>1.9630938358853554</v>
          </cell>
          <cell r="U457">
            <v>0.12608114582545327</v>
          </cell>
          <cell r="V457">
            <v>3.0094919375710992E-4</v>
          </cell>
        </row>
        <row r="458">
          <cell r="F458">
            <v>39628</v>
          </cell>
          <cell r="G458">
            <v>12.049644535486204</v>
          </cell>
          <cell r="H458">
            <v>15.067048365225252</v>
          </cell>
          <cell r="I458">
            <v>7.6628352490421454</v>
          </cell>
          <cell r="J458">
            <v>2.1976428083237917E-3</v>
          </cell>
          <cell r="L458">
            <v>39628</v>
          </cell>
          <cell r="M458">
            <v>4967.7098857426727</v>
          </cell>
          <cell r="N458">
            <v>6269.5924764890278</v>
          </cell>
          <cell r="O458">
            <v>3193.8677738741612</v>
          </cell>
          <cell r="P458">
            <v>402.73862263391061</v>
          </cell>
          <cell r="R458">
            <v>39628</v>
          </cell>
          <cell r="S458">
            <v>1.5552099533437014</v>
          </cell>
          <cell r="T458">
            <v>1.9630938358853554</v>
          </cell>
          <cell r="U458">
            <v>0.12608114582545327</v>
          </cell>
          <cell r="V458">
            <v>3.0094919375710992E-4</v>
          </cell>
        </row>
        <row r="459">
          <cell r="F459">
            <v>39629</v>
          </cell>
          <cell r="G459">
            <v>12.049644535486204</v>
          </cell>
          <cell r="H459">
            <v>15.067048365225252</v>
          </cell>
          <cell r="I459">
            <v>7.6628352490421454</v>
          </cell>
          <cell r="J459">
            <v>2.1976428083237917E-3</v>
          </cell>
          <cell r="L459">
            <v>39629</v>
          </cell>
          <cell r="M459">
            <v>4967.7098857426727</v>
          </cell>
          <cell r="N459">
            <v>6269.5924764890278</v>
          </cell>
          <cell r="O459">
            <v>3193.8677738741612</v>
          </cell>
          <cell r="P459">
            <v>402.73862263391061</v>
          </cell>
          <cell r="R459">
            <v>39629</v>
          </cell>
          <cell r="S459">
            <v>1.5552099533437014</v>
          </cell>
          <cell r="T459">
            <v>1.9630938358853554</v>
          </cell>
          <cell r="U459">
            <v>0.12608114582545327</v>
          </cell>
          <cell r="V459">
            <v>3.0094919375710992E-4</v>
          </cell>
        </row>
        <row r="460">
          <cell r="F460">
            <v>39630</v>
          </cell>
          <cell r="G460">
            <v>12.049644535486204</v>
          </cell>
          <cell r="H460">
            <v>15.067048365225252</v>
          </cell>
          <cell r="I460">
            <v>7.6628352490421454</v>
          </cell>
          <cell r="J460">
            <v>2.1976428083237917E-3</v>
          </cell>
          <cell r="L460">
            <v>39630</v>
          </cell>
          <cell r="M460">
            <v>4967.7098857426727</v>
          </cell>
          <cell r="N460">
            <v>6269.5924764890278</v>
          </cell>
          <cell r="O460">
            <v>3193.8677738741612</v>
          </cell>
          <cell r="P460">
            <v>402.73862263391061</v>
          </cell>
          <cell r="R460">
            <v>39630</v>
          </cell>
          <cell r="S460">
            <v>1.5552099533437014</v>
          </cell>
          <cell r="T460">
            <v>1.9630938358853554</v>
          </cell>
          <cell r="U460">
            <v>0.12608114582545327</v>
          </cell>
          <cell r="V460">
            <v>3.0094919375710992E-4</v>
          </cell>
        </row>
        <row r="461">
          <cell r="F461">
            <v>39631</v>
          </cell>
          <cell r="G461">
            <v>12.049644535486204</v>
          </cell>
          <cell r="H461">
            <v>15.067048365225252</v>
          </cell>
          <cell r="I461">
            <v>7.6628352490421454</v>
          </cell>
          <cell r="J461">
            <v>2.1976428083237917E-3</v>
          </cell>
          <cell r="L461">
            <v>39631</v>
          </cell>
          <cell r="M461">
            <v>4967.7098857426727</v>
          </cell>
          <cell r="N461">
            <v>6269.5924764890278</v>
          </cell>
          <cell r="O461">
            <v>3193.8677738741612</v>
          </cell>
          <cell r="P461">
            <v>402.73862263391061</v>
          </cell>
          <cell r="R461">
            <v>39631</v>
          </cell>
          <cell r="S461">
            <v>1.5552099533437014</v>
          </cell>
          <cell r="T461">
            <v>1.9630938358853554</v>
          </cell>
          <cell r="U461">
            <v>0.12608114582545327</v>
          </cell>
          <cell r="V461">
            <v>3.0094919375710992E-4</v>
          </cell>
        </row>
        <row r="462">
          <cell r="F462">
            <v>39632</v>
          </cell>
          <cell r="G462">
            <v>12.049644535486204</v>
          </cell>
          <cell r="H462">
            <v>15.067048365225252</v>
          </cell>
          <cell r="I462">
            <v>7.6628352490421454</v>
          </cell>
          <cell r="J462">
            <v>2.1976428083237917E-3</v>
          </cell>
          <cell r="L462">
            <v>39632</v>
          </cell>
          <cell r="M462">
            <v>4967.7098857426727</v>
          </cell>
          <cell r="N462">
            <v>6269.5924764890278</v>
          </cell>
          <cell r="O462">
            <v>3193.8677738741612</v>
          </cell>
          <cell r="P462">
            <v>402.73862263391061</v>
          </cell>
          <cell r="R462">
            <v>39632</v>
          </cell>
          <cell r="S462">
            <v>1.5552099533437014</v>
          </cell>
          <cell r="T462">
            <v>1.9630938358853554</v>
          </cell>
          <cell r="U462">
            <v>0.12608114582545327</v>
          </cell>
          <cell r="V462">
            <v>3.0094919375710992E-4</v>
          </cell>
        </row>
        <row r="463">
          <cell r="F463">
            <v>39633</v>
          </cell>
          <cell r="G463">
            <v>12.049644535486204</v>
          </cell>
          <cell r="H463">
            <v>15.067048365225252</v>
          </cell>
          <cell r="I463">
            <v>7.6628352490421454</v>
          </cell>
          <cell r="J463">
            <v>2.1976428083237917E-3</v>
          </cell>
          <cell r="L463">
            <v>39633</v>
          </cell>
          <cell r="M463">
            <v>4967.7098857426727</v>
          </cell>
          <cell r="N463">
            <v>6269.5924764890278</v>
          </cell>
          <cell r="O463">
            <v>3193.8677738741612</v>
          </cell>
          <cell r="P463">
            <v>402.73862263391061</v>
          </cell>
          <cell r="R463">
            <v>39633</v>
          </cell>
          <cell r="S463">
            <v>1.5552099533437014</v>
          </cell>
          <cell r="T463">
            <v>1.9630938358853554</v>
          </cell>
          <cell r="U463">
            <v>0.12608114582545327</v>
          </cell>
          <cell r="V463">
            <v>3.0094919375710992E-4</v>
          </cell>
        </row>
        <row r="464">
          <cell r="F464">
            <v>39634</v>
          </cell>
          <cell r="G464">
            <v>12.049644535486204</v>
          </cell>
          <cell r="H464">
            <v>15.067048365225252</v>
          </cell>
          <cell r="I464">
            <v>7.6628352490421454</v>
          </cell>
          <cell r="J464">
            <v>2.1976428083237917E-3</v>
          </cell>
          <cell r="L464">
            <v>39634</v>
          </cell>
          <cell r="M464">
            <v>4967.7098857426727</v>
          </cell>
          <cell r="N464">
            <v>6269.5924764890278</v>
          </cell>
          <cell r="O464">
            <v>3193.8677738741612</v>
          </cell>
          <cell r="P464">
            <v>402.73862263391061</v>
          </cell>
          <cell r="R464">
            <v>39634</v>
          </cell>
          <cell r="S464">
            <v>1.5552099533437014</v>
          </cell>
          <cell r="T464">
            <v>1.9630938358853554</v>
          </cell>
          <cell r="U464">
            <v>0.12608114582545327</v>
          </cell>
          <cell r="V464">
            <v>3.0094919375710992E-4</v>
          </cell>
        </row>
        <row r="465">
          <cell r="F465">
            <v>39635</v>
          </cell>
          <cell r="G465">
            <v>12.049644535486204</v>
          </cell>
          <cell r="H465">
            <v>15.067048365225252</v>
          </cell>
          <cell r="I465">
            <v>7.6628352490421454</v>
          </cell>
          <cell r="J465">
            <v>2.1976428083237917E-3</v>
          </cell>
          <cell r="L465">
            <v>39635</v>
          </cell>
          <cell r="M465">
            <v>4967.7098857426727</v>
          </cell>
          <cell r="N465">
            <v>6269.5924764890278</v>
          </cell>
          <cell r="O465">
            <v>3193.8677738741612</v>
          </cell>
          <cell r="P465">
            <v>402.73862263391061</v>
          </cell>
          <cell r="R465">
            <v>39635</v>
          </cell>
          <cell r="S465">
            <v>1.5552099533437014</v>
          </cell>
          <cell r="T465">
            <v>1.9630938358853554</v>
          </cell>
          <cell r="U465">
            <v>0.12608114582545327</v>
          </cell>
          <cell r="V465">
            <v>3.0094919375710992E-4</v>
          </cell>
        </row>
        <row r="466">
          <cell r="F466">
            <v>39636</v>
          </cell>
          <cell r="G466">
            <v>12.049644535486204</v>
          </cell>
          <cell r="H466">
            <v>15.067048365225252</v>
          </cell>
          <cell r="I466">
            <v>7.6628352490421454</v>
          </cell>
          <cell r="J466">
            <v>2.1976428083237917E-3</v>
          </cell>
          <cell r="L466">
            <v>39636</v>
          </cell>
          <cell r="M466">
            <v>4967.7098857426727</v>
          </cell>
          <cell r="N466">
            <v>6269.5924764890278</v>
          </cell>
          <cell r="O466">
            <v>3193.8677738741612</v>
          </cell>
          <cell r="P466">
            <v>402.73862263391061</v>
          </cell>
          <cell r="R466">
            <v>39636</v>
          </cell>
          <cell r="S466">
            <v>1.5552099533437014</v>
          </cell>
          <cell r="T466">
            <v>1.9630938358853554</v>
          </cell>
          <cell r="U466">
            <v>0.12608114582545327</v>
          </cell>
          <cell r="V466">
            <v>3.0094919375710992E-4</v>
          </cell>
        </row>
        <row r="467">
          <cell r="F467">
            <v>39637</v>
          </cell>
          <cell r="G467">
            <v>12.049644535486204</v>
          </cell>
          <cell r="H467">
            <v>15.067048365225252</v>
          </cell>
          <cell r="I467">
            <v>7.6628352490421454</v>
          </cell>
          <cell r="J467">
            <v>2.1976428083237917E-3</v>
          </cell>
          <cell r="L467">
            <v>39637</v>
          </cell>
          <cell r="M467">
            <v>4967.7098857426727</v>
          </cell>
          <cell r="N467">
            <v>6269.5924764890278</v>
          </cell>
          <cell r="O467">
            <v>3193.8677738741612</v>
          </cell>
          <cell r="P467">
            <v>402.73862263391061</v>
          </cell>
          <cell r="R467">
            <v>39637</v>
          </cell>
          <cell r="S467">
            <v>1.5552099533437014</v>
          </cell>
          <cell r="T467">
            <v>1.9630938358853554</v>
          </cell>
          <cell r="U467">
            <v>0.12608114582545327</v>
          </cell>
          <cell r="V467">
            <v>3.0094919375710992E-4</v>
          </cell>
        </row>
        <row r="468">
          <cell r="F468">
            <v>39638</v>
          </cell>
          <cell r="G468">
            <v>12.049644535486204</v>
          </cell>
          <cell r="H468">
            <v>15.067048365225252</v>
          </cell>
          <cell r="I468">
            <v>7.6628352490421454</v>
          </cell>
          <cell r="J468">
            <v>2.1976428083237917E-3</v>
          </cell>
          <cell r="L468">
            <v>39638</v>
          </cell>
          <cell r="M468">
            <v>4967.7098857426727</v>
          </cell>
          <cell r="N468">
            <v>6269.5924764890278</v>
          </cell>
          <cell r="O468">
            <v>3193.8677738741612</v>
          </cell>
          <cell r="P468">
            <v>402.73862263391061</v>
          </cell>
          <cell r="R468">
            <v>39638</v>
          </cell>
          <cell r="S468">
            <v>1.5552099533437014</v>
          </cell>
          <cell r="T468">
            <v>1.9630938358853554</v>
          </cell>
          <cell r="U468">
            <v>0.12608114582545327</v>
          </cell>
          <cell r="V468">
            <v>3.0094919375710992E-4</v>
          </cell>
        </row>
        <row r="469">
          <cell r="F469">
            <v>39639</v>
          </cell>
          <cell r="G469">
            <v>12.049644535486204</v>
          </cell>
          <cell r="H469">
            <v>15.067048365225252</v>
          </cell>
          <cell r="I469">
            <v>7.6628352490421454</v>
          </cell>
          <cell r="J469">
            <v>2.1976428083237917E-3</v>
          </cell>
          <cell r="L469">
            <v>39639</v>
          </cell>
          <cell r="M469">
            <v>4967.7098857426727</v>
          </cell>
          <cell r="N469">
            <v>6269.5924764890278</v>
          </cell>
          <cell r="O469">
            <v>3193.8677738741612</v>
          </cell>
          <cell r="P469">
            <v>402.73862263391061</v>
          </cell>
          <cell r="R469">
            <v>39639</v>
          </cell>
          <cell r="S469">
            <v>1.5552099533437014</v>
          </cell>
          <cell r="T469">
            <v>1.9630938358853554</v>
          </cell>
          <cell r="U469">
            <v>0.12608114582545327</v>
          </cell>
          <cell r="V469">
            <v>3.0094919375710992E-4</v>
          </cell>
        </row>
        <row r="470">
          <cell r="F470">
            <v>39640</v>
          </cell>
          <cell r="G470">
            <v>12.049644535486204</v>
          </cell>
          <cell r="H470">
            <v>15.067048365225252</v>
          </cell>
          <cell r="I470">
            <v>7.6628352490421454</v>
          </cell>
          <cell r="J470">
            <v>2.1976428083237917E-3</v>
          </cell>
          <cell r="L470">
            <v>39640</v>
          </cell>
          <cell r="M470">
            <v>4967.7098857426727</v>
          </cell>
          <cell r="N470">
            <v>6269.5924764890278</v>
          </cell>
          <cell r="O470">
            <v>3193.8677738741612</v>
          </cell>
          <cell r="P470">
            <v>402.73862263391061</v>
          </cell>
          <cell r="R470">
            <v>39640</v>
          </cell>
          <cell r="S470">
            <v>1.5552099533437014</v>
          </cell>
          <cell r="T470">
            <v>1.9630938358853554</v>
          </cell>
          <cell r="U470">
            <v>0.12608114582545327</v>
          </cell>
          <cell r="V470">
            <v>3.0094919375710992E-4</v>
          </cell>
        </row>
        <row r="471">
          <cell r="F471">
            <v>39641</v>
          </cell>
          <cell r="G471">
            <v>12.049644535486204</v>
          </cell>
          <cell r="H471">
            <v>15.067048365225252</v>
          </cell>
          <cell r="I471">
            <v>7.6628352490421454</v>
          </cell>
          <cell r="J471">
            <v>2.1976428083237917E-3</v>
          </cell>
          <cell r="L471">
            <v>39641</v>
          </cell>
          <cell r="M471">
            <v>4967.7098857426727</v>
          </cell>
          <cell r="N471">
            <v>6269.5924764890278</v>
          </cell>
          <cell r="O471">
            <v>3193.8677738741612</v>
          </cell>
          <cell r="P471">
            <v>402.73862263391061</v>
          </cell>
          <cell r="R471">
            <v>39641</v>
          </cell>
          <cell r="S471">
            <v>1.5552099533437014</v>
          </cell>
          <cell r="T471">
            <v>1.9630938358853554</v>
          </cell>
          <cell r="U471">
            <v>0.12608114582545327</v>
          </cell>
          <cell r="V471">
            <v>3.0094919375710992E-4</v>
          </cell>
        </row>
        <row r="472">
          <cell r="F472">
            <v>39642</v>
          </cell>
          <cell r="G472">
            <v>12.049644535486204</v>
          </cell>
          <cell r="H472">
            <v>15.067048365225252</v>
          </cell>
          <cell r="I472">
            <v>7.6628352490421454</v>
          </cell>
          <cell r="J472">
            <v>2.1976428083237917E-3</v>
          </cell>
          <cell r="L472">
            <v>39642</v>
          </cell>
          <cell r="M472">
            <v>4967.7098857426727</v>
          </cell>
          <cell r="N472">
            <v>6269.5924764890278</v>
          </cell>
          <cell r="O472">
            <v>3193.8677738741612</v>
          </cell>
          <cell r="P472">
            <v>402.73862263391061</v>
          </cell>
          <cell r="R472">
            <v>39642</v>
          </cell>
          <cell r="S472">
            <v>1.5552099533437014</v>
          </cell>
          <cell r="T472">
            <v>1.9630938358853554</v>
          </cell>
          <cell r="U472">
            <v>0.12608114582545327</v>
          </cell>
          <cell r="V472">
            <v>3.0094919375710992E-4</v>
          </cell>
        </row>
        <row r="473">
          <cell r="F473">
            <v>39643</v>
          </cell>
          <cell r="G473">
            <v>12.049644535486204</v>
          </cell>
          <cell r="H473">
            <v>15.067048365225252</v>
          </cell>
          <cell r="I473">
            <v>7.6628352490421454</v>
          </cell>
          <cell r="J473">
            <v>2.1976428083237917E-3</v>
          </cell>
          <cell r="L473">
            <v>39643</v>
          </cell>
          <cell r="M473">
            <v>4967.7098857426727</v>
          </cell>
          <cell r="N473">
            <v>6269.5924764890278</v>
          </cell>
          <cell r="O473">
            <v>3193.8677738741612</v>
          </cell>
          <cell r="P473">
            <v>402.73862263391061</v>
          </cell>
          <cell r="R473">
            <v>39643</v>
          </cell>
          <cell r="S473">
            <v>1.5552099533437014</v>
          </cell>
          <cell r="T473">
            <v>1.9630938358853554</v>
          </cell>
          <cell r="U473">
            <v>0.12608114582545327</v>
          </cell>
          <cell r="V473">
            <v>3.0094919375710992E-4</v>
          </cell>
        </row>
        <row r="474">
          <cell r="F474">
            <v>39644</v>
          </cell>
          <cell r="G474">
            <v>12.049644535486204</v>
          </cell>
          <cell r="H474">
            <v>15.067048365225252</v>
          </cell>
          <cell r="I474">
            <v>7.6628352490421454</v>
          </cell>
          <cell r="J474">
            <v>2.1976428083237917E-3</v>
          </cell>
          <cell r="L474">
            <v>39644</v>
          </cell>
          <cell r="M474">
            <v>4967.7098857426727</v>
          </cell>
          <cell r="N474">
            <v>6269.5924764890278</v>
          </cell>
          <cell r="O474">
            <v>3193.8677738741612</v>
          </cell>
          <cell r="P474">
            <v>402.73862263391061</v>
          </cell>
          <cell r="R474">
            <v>39644</v>
          </cell>
          <cell r="S474">
            <v>1.5552099533437014</v>
          </cell>
          <cell r="T474">
            <v>1.9630938358853554</v>
          </cell>
          <cell r="U474">
            <v>0.12608114582545327</v>
          </cell>
          <cell r="V474">
            <v>3.0094919375710992E-4</v>
          </cell>
        </row>
        <row r="475">
          <cell r="F475">
            <v>39645</v>
          </cell>
          <cell r="G475">
            <v>12.049644535486204</v>
          </cell>
          <cell r="H475">
            <v>15.067048365225252</v>
          </cell>
          <cell r="I475">
            <v>7.6628352490421454</v>
          </cell>
          <cell r="J475">
            <v>2.1976428083237917E-3</v>
          </cell>
          <cell r="L475">
            <v>39645</v>
          </cell>
          <cell r="M475">
            <v>4967.7098857426727</v>
          </cell>
          <cell r="N475">
            <v>6269.5924764890278</v>
          </cell>
          <cell r="O475">
            <v>3193.8677738741612</v>
          </cell>
          <cell r="P475">
            <v>402.73862263391061</v>
          </cell>
          <cell r="R475">
            <v>39645</v>
          </cell>
          <cell r="S475">
            <v>1.5552099533437014</v>
          </cell>
          <cell r="T475">
            <v>1.9630938358853554</v>
          </cell>
          <cell r="U475">
            <v>0.12608114582545327</v>
          </cell>
          <cell r="V475">
            <v>3.0094919375710992E-4</v>
          </cell>
        </row>
        <row r="476">
          <cell r="F476">
            <v>39646</v>
          </cell>
          <cell r="G476">
            <v>12.049644535486204</v>
          </cell>
          <cell r="H476">
            <v>15.067048365225252</v>
          </cell>
          <cell r="I476">
            <v>7.6628352490421454</v>
          </cell>
          <cell r="J476">
            <v>2.1976428083237917E-3</v>
          </cell>
          <cell r="L476">
            <v>39646</v>
          </cell>
          <cell r="M476">
            <v>4967.7098857426727</v>
          </cell>
          <cell r="N476">
            <v>6269.5924764890278</v>
          </cell>
          <cell r="O476">
            <v>3193.8677738741612</v>
          </cell>
          <cell r="P476">
            <v>402.73862263391061</v>
          </cell>
          <cell r="R476">
            <v>39646</v>
          </cell>
          <cell r="S476">
            <v>1.5552099533437014</v>
          </cell>
          <cell r="T476">
            <v>1.9630938358853554</v>
          </cell>
          <cell r="U476">
            <v>0.12608114582545327</v>
          </cell>
          <cell r="V476">
            <v>3.0094919375710992E-4</v>
          </cell>
        </row>
        <row r="477">
          <cell r="F477">
            <v>39647</v>
          </cell>
          <cell r="G477">
            <v>12.049644535486204</v>
          </cell>
          <cell r="H477">
            <v>15.067048365225252</v>
          </cell>
          <cell r="I477">
            <v>7.6628352490421454</v>
          </cell>
          <cell r="J477">
            <v>2.1976428083237917E-3</v>
          </cell>
          <cell r="L477">
            <v>39647</v>
          </cell>
          <cell r="M477">
            <v>4967.7098857426727</v>
          </cell>
          <cell r="N477">
            <v>6269.5924764890278</v>
          </cell>
          <cell r="O477">
            <v>3193.8677738741612</v>
          </cell>
          <cell r="P477">
            <v>402.73862263391061</v>
          </cell>
          <cell r="R477">
            <v>39647</v>
          </cell>
          <cell r="S477">
            <v>1.5552099533437014</v>
          </cell>
          <cell r="T477">
            <v>1.9630938358853554</v>
          </cell>
          <cell r="U477">
            <v>0.12608114582545327</v>
          </cell>
          <cell r="V477">
            <v>3.0094919375710992E-4</v>
          </cell>
        </row>
        <row r="478">
          <cell r="F478">
            <v>39648</v>
          </cell>
          <cell r="G478">
            <v>12.049644535486204</v>
          </cell>
          <cell r="H478">
            <v>15.067048365225252</v>
          </cell>
          <cell r="I478">
            <v>7.6628352490421454</v>
          </cell>
          <cell r="J478">
            <v>2.1976428083237917E-3</v>
          </cell>
          <cell r="L478">
            <v>39648</v>
          </cell>
          <cell r="M478">
            <v>4967.7098857426727</v>
          </cell>
          <cell r="N478">
            <v>6269.5924764890278</v>
          </cell>
          <cell r="O478">
            <v>3193.8677738741612</v>
          </cell>
          <cell r="P478">
            <v>402.73862263391061</v>
          </cell>
          <cell r="R478">
            <v>39648</v>
          </cell>
          <cell r="S478">
            <v>1.5552099533437014</v>
          </cell>
          <cell r="T478">
            <v>1.9630938358853554</v>
          </cell>
          <cell r="U478">
            <v>0.12608114582545327</v>
          </cell>
          <cell r="V478">
            <v>3.0094919375710992E-4</v>
          </cell>
        </row>
        <row r="479">
          <cell r="F479">
            <v>39649</v>
          </cell>
          <cell r="G479">
            <v>12.049644535486204</v>
          </cell>
          <cell r="H479">
            <v>15.067048365225252</v>
          </cell>
          <cell r="I479">
            <v>7.6628352490421454</v>
          </cell>
          <cell r="J479">
            <v>2.1976428083237917E-3</v>
          </cell>
          <cell r="L479">
            <v>39649</v>
          </cell>
          <cell r="M479">
            <v>4967.7098857426727</v>
          </cell>
          <cell r="N479">
            <v>6269.5924764890278</v>
          </cell>
          <cell r="O479">
            <v>3193.8677738741612</v>
          </cell>
          <cell r="P479">
            <v>402.73862263391061</v>
          </cell>
          <cell r="R479">
            <v>39649</v>
          </cell>
          <cell r="S479">
            <v>1.5552099533437014</v>
          </cell>
          <cell r="T479">
            <v>1.9630938358853554</v>
          </cell>
          <cell r="U479">
            <v>0.12608114582545327</v>
          </cell>
          <cell r="V479">
            <v>3.0094919375710992E-4</v>
          </cell>
        </row>
        <row r="480">
          <cell r="F480">
            <v>39650</v>
          </cell>
          <cell r="G480">
            <v>12.049644535486204</v>
          </cell>
          <cell r="H480">
            <v>15.067048365225252</v>
          </cell>
          <cell r="I480">
            <v>7.6628352490421454</v>
          </cell>
          <cell r="J480">
            <v>2.1976428083237917E-3</v>
          </cell>
          <cell r="L480">
            <v>39650</v>
          </cell>
          <cell r="M480">
            <v>4967.7098857426727</v>
          </cell>
          <cell r="N480">
            <v>6269.5924764890278</v>
          </cell>
          <cell r="O480">
            <v>3193.8677738741612</v>
          </cell>
          <cell r="P480">
            <v>402.73862263391061</v>
          </cell>
          <cell r="R480">
            <v>39650</v>
          </cell>
          <cell r="S480">
            <v>1.5552099533437014</v>
          </cell>
          <cell r="T480">
            <v>1.9630938358853554</v>
          </cell>
          <cell r="U480">
            <v>0.12608114582545327</v>
          </cell>
          <cell r="V480">
            <v>3.0094919375710992E-4</v>
          </cell>
        </row>
        <row r="481">
          <cell r="F481">
            <v>39651</v>
          </cell>
          <cell r="G481">
            <v>12.049644535486204</v>
          </cell>
          <cell r="H481">
            <v>15.067048365225252</v>
          </cell>
          <cell r="I481">
            <v>7.6628352490421454</v>
          </cell>
          <cell r="J481">
            <v>2.1976428083237917E-3</v>
          </cell>
          <cell r="L481">
            <v>39651</v>
          </cell>
          <cell r="M481">
            <v>4967.7098857426727</v>
          </cell>
          <cell r="N481">
            <v>6269.5924764890278</v>
          </cell>
          <cell r="O481">
            <v>3193.8677738741612</v>
          </cell>
          <cell r="P481">
            <v>402.73862263391061</v>
          </cell>
          <cell r="R481">
            <v>39651</v>
          </cell>
          <cell r="S481">
            <v>1.5552099533437014</v>
          </cell>
          <cell r="T481">
            <v>1.9630938358853554</v>
          </cell>
          <cell r="U481">
            <v>0.12608114582545327</v>
          </cell>
          <cell r="V481">
            <v>3.0094919375710992E-4</v>
          </cell>
        </row>
        <row r="482">
          <cell r="F482">
            <v>39652</v>
          </cell>
          <cell r="G482">
            <v>12.049644535486204</v>
          </cell>
          <cell r="H482">
            <v>15.067048365225252</v>
          </cell>
          <cell r="I482">
            <v>7.6628352490421454</v>
          </cell>
          <cell r="J482">
            <v>2.1976428083237917E-3</v>
          </cell>
          <cell r="L482">
            <v>39652</v>
          </cell>
          <cell r="M482">
            <v>4967.7098857426727</v>
          </cell>
          <cell r="N482">
            <v>6269.5924764890278</v>
          </cell>
          <cell r="O482">
            <v>3193.8677738741612</v>
          </cell>
          <cell r="P482">
            <v>402.73862263391061</v>
          </cell>
          <cell r="R482">
            <v>39652</v>
          </cell>
          <cell r="S482">
            <v>1.5552099533437014</v>
          </cell>
          <cell r="T482">
            <v>1.9630938358853554</v>
          </cell>
          <cell r="U482">
            <v>0.12608114582545327</v>
          </cell>
          <cell r="V482">
            <v>3.0094919375710992E-4</v>
          </cell>
        </row>
        <row r="483">
          <cell r="F483">
            <v>39653</v>
          </cell>
          <cell r="G483">
            <v>12.049644535486204</v>
          </cell>
          <cell r="H483">
            <v>15.067048365225252</v>
          </cell>
          <cell r="I483">
            <v>7.6628352490421454</v>
          </cell>
          <cell r="J483">
            <v>2.1976428083237917E-3</v>
          </cell>
          <cell r="L483">
            <v>39653</v>
          </cell>
          <cell r="M483">
            <v>4967.7098857426727</v>
          </cell>
          <cell r="N483">
            <v>6269.5924764890278</v>
          </cell>
          <cell r="O483">
            <v>3193.8677738741612</v>
          </cell>
          <cell r="P483">
            <v>402.73862263391061</v>
          </cell>
          <cell r="R483">
            <v>39653</v>
          </cell>
          <cell r="S483">
            <v>1.5552099533437014</v>
          </cell>
          <cell r="T483">
            <v>1.9630938358853554</v>
          </cell>
          <cell r="U483">
            <v>0.12608114582545327</v>
          </cell>
          <cell r="V483">
            <v>3.0094919375710992E-4</v>
          </cell>
        </row>
        <row r="484">
          <cell r="F484">
            <v>39654</v>
          </cell>
          <cell r="G484">
            <v>12.049644535486204</v>
          </cell>
          <cell r="H484">
            <v>15.067048365225252</v>
          </cell>
          <cell r="I484">
            <v>7.6628352490421454</v>
          </cell>
          <cell r="J484">
            <v>2.1976428083237917E-3</v>
          </cell>
          <cell r="L484">
            <v>39654</v>
          </cell>
          <cell r="M484">
            <v>4967.7098857426727</v>
          </cell>
          <cell r="N484">
            <v>6269.5924764890278</v>
          </cell>
          <cell r="O484">
            <v>3193.8677738741612</v>
          </cell>
          <cell r="P484">
            <v>402.73862263391061</v>
          </cell>
          <cell r="R484">
            <v>39654</v>
          </cell>
          <cell r="S484">
            <v>1.5552099533437014</v>
          </cell>
          <cell r="T484">
            <v>1.9630938358853554</v>
          </cell>
          <cell r="U484">
            <v>0.12608114582545327</v>
          </cell>
          <cell r="V484">
            <v>3.0094919375710992E-4</v>
          </cell>
        </row>
        <row r="485">
          <cell r="F485">
            <v>39655</v>
          </cell>
          <cell r="G485">
            <v>12.049644535486204</v>
          </cell>
          <cell r="H485">
            <v>15.067048365225252</v>
          </cell>
          <cell r="I485">
            <v>7.6628352490421454</v>
          </cell>
          <cell r="J485">
            <v>2.1976428083237917E-3</v>
          </cell>
          <cell r="L485">
            <v>39655</v>
          </cell>
          <cell r="M485">
            <v>4967.7098857426727</v>
          </cell>
          <cell r="N485">
            <v>6269.5924764890278</v>
          </cell>
          <cell r="O485">
            <v>3193.8677738741612</v>
          </cell>
          <cell r="P485">
            <v>402.73862263391061</v>
          </cell>
          <cell r="R485">
            <v>39655</v>
          </cell>
          <cell r="S485">
            <v>1.5552099533437014</v>
          </cell>
          <cell r="T485">
            <v>1.9630938358853554</v>
          </cell>
          <cell r="U485">
            <v>0.12608114582545327</v>
          </cell>
          <cell r="V485">
            <v>3.0094919375710992E-4</v>
          </cell>
        </row>
        <row r="486">
          <cell r="F486">
            <v>39656</v>
          </cell>
          <cell r="G486">
            <v>12.049644535486204</v>
          </cell>
          <cell r="H486">
            <v>15.067048365225252</v>
          </cell>
          <cell r="I486">
            <v>7.6628352490421454</v>
          </cell>
          <cell r="J486">
            <v>2.1976428083237917E-3</v>
          </cell>
          <cell r="L486">
            <v>39656</v>
          </cell>
          <cell r="M486">
            <v>4967.7098857426727</v>
          </cell>
          <cell r="N486">
            <v>6269.5924764890278</v>
          </cell>
          <cell r="O486">
            <v>3193.8677738741612</v>
          </cell>
          <cell r="P486">
            <v>402.73862263391061</v>
          </cell>
          <cell r="R486">
            <v>39656</v>
          </cell>
          <cell r="S486">
            <v>1.5552099533437014</v>
          </cell>
          <cell r="T486">
            <v>1.9630938358853554</v>
          </cell>
          <cell r="U486">
            <v>0.12608114582545327</v>
          </cell>
          <cell r="V486">
            <v>3.0094919375710992E-4</v>
          </cell>
        </row>
        <row r="487">
          <cell r="F487">
            <v>39657</v>
          </cell>
          <cell r="G487">
            <v>12.049644535486204</v>
          </cell>
          <cell r="H487">
            <v>15.067048365225252</v>
          </cell>
          <cell r="I487">
            <v>7.6628352490421454</v>
          </cell>
          <cell r="J487">
            <v>2.1976428083237917E-3</v>
          </cell>
          <cell r="L487">
            <v>39657</v>
          </cell>
          <cell r="M487">
            <v>4967.7098857426727</v>
          </cell>
          <cell r="N487">
            <v>6269.5924764890278</v>
          </cell>
          <cell r="O487">
            <v>3193.8677738741612</v>
          </cell>
          <cell r="P487">
            <v>402.73862263391061</v>
          </cell>
          <cell r="R487">
            <v>39657</v>
          </cell>
          <cell r="S487">
            <v>1.5552099533437014</v>
          </cell>
          <cell r="T487">
            <v>1.9630938358853554</v>
          </cell>
          <cell r="U487">
            <v>0.12608114582545327</v>
          </cell>
          <cell r="V487">
            <v>3.0094919375710992E-4</v>
          </cell>
        </row>
        <row r="488">
          <cell r="F488">
            <v>39658</v>
          </cell>
          <cell r="G488">
            <v>12.049644535486204</v>
          </cell>
          <cell r="H488">
            <v>15.067048365225252</v>
          </cell>
          <cell r="I488">
            <v>7.6628352490421454</v>
          </cell>
          <cell r="J488">
            <v>2.1976428083237917E-3</v>
          </cell>
          <cell r="L488">
            <v>39658</v>
          </cell>
          <cell r="M488">
            <v>4967.7098857426727</v>
          </cell>
          <cell r="N488">
            <v>6269.5924764890278</v>
          </cell>
          <cell r="O488">
            <v>3193.8677738741612</v>
          </cell>
          <cell r="P488">
            <v>402.73862263391061</v>
          </cell>
          <cell r="R488">
            <v>39658</v>
          </cell>
          <cell r="S488">
            <v>1.5552099533437014</v>
          </cell>
          <cell r="T488">
            <v>1.9630938358853554</v>
          </cell>
          <cell r="U488">
            <v>0.12608114582545327</v>
          </cell>
          <cell r="V488">
            <v>3.0094919375710992E-4</v>
          </cell>
        </row>
        <row r="489">
          <cell r="F489">
            <v>39659</v>
          </cell>
          <cell r="G489">
            <v>12.049644535486204</v>
          </cell>
          <cell r="H489">
            <v>15.067048365225252</v>
          </cell>
          <cell r="I489">
            <v>7.6628352490421454</v>
          </cell>
          <cell r="J489">
            <v>2.1976428083237917E-3</v>
          </cell>
          <cell r="L489">
            <v>39659</v>
          </cell>
          <cell r="M489">
            <v>4967.7098857426727</v>
          </cell>
          <cell r="N489">
            <v>6269.5924764890278</v>
          </cell>
          <cell r="O489">
            <v>3193.8677738741612</v>
          </cell>
          <cell r="P489">
            <v>402.73862263391061</v>
          </cell>
          <cell r="R489">
            <v>39659</v>
          </cell>
          <cell r="S489">
            <v>1.5552099533437014</v>
          </cell>
          <cell r="T489">
            <v>1.9630938358853554</v>
          </cell>
          <cell r="U489">
            <v>0.12608114582545327</v>
          </cell>
          <cell r="V489">
            <v>3.0094919375710992E-4</v>
          </cell>
        </row>
        <row r="490">
          <cell r="F490">
            <v>39660</v>
          </cell>
          <cell r="G490">
            <v>12.049644535486204</v>
          </cell>
          <cell r="H490">
            <v>15.067048365225252</v>
          </cell>
          <cell r="I490">
            <v>7.6628352490421454</v>
          </cell>
          <cell r="J490">
            <v>2.1976428083237917E-3</v>
          </cell>
          <cell r="L490">
            <v>39660</v>
          </cell>
          <cell r="M490">
            <v>4967.7098857426727</v>
          </cell>
          <cell r="N490">
            <v>6269.5924764890278</v>
          </cell>
          <cell r="O490">
            <v>3193.8677738741612</v>
          </cell>
          <cell r="P490">
            <v>402.73862263391061</v>
          </cell>
          <cell r="R490">
            <v>39660</v>
          </cell>
          <cell r="S490">
            <v>1.5552099533437014</v>
          </cell>
          <cell r="T490">
            <v>1.9630938358853554</v>
          </cell>
          <cell r="U490">
            <v>0.12608114582545327</v>
          </cell>
          <cell r="V490">
            <v>3.0094919375710992E-4</v>
          </cell>
        </row>
        <row r="491">
          <cell r="F491">
            <v>39661</v>
          </cell>
          <cell r="G491">
            <v>12.049644535486204</v>
          </cell>
          <cell r="H491">
            <v>15.067048365225252</v>
          </cell>
          <cell r="I491">
            <v>7.6628352490421454</v>
          </cell>
          <cell r="J491">
            <v>2.1976428083237917E-3</v>
          </cell>
          <cell r="L491">
            <v>39661</v>
          </cell>
          <cell r="M491">
            <v>4967.7098857426727</v>
          </cell>
          <cell r="N491">
            <v>6269.5924764890278</v>
          </cell>
          <cell r="O491">
            <v>3193.8677738741612</v>
          </cell>
          <cell r="P491">
            <v>402.73862263391061</v>
          </cell>
          <cell r="R491">
            <v>39661</v>
          </cell>
          <cell r="S491">
            <v>1.5552099533437014</v>
          </cell>
          <cell r="T491">
            <v>1.9630938358853554</v>
          </cell>
          <cell r="U491">
            <v>0.12608114582545327</v>
          </cell>
          <cell r="V491">
            <v>3.0094919375710992E-4</v>
          </cell>
        </row>
        <row r="492">
          <cell r="F492">
            <v>39662</v>
          </cell>
          <cell r="G492">
            <v>12.049644535486204</v>
          </cell>
          <cell r="H492">
            <v>15.067048365225252</v>
          </cell>
          <cell r="I492">
            <v>7.6628352490421454</v>
          </cell>
          <cell r="J492">
            <v>2.1976428083237917E-3</v>
          </cell>
          <cell r="L492">
            <v>39662</v>
          </cell>
          <cell r="M492">
            <v>4967.7098857426727</v>
          </cell>
          <cell r="N492">
            <v>6269.5924764890278</v>
          </cell>
          <cell r="O492">
            <v>3193.8677738741612</v>
          </cell>
          <cell r="P492">
            <v>402.73862263391061</v>
          </cell>
          <cell r="R492">
            <v>39662</v>
          </cell>
          <cell r="S492">
            <v>1.5552099533437014</v>
          </cell>
          <cell r="T492">
            <v>1.9630938358853554</v>
          </cell>
          <cell r="U492">
            <v>0.12608114582545327</v>
          </cell>
          <cell r="V492">
            <v>3.0094919375710992E-4</v>
          </cell>
        </row>
        <row r="493">
          <cell r="F493">
            <v>39663</v>
          </cell>
          <cell r="G493">
            <v>12.049644535486204</v>
          </cell>
          <cell r="H493">
            <v>15.067048365225252</v>
          </cell>
          <cell r="I493">
            <v>7.6628352490421454</v>
          </cell>
          <cell r="J493">
            <v>2.1976428083237917E-3</v>
          </cell>
          <cell r="L493">
            <v>39663</v>
          </cell>
          <cell r="M493">
            <v>4967.7098857426727</v>
          </cell>
          <cell r="N493">
            <v>6269.5924764890278</v>
          </cell>
          <cell r="O493">
            <v>3193.8677738741612</v>
          </cell>
          <cell r="P493">
            <v>402.73862263391061</v>
          </cell>
          <cell r="R493">
            <v>39663</v>
          </cell>
          <cell r="S493">
            <v>1.5552099533437014</v>
          </cell>
          <cell r="T493">
            <v>1.9630938358853554</v>
          </cell>
          <cell r="U493">
            <v>0.12608114582545327</v>
          </cell>
          <cell r="V493">
            <v>3.0094919375710992E-4</v>
          </cell>
        </row>
        <row r="494">
          <cell r="F494">
            <v>39664</v>
          </cell>
          <cell r="G494">
            <v>12.049644535486204</v>
          </cell>
          <cell r="H494">
            <v>15.067048365225252</v>
          </cell>
          <cell r="I494">
            <v>7.6628352490421454</v>
          </cell>
          <cell r="J494">
            <v>2.1976428083237917E-3</v>
          </cell>
          <cell r="L494">
            <v>39664</v>
          </cell>
          <cell r="M494">
            <v>4967.7098857426727</v>
          </cell>
          <cell r="N494">
            <v>6269.5924764890278</v>
          </cell>
          <cell r="O494">
            <v>3193.8677738741612</v>
          </cell>
          <cell r="P494">
            <v>402.73862263391061</v>
          </cell>
          <cell r="R494">
            <v>39664</v>
          </cell>
          <cell r="S494">
            <v>1.5552099533437014</v>
          </cell>
          <cell r="T494">
            <v>1.9630938358853554</v>
          </cell>
          <cell r="U494">
            <v>0.12608114582545327</v>
          </cell>
          <cell r="V494">
            <v>3.0094919375710992E-4</v>
          </cell>
        </row>
        <row r="495">
          <cell r="F495">
            <v>39665</v>
          </cell>
          <cell r="G495">
            <v>12.049644535486204</v>
          </cell>
          <cell r="H495">
            <v>15.067048365225252</v>
          </cell>
          <cell r="I495">
            <v>7.6628352490421454</v>
          </cell>
          <cell r="J495">
            <v>2.1976428083237917E-3</v>
          </cell>
          <cell r="L495">
            <v>39665</v>
          </cell>
          <cell r="M495">
            <v>4967.7098857426727</v>
          </cell>
          <cell r="N495">
            <v>6269.5924764890278</v>
          </cell>
          <cell r="O495">
            <v>3193.8677738741612</v>
          </cell>
          <cell r="P495">
            <v>402.73862263391061</v>
          </cell>
          <cell r="R495">
            <v>39665</v>
          </cell>
          <cell r="S495">
            <v>1.5552099533437014</v>
          </cell>
          <cell r="T495">
            <v>1.9630938358853554</v>
          </cell>
          <cell r="U495">
            <v>0.12608114582545327</v>
          </cell>
          <cell r="V495">
            <v>3.0094919375710992E-4</v>
          </cell>
        </row>
        <row r="496">
          <cell r="F496">
            <v>39666</v>
          </cell>
          <cell r="G496">
            <v>12.049644535486204</v>
          </cell>
          <cell r="H496">
            <v>15.067048365225252</v>
          </cell>
          <cell r="I496">
            <v>7.6628352490421454</v>
          </cell>
          <cell r="J496">
            <v>2.1976428083237917E-3</v>
          </cell>
          <cell r="L496">
            <v>39666</v>
          </cell>
          <cell r="M496">
            <v>4967.7098857426727</v>
          </cell>
          <cell r="N496">
            <v>6269.5924764890278</v>
          </cell>
          <cell r="O496">
            <v>3193.8677738741612</v>
          </cell>
          <cell r="P496">
            <v>402.73862263391061</v>
          </cell>
          <cell r="R496">
            <v>39666</v>
          </cell>
          <cell r="S496">
            <v>1.5552099533437014</v>
          </cell>
          <cell r="T496">
            <v>1.9630938358853554</v>
          </cell>
          <cell r="U496">
            <v>0.12608114582545327</v>
          </cell>
          <cell r="V496">
            <v>3.0094919375710992E-4</v>
          </cell>
        </row>
        <row r="497">
          <cell r="F497">
            <v>39667</v>
          </cell>
          <cell r="G497">
            <v>12.049644535486204</v>
          </cell>
          <cell r="H497">
            <v>15.067048365225252</v>
          </cell>
          <cell r="I497">
            <v>7.6628352490421454</v>
          </cell>
          <cell r="J497">
            <v>2.1976428083237917E-3</v>
          </cell>
          <cell r="L497">
            <v>39667</v>
          </cell>
          <cell r="M497">
            <v>4967.7098857426727</v>
          </cell>
          <cell r="N497">
            <v>6269.5924764890278</v>
          </cell>
          <cell r="O497">
            <v>3193.8677738741612</v>
          </cell>
          <cell r="P497">
            <v>402.73862263391061</v>
          </cell>
          <cell r="R497">
            <v>39667</v>
          </cell>
          <cell r="S497">
            <v>1.5552099533437014</v>
          </cell>
          <cell r="T497">
            <v>1.9630938358853554</v>
          </cell>
          <cell r="U497">
            <v>0.12608114582545327</v>
          </cell>
          <cell r="V497">
            <v>3.0094919375710992E-4</v>
          </cell>
        </row>
        <row r="498">
          <cell r="F498">
            <v>39668</v>
          </cell>
          <cell r="G498">
            <v>12.049644535486204</v>
          </cell>
          <cell r="H498">
            <v>15.067048365225252</v>
          </cell>
          <cell r="I498">
            <v>7.6628352490421454</v>
          </cell>
          <cell r="J498">
            <v>2.1976428083237917E-3</v>
          </cell>
          <cell r="L498">
            <v>39668</v>
          </cell>
          <cell r="M498">
            <v>4967.7098857426727</v>
          </cell>
          <cell r="N498">
            <v>6269.5924764890278</v>
          </cell>
          <cell r="O498">
            <v>3193.8677738741612</v>
          </cell>
          <cell r="P498">
            <v>402.73862263391061</v>
          </cell>
          <cell r="R498">
            <v>39668</v>
          </cell>
          <cell r="S498">
            <v>1.5552099533437014</v>
          </cell>
          <cell r="T498">
            <v>1.9630938358853554</v>
          </cell>
          <cell r="U498">
            <v>0.12608114582545327</v>
          </cell>
          <cell r="V498">
            <v>3.0094919375710992E-4</v>
          </cell>
        </row>
        <row r="499">
          <cell r="F499">
            <v>39669</v>
          </cell>
          <cell r="G499">
            <v>12.049644535486204</v>
          </cell>
          <cell r="H499">
            <v>15.067048365225252</v>
          </cell>
          <cell r="I499">
            <v>7.6628352490421454</v>
          </cell>
          <cell r="J499">
            <v>2.1976428083237917E-3</v>
          </cell>
          <cell r="L499">
            <v>39669</v>
          </cell>
          <cell r="M499">
            <v>4967.7098857426727</v>
          </cell>
          <cell r="N499">
            <v>6269.5924764890278</v>
          </cell>
          <cell r="O499">
            <v>3193.8677738741612</v>
          </cell>
          <cell r="P499">
            <v>402.73862263391061</v>
          </cell>
          <cell r="R499">
            <v>39669</v>
          </cell>
          <cell r="S499">
            <v>1.5552099533437014</v>
          </cell>
          <cell r="T499">
            <v>1.9630938358853554</v>
          </cell>
          <cell r="U499">
            <v>0.12608114582545327</v>
          </cell>
          <cell r="V499">
            <v>3.0094919375710992E-4</v>
          </cell>
        </row>
        <row r="500">
          <cell r="F500">
            <v>39670</v>
          </cell>
          <cell r="G500">
            <v>12.049644535486204</v>
          </cell>
          <cell r="H500">
            <v>15.067048365225252</v>
          </cell>
          <cell r="I500">
            <v>7.6628352490421454</v>
          </cell>
          <cell r="J500">
            <v>2.1976428083237917E-3</v>
          </cell>
          <cell r="L500">
            <v>39670</v>
          </cell>
          <cell r="M500">
            <v>4967.7098857426727</v>
          </cell>
          <cell r="N500">
            <v>6269.5924764890278</v>
          </cell>
          <cell r="O500">
            <v>3193.8677738741612</v>
          </cell>
          <cell r="P500">
            <v>402.73862263391061</v>
          </cell>
          <cell r="R500">
            <v>39670</v>
          </cell>
          <cell r="S500">
            <v>1.5552099533437014</v>
          </cell>
          <cell r="T500">
            <v>1.9630938358853554</v>
          </cell>
          <cell r="U500">
            <v>0.12608114582545327</v>
          </cell>
          <cell r="V500">
            <v>3.0094919375710992E-4</v>
          </cell>
        </row>
        <row r="501">
          <cell r="F501">
            <v>39671</v>
          </cell>
          <cell r="G501">
            <v>12.049644535486204</v>
          </cell>
          <cell r="H501">
            <v>15.067048365225252</v>
          </cell>
          <cell r="I501">
            <v>7.6628352490421454</v>
          </cell>
          <cell r="J501">
            <v>2.1976428083237917E-3</v>
          </cell>
          <cell r="L501">
            <v>39671</v>
          </cell>
          <cell r="M501">
            <v>4967.7098857426727</v>
          </cell>
          <cell r="N501">
            <v>6269.5924764890278</v>
          </cell>
          <cell r="O501">
            <v>3193.8677738741612</v>
          </cell>
          <cell r="P501">
            <v>402.73862263391061</v>
          </cell>
          <cell r="R501">
            <v>39671</v>
          </cell>
          <cell r="S501">
            <v>1.5552099533437014</v>
          </cell>
          <cell r="T501">
            <v>1.9630938358853554</v>
          </cell>
          <cell r="U501">
            <v>0.12608114582545327</v>
          </cell>
          <cell r="V501">
            <v>3.0094919375710992E-4</v>
          </cell>
        </row>
        <row r="502">
          <cell r="F502">
            <v>39672</v>
          </cell>
          <cell r="G502">
            <v>12.049644535486204</v>
          </cell>
          <cell r="H502">
            <v>15.067048365225252</v>
          </cell>
          <cell r="I502">
            <v>7.6628352490421454</v>
          </cell>
          <cell r="J502">
            <v>2.1976428083237917E-3</v>
          </cell>
          <cell r="L502">
            <v>39672</v>
          </cell>
          <cell r="M502">
            <v>4967.7098857426727</v>
          </cell>
          <cell r="N502">
            <v>6269.5924764890278</v>
          </cell>
          <cell r="O502">
            <v>3193.8677738741612</v>
          </cell>
          <cell r="P502">
            <v>402.73862263391061</v>
          </cell>
          <cell r="R502">
            <v>39672</v>
          </cell>
          <cell r="S502">
            <v>1.5552099533437014</v>
          </cell>
          <cell r="T502">
            <v>1.9630938358853554</v>
          </cell>
          <cell r="U502">
            <v>0.12608114582545327</v>
          </cell>
          <cell r="V502">
            <v>3.0094919375710992E-4</v>
          </cell>
        </row>
        <row r="503">
          <cell r="F503">
            <v>39673</v>
          </cell>
          <cell r="G503">
            <v>12.049644535486204</v>
          </cell>
          <cell r="H503">
            <v>15.067048365225252</v>
          </cell>
          <cell r="I503">
            <v>7.6628352490421454</v>
          </cell>
          <cell r="J503">
            <v>2.1976428083237917E-3</v>
          </cell>
          <cell r="L503">
            <v>39673</v>
          </cell>
          <cell r="M503">
            <v>4967.7098857426727</v>
          </cell>
          <cell r="N503">
            <v>6269.5924764890278</v>
          </cell>
          <cell r="O503">
            <v>3193.8677738741612</v>
          </cell>
          <cell r="P503">
            <v>402.73862263391061</v>
          </cell>
          <cell r="R503">
            <v>39673</v>
          </cell>
          <cell r="S503">
            <v>1.5552099533437014</v>
          </cell>
          <cell r="T503">
            <v>1.9630938358853554</v>
          </cell>
          <cell r="U503">
            <v>0.12608114582545327</v>
          </cell>
          <cell r="V503">
            <v>3.0094919375710992E-4</v>
          </cell>
        </row>
        <row r="504">
          <cell r="F504">
            <v>39674</v>
          </cell>
          <cell r="G504">
            <v>12.049644535486204</v>
          </cell>
          <cell r="H504">
            <v>15.067048365225252</v>
          </cell>
          <cell r="I504">
            <v>7.6628352490421454</v>
          </cell>
          <cell r="J504">
            <v>2.1976428083237917E-3</v>
          </cell>
          <cell r="L504">
            <v>39674</v>
          </cell>
          <cell r="M504">
            <v>4967.7098857426727</v>
          </cell>
          <cell r="N504">
            <v>6269.5924764890278</v>
          </cell>
          <cell r="O504">
            <v>3193.8677738741612</v>
          </cell>
          <cell r="P504">
            <v>402.73862263391061</v>
          </cell>
          <cell r="R504">
            <v>39674</v>
          </cell>
          <cell r="S504">
            <v>1.5552099533437014</v>
          </cell>
          <cell r="T504">
            <v>1.9630938358853554</v>
          </cell>
          <cell r="U504">
            <v>0.12608114582545327</v>
          </cell>
          <cell r="V504">
            <v>3.0094919375710992E-4</v>
          </cell>
        </row>
        <row r="505">
          <cell r="F505">
            <v>39675</v>
          </cell>
          <cell r="G505">
            <v>12.049644535486204</v>
          </cell>
          <cell r="H505">
            <v>15.067048365225252</v>
          </cell>
          <cell r="I505">
            <v>7.6628352490421454</v>
          </cell>
          <cell r="J505">
            <v>2.1976428083237917E-3</v>
          </cell>
          <cell r="L505">
            <v>39675</v>
          </cell>
          <cell r="M505">
            <v>4967.7098857426727</v>
          </cell>
          <cell r="N505">
            <v>6269.5924764890278</v>
          </cell>
          <cell r="O505">
            <v>3193.8677738741612</v>
          </cell>
          <cell r="P505">
            <v>402.73862263391061</v>
          </cell>
          <cell r="R505">
            <v>39675</v>
          </cell>
          <cell r="S505">
            <v>1.5552099533437014</v>
          </cell>
          <cell r="T505">
            <v>1.9630938358853554</v>
          </cell>
          <cell r="U505">
            <v>0.12608114582545327</v>
          </cell>
          <cell r="V505">
            <v>3.0094919375710992E-4</v>
          </cell>
        </row>
        <row r="506">
          <cell r="F506">
            <v>39676</v>
          </cell>
          <cell r="G506">
            <v>12.049644535486204</v>
          </cell>
          <cell r="H506">
            <v>15.067048365225252</v>
          </cell>
          <cell r="I506">
            <v>7.6628352490421454</v>
          </cell>
          <cell r="J506">
            <v>2.1976428083237917E-3</v>
          </cell>
          <cell r="L506">
            <v>39676</v>
          </cell>
          <cell r="M506">
            <v>4967.7098857426727</v>
          </cell>
          <cell r="N506">
            <v>6269.5924764890278</v>
          </cell>
          <cell r="O506">
            <v>3193.8677738741612</v>
          </cell>
          <cell r="P506">
            <v>402.73862263391061</v>
          </cell>
          <cell r="R506">
            <v>39676</v>
          </cell>
          <cell r="S506">
            <v>1.5552099533437014</v>
          </cell>
          <cell r="T506">
            <v>1.9630938358853554</v>
          </cell>
          <cell r="U506">
            <v>0.12608114582545327</v>
          </cell>
          <cell r="V506">
            <v>3.0094919375710992E-4</v>
          </cell>
        </row>
        <row r="507">
          <cell r="F507">
            <v>39677</v>
          </cell>
          <cell r="G507">
            <v>12.049644535486204</v>
          </cell>
          <cell r="H507">
            <v>15.067048365225252</v>
          </cell>
          <cell r="I507">
            <v>7.6628352490421454</v>
          </cell>
          <cell r="J507">
            <v>2.1976428083237917E-3</v>
          </cell>
          <cell r="L507">
            <v>39677</v>
          </cell>
          <cell r="M507">
            <v>4967.7098857426727</v>
          </cell>
          <cell r="N507">
            <v>6269.5924764890278</v>
          </cell>
          <cell r="O507">
            <v>3193.8677738741612</v>
          </cell>
          <cell r="P507">
            <v>402.73862263391061</v>
          </cell>
          <cell r="R507">
            <v>39677</v>
          </cell>
          <cell r="S507">
            <v>1.5552099533437014</v>
          </cell>
          <cell r="T507">
            <v>1.9630938358853554</v>
          </cell>
          <cell r="U507">
            <v>0.12608114582545327</v>
          </cell>
          <cell r="V507">
            <v>3.0094919375710992E-4</v>
          </cell>
        </row>
        <row r="508">
          <cell r="F508">
            <v>39678</v>
          </cell>
          <cell r="G508">
            <v>12.049644535486204</v>
          </cell>
          <cell r="H508">
            <v>15.067048365225252</v>
          </cell>
          <cell r="I508">
            <v>7.6628352490421454</v>
          </cell>
          <cell r="J508">
            <v>2.1976428083237917E-3</v>
          </cell>
          <cell r="L508">
            <v>39678</v>
          </cell>
          <cell r="M508">
            <v>4967.7098857426727</v>
          </cell>
          <cell r="N508">
            <v>6269.5924764890278</v>
          </cell>
          <cell r="O508">
            <v>3193.8677738741612</v>
          </cell>
          <cell r="P508">
            <v>402.73862263391061</v>
          </cell>
          <cell r="R508">
            <v>39678</v>
          </cell>
          <cell r="S508">
            <v>1.5552099533437014</v>
          </cell>
          <cell r="T508">
            <v>1.9630938358853554</v>
          </cell>
          <cell r="U508">
            <v>0.12608114582545327</v>
          </cell>
          <cell r="V508">
            <v>3.0094919375710992E-4</v>
          </cell>
        </row>
        <row r="509">
          <cell r="F509">
            <v>39679</v>
          </cell>
          <cell r="G509">
            <v>12.049644535486204</v>
          </cell>
          <cell r="H509">
            <v>15.067048365225252</v>
          </cell>
          <cell r="I509">
            <v>7.6628352490421454</v>
          </cell>
          <cell r="J509">
            <v>2.1976428083237917E-3</v>
          </cell>
          <cell r="L509">
            <v>39679</v>
          </cell>
          <cell r="M509">
            <v>4967.7098857426727</v>
          </cell>
          <cell r="N509">
            <v>6269.5924764890278</v>
          </cell>
          <cell r="O509">
            <v>3193.8677738741612</v>
          </cell>
          <cell r="P509">
            <v>402.73862263391061</v>
          </cell>
          <cell r="R509">
            <v>39679</v>
          </cell>
          <cell r="S509">
            <v>1.5552099533437014</v>
          </cell>
          <cell r="T509">
            <v>1.9630938358853554</v>
          </cell>
          <cell r="U509">
            <v>0.12608114582545327</v>
          </cell>
          <cell r="V509">
            <v>3.0094919375710992E-4</v>
          </cell>
        </row>
        <row r="510">
          <cell r="F510">
            <v>39680</v>
          </cell>
          <cell r="G510">
            <v>12.049644535486204</v>
          </cell>
          <cell r="H510">
            <v>15.067048365225252</v>
          </cell>
          <cell r="I510">
            <v>7.6628352490421454</v>
          </cell>
          <cell r="J510">
            <v>2.1976428083237917E-3</v>
          </cell>
          <cell r="L510">
            <v>39680</v>
          </cell>
          <cell r="M510">
            <v>4967.7098857426727</v>
          </cell>
          <cell r="N510">
            <v>6269.5924764890278</v>
          </cell>
          <cell r="O510">
            <v>3193.8677738741612</v>
          </cell>
          <cell r="P510">
            <v>402.73862263391061</v>
          </cell>
          <cell r="R510">
            <v>39680</v>
          </cell>
          <cell r="S510">
            <v>1.5552099533437014</v>
          </cell>
          <cell r="T510">
            <v>1.9630938358853554</v>
          </cell>
          <cell r="U510">
            <v>0.12608114582545327</v>
          </cell>
          <cell r="V510">
            <v>3.0094919375710992E-4</v>
          </cell>
        </row>
        <row r="511">
          <cell r="F511">
            <v>39681</v>
          </cell>
          <cell r="G511">
            <v>12.049644535486204</v>
          </cell>
          <cell r="H511">
            <v>15.067048365225252</v>
          </cell>
          <cell r="I511">
            <v>7.6628352490421454</v>
          </cell>
          <cell r="J511">
            <v>2.1976428083237917E-3</v>
          </cell>
          <cell r="L511">
            <v>39681</v>
          </cell>
          <cell r="M511">
            <v>4967.7098857426727</v>
          </cell>
          <cell r="N511">
            <v>6269.5924764890278</v>
          </cell>
          <cell r="O511">
            <v>3193.8677738741612</v>
          </cell>
          <cell r="P511">
            <v>402.73862263391061</v>
          </cell>
          <cell r="R511">
            <v>39681</v>
          </cell>
          <cell r="S511">
            <v>1.5552099533437014</v>
          </cell>
          <cell r="T511">
            <v>1.9630938358853554</v>
          </cell>
          <cell r="U511">
            <v>0.12608114582545327</v>
          </cell>
          <cell r="V511">
            <v>3.0094919375710992E-4</v>
          </cell>
        </row>
        <row r="512">
          <cell r="F512">
            <v>39682</v>
          </cell>
          <cell r="G512">
            <v>12.049644535486204</v>
          </cell>
          <cell r="H512">
            <v>15.067048365225252</v>
          </cell>
          <cell r="I512">
            <v>7.6628352490421454</v>
          </cell>
          <cell r="J512">
            <v>2.1976428083237917E-3</v>
          </cell>
          <cell r="L512">
            <v>39682</v>
          </cell>
          <cell r="M512">
            <v>4967.7098857426727</v>
          </cell>
          <cell r="N512">
            <v>6269.5924764890278</v>
          </cell>
          <cell r="O512">
            <v>3193.8677738741612</v>
          </cell>
          <cell r="P512">
            <v>402.73862263391061</v>
          </cell>
          <cell r="R512">
            <v>39682</v>
          </cell>
          <cell r="S512">
            <v>1.5552099533437014</v>
          </cell>
          <cell r="T512">
            <v>1.9630938358853554</v>
          </cell>
          <cell r="U512">
            <v>0.12608114582545327</v>
          </cell>
          <cell r="V512">
            <v>3.0094919375710992E-4</v>
          </cell>
        </row>
        <row r="513">
          <cell r="F513">
            <v>39683</v>
          </cell>
          <cell r="G513">
            <v>12.049644535486204</v>
          </cell>
          <cell r="H513">
            <v>15.067048365225252</v>
          </cell>
          <cell r="I513">
            <v>7.6628352490421454</v>
          </cell>
          <cell r="J513">
            <v>2.1976428083237917E-3</v>
          </cell>
          <cell r="L513">
            <v>39683</v>
          </cell>
          <cell r="M513">
            <v>4967.7098857426727</v>
          </cell>
          <cell r="N513">
            <v>6269.5924764890278</v>
          </cell>
          <cell r="O513">
            <v>3193.8677738741612</v>
          </cell>
          <cell r="P513">
            <v>402.73862263391061</v>
          </cell>
          <cell r="R513">
            <v>39683</v>
          </cell>
          <cell r="S513">
            <v>1.5552099533437014</v>
          </cell>
          <cell r="T513">
            <v>1.9630938358853554</v>
          </cell>
          <cell r="U513">
            <v>0.12608114582545327</v>
          </cell>
          <cell r="V513">
            <v>3.0094919375710992E-4</v>
          </cell>
        </row>
        <row r="514">
          <cell r="F514">
            <v>39684</v>
          </cell>
          <cell r="G514">
            <v>12.049644535486204</v>
          </cell>
          <cell r="H514">
            <v>15.067048365225252</v>
          </cell>
          <cell r="I514">
            <v>7.6628352490421454</v>
          </cell>
          <cell r="J514">
            <v>2.1976428083237917E-3</v>
          </cell>
          <cell r="L514">
            <v>39684</v>
          </cell>
          <cell r="M514">
            <v>4967.7098857426727</v>
          </cell>
          <cell r="N514">
            <v>6269.5924764890278</v>
          </cell>
          <cell r="O514">
            <v>3193.8677738741612</v>
          </cell>
          <cell r="P514">
            <v>402.73862263391061</v>
          </cell>
          <cell r="R514">
            <v>39684</v>
          </cell>
          <cell r="S514">
            <v>1.5552099533437014</v>
          </cell>
          <cell r="T514">
            <v>1.9630938358853554</v>
          </cell>
          <cell r="U514">
            <v>0.12608114582545327</v>
          </cell>
          <cell r="V514">
            <v>3.0094919375710992E-4</v>
          </cell>
        </row>
      </sheetData>
      <sheetData sheetId="14"/>
      <sheetData sheetId="15"/>
      <sheetData sheetId="16"/>
      <sheetData sheetId="17"/>
      <sheetData sheetId="18"/>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EX N"/>
    </sheetNames>
    <sheetDataSet>
      <sheetData sheetId="0" refreshError="1">
        <row r="60">
          <cell r="Q60" t="str">
            <v>(PROFIT)/LOSS ON DISPOSAL</v>
          </cell>
        </row>
      </sheetData>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nge control"/>
      <sheetName val="Notes"/>
      <sheetName val="Cover"/>
      <sheetName val="Document Issue Sheet"/>
      <sheetName val="Contents"/>
      <sheetName val="1.0 Executive Summary"/>
      <sheetName val="2.0 Cost Plan (Model) Summary"/>
      <sheetName val="2.0 Shell &amp; Core"/>
      <sheetName val="2.0 CM Fee etc"/>
      <sheetName val="3.0 Reconciliation"/>
      <sheetName val="4.0 Basis and Assumptions"/>
      <sheetName val="5.0 Exclusions"/>
      <sheetName val="6.1 Benchmarking Analysis 1"/>
      <sheetName val="6.2 Benchmarking Analysis 2"/>
      <sheetName val="6.3 Benchmarking Analysis 3"/>
      <sheetName val="6.4 Benchmarking Analysis 4"/>
      <sheetName val="6.5 Benchmarking Analysis 5"/>
      <sheetName val="7.0 Key Parameters"/>
      <sheetName val="8.0 Risks and Opportunities"/>
      <sheetName val="9.0 Outline Specification"/>
      <sheetName val="10.0 Schedule of Floor Areas"/>
      <sheetName val="Area schedule (Stage C)"/>
      <sheetName val="Schedule of Areas (stage D)"/>
      <sheetName val="Appendix A"/>
      <sheetName val="Appendix B"/>
      <sheetName val="Staff"/>
      <sheetName val="Organisation Costs"/>
      <sheetName val="Appendix C"/>
      <sheetName val="Strengthening slab"/>
      <sheetName val="Base Build Spec Rev H -June 07"/>
      <sheetName val="Sustainability"/>
      <sheetName val="Works in CP in lieu of DMB"/>
      <sheetName val="S106 Review"/>
      <sheetName val="Appendix D"/>
      <sheetName val="Inflation Assessment"/>
      <sheetName val="Appendix E"/>
      <sheetName val="BREEAM"/>
      <sheetName val="Appendix F"/>
      <sheetName val="Value Engineering - £15.50m"/>
      <sheetName val="Appendix G"/>
      <sheetName val="Key Movements"/>
      <sheetName val="Reconciliation"/>
      <sheetName val="Increase GIFA"/>
      <sheetName val="Appendix H"/>
      <sheetName val="Steelwork measure"/>
      <sheetName val="Appendix I"/>
      <sheetName val="Graph"/>
      <sheetName val="Cashflow (2)"/>
      <sheetName val="Appendix J"/>
      <sheetName val="Risk Register"/>
      <sheetName val="Appendix K"/>
      <sheetName val="MFD Threat Assessment Report"/>
      <sheetName val="Cashflow"/>
      <sheetName val="Construction"/>
      <sheetName val="Operations"/>
      <sheetName val="Storage Units"/>
      <sheetName val="Macro custom function"/>
    </sheetNames>
    <sheetDataSet>
      <sheetData sheetId="0" refreshError="1"/>
      <sheetData sheetId="1" refreshError="1">
        <row r="36">
          <cell r="E36">
            <v>39346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ABILITY"/>
      <sheetName val="Notes"/>
      <sheetName val="Chart data"/>
      <sheetName val="FEAS(INPUT)"/>
      <sheetName val="Cover"/>
      <sheetName val="FLY"/>
      <sheetName val="INDEX"/>
      <sheetName val="SUMMARY"/>
      <sheetName val="CASHFLOW CODES"/>
      <sheetName val="Claim Summary"/>
      <sheetName val="BOOK-4"/>
      <sheetName val="PRELIMIN"/>
      <sheetName val="Data2"/>
      <sheetName val="BOOK-4.XLW"/>
      <sheetName val="CPDL"/>
      <sheetName val="CODES"/>
      <sheetName val="dBase"/>
      <sheetName val="Staff Acco."/>
      <sheetName val="CONCRETE"/>
      <sheetName val="EDGES"/>
      <sheetName val="JOINTS"/>
      <sheetName val="SUPERSTRUCTURE"/>
      <sheetName val="Elemsum"/>
      <sheetName val="SECTION 3 ELECTRICAL EQUIPMEN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
      <sheetName val="INDEX "/>
      <sheetName val="COST SUMMARY"/>
      <sheetName val="RETURNS - TRIALS"/>
      <sheetName val="CASFLOW"/>
      <sheetName val="AB Oct Analysis"/>
      <sheetName val="SENSITIVITY"/>
      <sheetName val="CAP VALUES"/>
      <sheetName val="IRR &amp; NPV"/>
      <sheetName val="cASH fLOW @ 18%"/>
      <sheetName val="GENERAL "/>
      <sheetName val="AREAS"/>
      <sheetName val="BUILDING COST"/>
      <sheetName val="WORKINGS"/>
      <sheetName val="Cash Flow @ 22%"/>
      <sheetName val="cASH fLOW @ 18% (2)"/>
      <sheetName val="Cash Flow @ 22% (2)"/>
      <sheetName val="cASH fLOW @ 18% (3)"/>
      <sheetName val="Cash Flow @ 22% (3)"/>
      <sheetName val="RETURNS"/>
      <sheetName val="VIABILITY"/>
      <sheetName val="Notes"/>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ow r="1">
          <cell r="A1" t="str">
            <v xml:space="preserve">  NEW WAREHOUSE AND OFFICES FOR JUSTINE AVON</v>
          </cell>
          <cell r="G1">
            <v>36059</v>
          </cell>
        </row>
        <row r="2">
          <cell r="A2" t="str">
            <v xml:space="preserve">  ON PORTIONS 3 &amp; 4 REM OF ERF 9 LINBRO BUSINESS PARK</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v>
          </cell>
        </row>
        <row r="14">
          <cell r="B14" t="str">
            <v>OFFICES - GROUND FLOOR</v>
          </cell>
          <cell r="E14">
            <v>1341</v>
          </cell>
          <cell r="G14">
            <v>1341</v>
          </cell>
        </row>
        <row r="15">
          <cell r="B15" t="str">
            <v>OFFICES - FIRST FLOOR</v>
          </cell>
          <cell r="E15">
            <v>1341</v>
          </cell>
          <cell r="G15">
            <v>1341</v>
          </cell>
        </row>
        <row r="16">
          <cell r="B16" t="str">
            <v xml:space="preserve">RECEPTION  </v>
          </cell>
          <cell r="E16">
            <v>0</v>
          </cell>
          <cell r="F16">
            <v>2682</v>
          </cell>
          <cell r="G16">
            <v>0</v>
          </cell>
          <cell r="H16">
            <v>2682</v>
          </cell>
        </row>
        <row r="21">
          <cell r="A21" t="str">
            <v xml:space="preserve">  NEW WAREHOUSE</v>
          </cell>
        </row>
        <row r="24">
          <cell r="B24" t="str">
            <v>Warehouse</v>
          </cell>
          <cell r="E24">
            <v>7125</v>
          </cell>
          <cell r="G24">
            <v>7125</v>
          </cell>
        </row>
        <row r="25">
          <cell r="B25" t="str">
            <v>Mezzanine</v>
          </cell>
          <cell r="E25">
            <v>1750</v>
          </cell>
          <cell r="F25">
            <v>8875</v>
          </cell>
          <cell r="G25">
            <v>1750</v>
          </cell>
          <cell r="H25">
            <v>8875</v>
          </cell>
        </row>
        <row r="31">
          <cell r="B31" t="str">
            <v>TOTALS</v>
          </cell>
          <cell r="E31" t="str">
            <v>m2</v>
          </cell>
          <cell r="F31">
            <v>11557</v>
          </cell>
          <cell r="G31" t="str">
            <v>m2</v>
          </cell>
          <cell r="H31">
            <v>11557</v>
          </cell>
        </row>
        <row r="34">
          <cell r="B34" t="str">
            <v>TOTAL PARKING AVAILABLE</v>
          </cell>
        </row>
        <row r="36">
          <cell r="C36" t="str">
            <v>Open parking</v>
          </cell>
          <cell r="E36">
            <v>196</v>
          </cell>
          <cell r="F36" t="str">
            <v>Bays</v>
          </cell>
        </row>
      </sheetData>
      <sheetData sheetId="12"/>
      <sheetData sheetId="13">
        <row r="1">
          <cell r="A1" t="str">
            <v xml:space="preserve">  NEW WAREHOUSE AND OFFICES FOR JUSTINE AVON</v>
          </cell>
          <cell r="K1">
            <v>37360</v>
          </cell>
        </row>
        <row r="2">
          <cell r="A2" t="str">
            <v xml:space="preserve">  ON PORTIONS 3 &amp; 4 REM OF ERF 9 LINBRO BUSINESS PARK</v>
          </cell>
        </row>
        <row r="3">
          <cell r="A3" t="str">
            <v xml:space="preserve">  PRELIMINARY ESTIMATE No 1</v>
          </cell>
        </row>
      </sheetData>
      <sheetData sheetId="14"/>
      <sheetData sheetId="15"/>
      <sheetData sheetId="16"/>
      <sheetData sheetId="17"/>
      <sheetData sheetId="18"/>
      <sheetData sheetId="19" refreshError="1"/>
      <sheetData sheetId="20" refreshError="1"/>
      <sheetData sheetId="2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T-INPUT"/>
      <sheetName val="CRT-SUM"/>
      <sheetName val="CRT-DETAIL"/>
      <sheetName val="CRT-JBCC"/>
      <sheetName val="Haylett"/>
      <sheetName val="PROGRESS REPORT"/>
      <sheetName val="FR-BLDRSWRK-INPUT"/>
      <sheetName val="FR-INDEX - GENERAL INFO"/>
      <sheetName val="FR-FINAL-SUM"/>
      <sheetName val="FR-SUMMERY"/>
      <sheetName val="FR-PRLIMS-DETAIL"/>
      <sheetName val="FR-BUILDERSWORK-DETAIL"/>
      <sheetName val="FR-PROVSNL-SUM-DETAIL"/>
      <sheetName val="CONTINGENCIES"/>
      <sheetName val="ESCALATION"/>
      <sheetName val="FR-PROFF-FEES"/>
      <sheetName val="FR-IUC."/>
      <sheetName val="FR-AI"/>
      <sheetName val="FR-S.I.-"/>
      <sheetName val="VAT"/>
      <sheetName val="Construction Cashflow"/>
      <sheetName val="PROGRESSIVE CASHFLOW CH 1"/>
      <sheetName val="Monthly cashflow CHART2"/>
      <sheetName val="prof-fee-cashflow"/>
      <sheetName val="prof fee chart 1"/>
      <sheetName val="prof-fee monthly"/>
      <sheetName val="Project cashflow"/>
      <sheetName val="FR_SUMMERY"/>
      <sheetName val="FR_PRLIMS_DETAIL"/>
      <sheetName val="AREAS"/>
      <sheetName val="WORKINGS"/>
      <sheetName val="VIABILITY"/>
      <sheetName val="Subcontracts"/>
      <sheetName val="Trades"/>
      <sheetName val="Cover"/>
      <sheetName val="Index"/>
      <sheetName val="General info"/>
      <sheetName val="FINREP 7"/>
      <sheetName val="Site instruction"/>
      <sheetName val="Fees Cashflow "/>
      <sheetName val="Project Cashflow "/>
      <sheetName val="Feecalc1"/>
      <sheetName val="Comparison"/>
      <sheetName val="Comparison (2)"/>
      <sheetName val="Comparison (3)"/>
      <sheetName val="Sheet1"/>
      <sheetName val="Intermediary Phase Cashflow"/>
      <sheetName val="EJI-SB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8">
          <cell r="B8" t="str">
            <v>A.1</v>
          </cell>
          <cell r="C8" t="str">
            <v>PRELIMINARIES</v>
          </cell>
          <cell r="G8">
            <v>500000</v>
          </cell>
          <cell r="H8">
            <v>0</v>
          </cell>
          <cell r="L8">
            <v>0</v>
          </cell>
        </row>
        <row r="21">
          <cell r="B21" t="str">
            <v>A2.1</v>
          </cell>
          <cell r="C21" t="str">
            <v>ALTERATIONS</v>
          </cell>
          <cell r="G21">
            <v>437722</v>
          </cell>
          <cell r="L21">
            <v>0</v>
          </cell>
        </row>
        <row r="22">
          <cell r="B22" t="str">
            <v>A2.2</v>
          </cell>
          <cell r="C22" t="str">
            <v xml:space="preserve">EARTHWORKS </v>
          </cell>
          <cell r="G22">
            <v>0</v>
          </cell>
          <cell r="L22">
            <v>0</v>
          </cell>
        </row>
        <row r="23">
          <cell r="B23" t="str">
            <v>A2.3</v>
          </cell>
          <cell r="C23" t="str">
            <v>CONCRETE, FORMWORK &amp; REINFORCEMENT</v>
          </cell>
          <cell r="G23">
            <v>0</v>
          </cell>
          <cell r="L23">
            <v>0</v>
          </cell>
        </row>
        <row r="24">
          <cell r="B24" t="str">
            <v>A2.4</v>
          </cell>
          <cell r="C24" t="str">
            <v>PRECAST CONCRETE</v>
          </cell>
          <cell r="G24">
            <v>0</v>
          </cell>
          <cell r="L24">
            <v>0</v>
          </cell>
        </row>
        <row r="25">
          <cell r="B25" t="str">
            <v>A2.5</v>
          </cell>
          <cell r="C25" t="str">
            <v>MASONRY</v>
          </cell>
          <cell r="G25">
            <v>63389</v>
          </cell>
          <cell r="L25">
            <v>0</v>
          </cell>
        </row>
        <row r="26">
          <cell r="B26" t="str">
            <v>A2.6</v>
          </cell>
          <cell r="C26" t="str">
            <v>WATERPROOFING</v>
          </cell>
          <cell r="G26">
            <v>0</v>
          </cell>
          <cell r="L26">
            <v>0</v>
          </cell>
        </row>
        <row r="27">
          <cell r="B27" t="str">
            <v>A2.7</v>
          </cell>
          <cell r="C27" t="str">
            <v>ROOF COVERINGS, ETC.</v>
          </cell>
          <cell r="G27">
            <v>0</v>
          </cell>
          <cell r="L27">
            <v>0</v>
          </cell>
        </row>
        <row r="28">
          <cell r="B28" t="str">
            <v>A2.8</v>
          </cell>
          <cell r="C28" t="str">
            <v>CARPENTRY &amp; JOINERY</v>
          </cell>
          <cell r="G28">
            <v>73850</v>
          </cell>
          <cell r="L28">
            <v>0</v>
          </cell>
        </row>
        <row r="29">
          <cell r="B29" t="str">
            <v>A2.9</v>
          </cell>
          <cell r="C29" t="str">
            <v>CEILINGS, PARTITIONS, ETC.</v>
          </cell>
          <cell r="G29">
            <v>17750</v>
          </cell>
          <cell r="L29">
            <v>0</v>
          </cell>
        </row>
        <row r="30">
          <cell r="B30" t="str">
            <v>A2.10</v>
          </cell>
          <cell r="C30" t="str">
            <v>FLOOR COVERINGS, PLASTIC LININGS, ETC.</v>
          </cell>
          <cell r="G30">
            <v>164820</v>
          </cell>
          <cell r="L30">
            <v>0</v>
          </cell>
        </row>
        <row r="31">
          <cell r="B31" t="str">
            <v>A2.11</v>
          </cell>
          <cell r="C31" t="str">
            <v>IRONMONGERY</v>
          </cell>
          <cell r="G31">
            <v>250</v>
          </cell>
          <cell r="L31">
            <v>0</v>
          </cell>
        </row>
        <row r="32">
          <cell r="B32" t="str">
            <v>A2.12</v>
          </cell>
          <cell r="C32" t="str">
            <v>STRUCTURAL STEELWORK</v>
          </cell>
          <cell r="G32">
            <v>0</v>
          </cell>
          <cell r="L32">
            <v>0</v>
          </cell>
        </row>
        <row r="33">
          <cell r="B33" t="str">
            <v>A2.13</v>
          </cell>
          <cell r="C33" t="str">
            <v>METALWORK</v>
          </cell>
          <cell r="G33">
            <v>21710</v>
          </cell>
          <cell r="L33">
            <v>0</v>
          </cell>
        </row>
        <row r="34">
          <cell r="B34" t="str">
            <v>A2.14</v>
          </cell>
          <cell r="C34" t="str">
            <v>PLASTERING</v>
          </cell>
          <cell r="G34">
            <v>800</v>
          </cell>
          <cell r="L34">
            <v>0</v>
          </cell>
        </row>
        <row r="35">
          <cell r="B35" t="str">
            <v>A2.15</v>
          </cell>
          <cell r="C35" t="str">
            <v>TILING</v>
          </cell>
          <cell r="G35">
            <v>1515</v>
          </cell>
          <cell r="L35">
            <v>0</v>
          </cell>
        </row>
        <row r="36">
          <cell r="B36" t="str">
            <v>A2.16</v>
          </cell>
          <cell r="C36" t="str">
            <v>PLUMBING &amp; DRAINAGE</v>
          </cell>
          <cell r="G36">
            <v>0</v>
          </cell>
          <cell r="L36">
            <v>0</v>
          </cell>
        </row>
        <row r="37">
          <cell r="B37" t="str">
            <v>A2.17</v>
          </cell>
          <cell r="C37" t="str">
            <v>PAINTWORK</v>
          </cell>
          <cell r="G37">
            <v>947457</v>
          </cell>
          <cell r="L37">
            <v>0</v>
          </cell>
        </row>
        <row r="38">
          <cell r="B38" t="str">
            <v>A2.18</v>
          </cell>
          <cell r="C38" t="str">
            <v>PAPERHNGING</v>
          </cell>
          <cell r="G38">
            <v>0</v>
          </cell>
          <cell r="L38">
            <v>0</v>
          </cell>
        </row>
        <row r="39">
          <cell r="B39" t="str">
            <v>A2.19</v>
          </cell>
          <cell r="C39" t="str">
            <v>EXTERNAL WORKS</v>
          </cell>
          <cell r="G39">
            <v>0</v>
          </cell>
          <cell r="L39">
            <v>0</v>
          </cell>
        </row>
        <row r="44">
          <cell r="C44" t="str">
            <v>MATERIALS ON SITE</v>
          </cell>
        </row>
        <row r="55">
          <cell r="C55" t="str">
            <v xml:space="preserve">AIR-CONDITIONING &amp; VENTILATION </v>
          </cell>
          <cell r="G55">
            <v>1300000</v>
          </cell>
          <cell r="L55">
            <v>0</v>
          </cell>
        </row>
        <row r="56">
          <cell r="C56" t="str">
            <v>ELECTRICAL</v>
          </cell>
          <cell r="G56">
            <v>1130000</v>
          </cell>
          <cell r="L56">
            <v>0</v>
          </cell>
        </row>
        <row r="57">
          <cell r="C57" t="str">
            <v>FIRE DETECTION</v>
          </cell>
          <cell r="G57">
            <v>483000</v>
          </cell>
          <cell r="L57">
            <v>0</v>
          </cell>
        </row>
        <row r="58">
          <cell r="C58" t="str">
            <v>SECURITY</v>
          </cell>
          <cell r="G58">
            <v>620000</v>
          </cell>
          <cell r="L58">
            <v>0</v>
          </cell>
        </row>
        <row r="59">
          <cell r="C59" t="str">
            <v>SIGNAGE</v>
          </cell>
          <cell r="G59" t="str">
            <v>INCL (A.2)</v>
          </cell>
          <cell r="L59">
            <v>0</v>
          </cell>
        </row>
        <row r="60">
          <cell r="L60">
            <v>0</v>
          </cell>
        </row>
        <row r="61">
          <cell r="L61">
            <v>0</v>
          </cell>
        </row>
        <row r="62">
          <cell r="L62">
            <v>0</v>
          </cell>
        </row>
        <row r="63">
          <cell r="L63">
            <v>0</v>
          </cell>
        </row>
        <row r="64">
          <cell r="L64">
            <v>0</v>
          </cell>
        </row>
        <row r="65">
          <cell r="L65">
            <v>0</v>
          </cell>
        </row>
        <row r="66">
          <cell r="L66">
            <v>0</v>
          </cell>
        </row>
        <row r="67">
          <cell r="L67">
            <v>0</v>
          </cell>
        </row>
      </sheetData>
      <sheetData sheetId="10" refreshError="1">
        <row r="10">
          <cell r="B10" t="str">
            <v>A.1</v>
          </cell>
          <cell r="C10" t="str">
            <v>PRELIMINARIES</v>
          </cell>
          <cell r="G10">
            <v>500000</v>
          </cell>
        </row>
        <row r="12">
          <cell r="C12" t="str">
            <v>SECTION A</v>
          </cell>
        </row>
        <row r="13">
          <cell r="C13" t="str">
            <v>PREPARATION</v>
          </cell>
        </row>
        <row r="14">
          <cell r="B14" t="str">
            <v>A1.1</v>
          </cell>
          <cell r="C14" t="str">
            <v>Contractors representative</v>
          </cell>
          <cell r="M14">
            <v>1</v>
          </cell>
        </row>
        <row r="15">
          <cell r="B15" t="str">
            <v>A1.2</v>
          </cell>
          <cell r="C15" t="str">
            <v>Works insurances</v>
          </cell>
          <cell r="M15">
            <v>2</v>
          </cell>
        </row>
        <row r="16">
          <cell r="B16" t="str">
            <v>A1.3</v>
          </cell>
          <cell r="C16" t="str">
            <v>Liability insurance</v>
          </cell>
          <cell r="M16">
            <v>3</v>
          </cell>
        </row>
        <row r="17">
          <cell r="B17" t="str">
            <v>A1.4</v>
          </cell>
          <cell r="C17" t="str">
            <v>Construction guarantee</v>
          </cell>
          <cell r="M17">
            <v>4</v>
          </cell>
        </row>
        <row r="18">
          <cell r="B18" t="str">
            <v>A1.4.b</v>
          </cell>
          <cell r="C18" t="str">
            <v>CPAP</v>
          </cell>
          <cell r="M18">
            <v>5</v>
          </cell>
        </row>
        <row r="20">
          <cell r="C20" t="str">
            <v>SECTION B</v>
          </cell>
        </row>
        <row r="21">
          <cell r="C21" t="str">
            <v>MANAGEMENT OF CONTRACT</v>
          </cell>
        </row>
        <row r="22">
          <cell r="B22" t="str">
            <v>A1.5</v>
          </cell>
          <cell r="C22" t="str">
            <v>Management of works</v>
          </cell>
        </row>
        <row r="23">
          <cell r="B23" t="str">
            <v>A1.5.a</v>
          </cell>
          <cell r="C23" t="str">
            <v>Time</v>
          </cell>
        </row>
        <row r="25">
          <cell r="C25" t="str">
            <v>TEMPORARY WORKS AND PLANT</v>
          </cell>
        </row>
        <row r="26">
          <cell r="B26" t="str">
            <v>A1.6</v>
          </cell>
          <cell r="C26" t="str">
            <v>Enclosure of works</v>
          </cell>
        </row>
        <row r="27">
          <cell r="B27" t="str">
            <v>A1.7</v>
          </cell>
          <cell r="C27" t="str">
            <v>Plant and equipment</v>
          </cell>
        </row>
        <row r="28">
          <cell r="B28" t="str">
            <v>A1.7.a</v>
          </cell>
          <cell r="C28" t="str">
            <v>Time</v>
          </cell>
        </row>
        <row r="29">
          <cell r="B29" t="str">
            <v>A1.7.b</v>
          </cell>
          <cell r="C29" t="str">
            <v>Value</v>
          </cell>
        </row>
        <row r="30">
          <cell r="B30" t="str">
            <v>A1.8</v>
          </cell>
          <cell r="C30" t="str">
            <v>Special scaffolding</v>
          </cell>
        </row>
        <row r="31">
          <cell r="B31" t="str">
            <v>A1.9</v>
          </cell>
          <cell r="C31" t="str">
            <v>Contractor's offices and sheds</v>
          </cell>
        </row>
        <row r="32">
          <cell r="B32" t="str">
            <v>A1.9a</v>
          </cell>
          <cell r="C32" t="str">
            <v>Time</v>
          </cell>
        </row>
        <row r="34">
          <cell r="C34" t="str">
            <v>TEMPORARY SERVICES</v>
          </cell>
        </row>
        <row r="35">
          <cell r="B35" t="str">
            <v>A1.10</v>
          </cell>
          <cell r="C35" t="str">
            <v>Water</v>
          </cell>
        </row>
        <row r="36">
          <cell r="B36" t="str">
            <v>A1.11</v>
          </cell>
          <cell r="C36" t="str">
            <v>Electricity and lighting</v>
          </cell>
        </row>
        <row r="37">
          <cell r="B37" t="str">
            <v>A1.11a</v>
          </cell>
          <cell r="C37" t="str">
            <v>Time</v>
          </cell>
        </row>
        <row r="38">
          <cell r="B38" t="str">
            <v>A1.12</v>
          </cell>
          <cell r="C38" t="str">
            <v>Telephones</v>
          </cell>
        </row>
        <row r="39">
          <cell r="B39" t="str">
            <v>A1.12a</v>
          </cell>
          <cell r="C39" t="str">
            <v>Time</v>
          </cell>
        </row>
        <row r="40">
          <cell r="B40" t="str">
            <v>A1.13a</v>
          </cell>
          <cell r="C40" t="str">
            <v>Toilets - Time</v>
          </cell>
        </row>
        <row r="42">
          <cell r="C42" t="str">
            <v>GENERAL</v>
          </cell>
        </row>
        <row r="43">
          <cell r="B43" t="str">
            <v>A1.14</v>
          </cell>
          <cell r="C43" t="str">
            <v>Safety</v>
          </cell>
        </row>
        <row r="44">
          <cell r="B44" t="str">
            <v>A1.15</v>
          </cell>
          <cell r="C44" t="str">
            <v>Site security</v>
          </cell>
        </row>
        <row r="45">
          <cell r="B45" t="str">
            <v>A1.16</v>
          </cell>
          <cell r="C45" t="str">
            <v>Clearing and cleaning</v>
          </cell>
        </row>
        <row r="46">
          <cell r="B46" t="str">
            <v>A1.16a</v>
          </cell>
          <cell r="C46" t="str">
            <v>Time</v>
          </cell>
        </row>
        <row r="47">
          <cell r="B47" t="str">
            <v>New</v>
          </cell>
          <cell r="C47" t="str">
            <v xml:space="preserve">Site security as instructed </v>
          </cell>
        </row>
        <row r="48">
          <cell r="B48" t="str">
            <v>New</v>
          </cell>
          <cell r="C48" t="str">
            <v>Access road as instructed</v>
          </cell>
        </row>
        <row r="49">
          <cell r="B49" t="str">
            <v>New</v>
          </cell>
          <cell r="C49" t="str">
            <v>Watering access road as instructed</v>
          </cell>
        </row>
        <row r="52">
          <cell r="C52" t="str">
            <v>THE SITE</v>
          </cell>
        </row>
        <row r="53">
          <cell r="B53" t="str">
            <v>A1.17</v>
          </cell>
          <cell r="C53" t="str">
            <v>Land surveyor / Geotechnic</v>
          </cell>
          <cell r="M53">
            <v>78</v>
          </cell>
        </row>
        <row r="55">
          <cell r="C55" t="str">
            <v>MATERIALS AND WORKMANSHIP</v>
          </cell>
        </row>
        <row r="56">
          <cell r="B56" t="str">
            <v>A1.18</v>
          </cell>
          <cell r="C56" t="str">
            <v>Allowance for mock-ups</v>
          </cell>
        </row>
        <row r="58">
          <cell r="C58" t="str">
            <v>FINANCIAL ASPECTS</v>
          </cell>
        </row>
        <row r="59">
          <cell r="B59" t="str">
            <v>A1.19</v>
          </cell>
          <cell r="C59" t="str">
            <v>Allowance for overtime</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sheetData sheetId="35">
        <row r="7">
          <cell r="G7">
            <v>36552</v>
          </cell>
        </row>
      </sheetData>
      <sheetData sheetId="36"/>
      <sheetData sheetId="37">
        <row r="7">
          <cell r="G7">
            <v>36552</v>
          </cell>
        </row>
      </sheetData>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SUMMARY"/>
      <sheetName val="INCOME"/>
      <sheetName val="ANNEXURE A"/>
      <sheetName val="ANNEXURE B"/>
      <sheetName val="ANNEXURE C"/>
      <sheetName val="ANNEXURE D"/>
      <sheetName val="FEECALC -SUMMARY"/>
      <sheetName val="FEECALC - DETAIL"/>
      <sheetName val="PROF. FEES"/>
      <sheetName val="Con. Cashflow"/>
      <sheetName val="Dev. Cashflow"/>
      <sheetName val="K"/>
      <sheetName val="Sheet1"/>
    </sheetNames>
    <sheetDataSet>
      <sheetData sheetId="0">
        <row r="79">
          <cell r="D79">
            <v>8.9</v>
          </cell>
        </row>
        <row r="80">
          <cell r="D80">
            <v>0.05</v>
          </cell>
        </row>
        <row r="81">
          <cell r="D81">
            <v>160</v>
          </cell>
        </row>
      </sheetData>
      <sheetData sheetId="1"/>
      <sheetData sheetId="2">
        <row r="19">
          <cell r="I19">
            <v>0.08</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X1"/>
      <sheetName val="INFO"/>
      <sheetName val="SUMMARY"/>
      <sheetName val="INCOME"/>
      <sheetName val="ANNEXURE A"/>
      <sheetName val="ANNEXURE B"/>
      <sheetName val="ANNEXURE C"/>
      <sheetName val="ANNEXURE D"/>
      <sheetName val="EXECSUMMARY"/>
      <sheetName val="CASHFLOW"/>
      <sheetName val="CONSTRUCTION - COSTPHI "/>
      <sheetName val="PROF. FEES"/>
      <sheetName val="Con. Cashflow"/>
      <sheetName val="Dev. Cashflow"/>
      <sheetName val="K"/>
      <sheetName val="COST SPLIT RATI"/>
    </sheetNames>
    <sheetDataSet>
      <sheetData sheetId="0" refreshError="1"/>
      <sheetData sheetId="1">
        <row r="4">
          <cell r="B4" t="str">
            <v>PROPOSED DRUMMOND RETIREMENT VILLAGE, RAYTON</v>
          </cell>
        </row>
      </sheetData>
      <sheetData sheetId="2"/>
      <sheetData sheetId="3">
        <row r="13">
          <cell r="J13">
            <v>40695</v>
          </cell>
        </row>
      </sheetData>
      <sheetData sheetId="4">
        <row r="59">
          <cell r="K59">
            <v>0</v>
          </cell>
        </row>
      </sheetData>
      <sheetData sheetId="5">
        <row r="16">
          <cell r="A16">
            <v>67</v>
          </cell>
        </row>
      </sheetData>
      <sheetData sheetId="6">
        <row r="123">
          <cell r="J123">
            <v>12025000</v>
          </cell>
        </row>
      </sheetData>
      <sheetData sheetId="7">
        <row r="15">
          <cell r="F15">
            <v>0</v>
          </cell>
        </row>
      </sheetData>
      <sheetData sheetId="8" refreshError="1"/>
      <sheetData sheetId="9" refreshError="1"/>
      <sheetData sheetId="10" refreshError="1"/>
      <sheetData sheetId="11" refreshError="1"/>
      <sheetData sheetId="12" refreshError="1"/>
      <sheetData sheetId="13">
        <row r="69">
          <cell r="S69">
            <v>30</v>
          </cell>
        </row>
      </sheetData>
      <sheetData sheetId="14" refreshError="1"/>
      <sheetData sheetId="15">
        <row r="15">
          <cell r="G15">
            <v>0.08</v>
          </cell>
        </row>
      </sheetData>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nd Management Business - 2"/>
      <sheetName val="RLV Calc"/>
      <sheetName val="Summary"/>
      <sheetName val="Cashflow"/>
      <sheetName val="Profit &amp; Loss"/>
      <sheetName val="Sales"/>
      <sheetName val="Dev. Costs"/>
      <sheetName val="Built form op"/>
      <sheetName val="PROFIT AND LOSS (2)"/>
      <sheetName val="50% JV"/>
      <sheetName val="Summary Returns"/>
      <sheetName val="Fixed Land Value"/>
      <sheetName val="Fixed Land Value + Profit shr"/>
      <sheetName val="% Rev"/>
      <sheetName val="Land Value"/>
      <sheetName val="Assumptions"/>
      <sheetName val="#REF"/>
      <sheetName val="Lookups"/>
      <sheetName val="Income"/>
      <sheetName val="Sheet1"/>
      <sheetName val="Zone A Categories"/>
      <sheetName val="EASEL CA Example"/>
      <sheetName val="Ramp data"/>
      <sheetName val="PPlay_Data"/>
      <sheetName val="Financial Summary"/>
      <sheetName val="Data_Sheet"/>
      <sheetName val="Bluewater NPV - sell January"/>
      <sheetName val="Lower Ground"/>
      <sheetName val="Upper Ground"/>
      <sheetName val="Inputs"/>
      <sheetName val="Control"/>
      <sheetName val="CA Upside_Downside Old"/>
      <sheetName val="D&amp;C Calcs"/>
      <sheetName val="Cap Cost"/>
      <sheetName val="Costs (dev)"/>
      <sheetName val="Calcs"/>
      <sheetName val="Letting"/>
      <sheetName val="S-C+Market"/>
      <sheetName val="UBR"/>
      <sheetName val="FR-PRLIMS-DETAIL"/>
      <sheetName val="FR-SUMMERY"/>
      <sheetName val="AREAS"/>
      <sheetName val="WORKINGS"/>
      <sheetName val="e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iled Summary"/>
      <sheetName val="Owners Cost Analysis"/>
      <sheetName val="Civils GL Analysis"/>
      <sheetName val="Electrical GL Analysis"/>
      <sheetName val="Instr GL Analysis"/>
      <sheetName val="Factory GL Analysis"/>
      <sheetName val="WHse GL Analysis"/>
      <sheetName val="Agric GL Analysis"/>
      <sheetName val="Project 1296"/>
      <sheetName val="2009 Exch Rates"/>
      <sheetName val="2008 cwip"/>
      <sheetName val="2009 cwip"/>
      <sheetName val="Macro1"/>
    </sheetNames>
    <sheetDataSet>
      <sheetData sheetId="0"/>
      <sheetData sheetId="1"/>
      <sheetData sheetId="2"/>
      <sheetData sheetId="3"/>
      <sheetData sheetId="4"/>
      <sheetData sheetId="5"/>
      <sheetData sheetId="6"/>
      <sheetData sheetId="7"/>
      <sheetData sheetId="8"/>
      <sheetData sheetId="9">
        <row r="13">
          <cell r="B13">
            <v>1</v>
          </cell>
          <cell r="C13">
            <v>2</v>
          </cell>
          <cell r="D13">
            <v>3</v>
          </cell>
          <cell r="E13">
            <v>4</v>
          </cell>
          <cell r="F13">
            <v>5</v>
          </cell>
          <cell r="G13">
            <v>6</v>
          </cell>
          <cell r="H13">
            <v>7</v>
          </cell>
          <cell r="I13">
            <v>8</v>
          </cell>
        </row>
        <row r="14">
          <cell r="B14" t="str">
            <v>USD</v>
          </cell>
          <cell r="C14" t="str">
            <v>GBP</v>
          </cell>
          <cell r="D14" t="str">
            <v>ZAR</v>
          </cell>
          <cell r="E14" t="str">
            <v>EURO/KWACHA</v>
          </cell>
          <cell r="F14" t="str">
            <v>EURO/DOLLAR</v>
          </cell>
          <cell r="G14" t="str">
            <v>GBP/USD</v>
          </cell>
          <cell r="H14" t="str">
            <v>SEK</v>
          </cell>
          <cell r="I14" t="str">
            <v>ZAR/ USD</v>
          </cell>
        </row>
        <row r="15">
          <cell r="A15">
            <v>39174</v>
          </cell>
          <cell r="B15">
            <v>4260</v>
          </cell>
          <cell r="C15">
            <v>8387.73</v>
          </cell>
          <cell r="D15">
            <v>586.91</v>
          </cell>
          <cell r="E15">
            <v>5686.67</v>
          </cell>
          <cell r="F15">
            <v>1.335</v>
          </cell>
          <cell r="G15">
            <v>1.9690000000000001</v>
          </cell>
          <cell r="H15">
            <v>609.79999999999995</v>
          </cell>
          <cell r="I15">
            <v>7.2587000000000002</v>
          </cell>
        </row>
        <row r="16">
          <cell r="A16">
            <v>39175</v>
          </cell>
          <cell r="B16">
            <v>4260</v>
          </cell>
          <cell r="C16">
            <v>8425.64</v>
          </cell>
          <cell r="D16">
            <v>588.4</v>
          </cell>
          <cell r="E16">
            <v>5692</v>
          </cell>
          <cell r="F16">
            <v>1.3360000000000001</v>
          </cell>
          <cell r="G16">
            <v>1.978</v>
          </cell>
          <cell r="H16">
            <v>607.16999999999996</v>
          </cell>
          <cell r="I16">
            <v>7.24</v>
          </cell>
        </row>
        <row r="17">
          <cell r="A17">
            <v>39176</v>
          </cell>
          <cell r="B17">
            <v>4260</v>
          </cell>
          <cell r="C17">
            <v>8408.6</v>
          </cell>
          <cell r="D17">
            <v>593.98</v>
          </cell>
          <cell r="E17">
            <v>5681.78</v>
          </cell>
          <cell r="F17">
            <v>1.33375</v>
          </cell>
          <cell r="G17">
            <v>1.9738500000000001</v>
          </cell>
          <cell r="H17">
            <v>607.09</v>
          </cell>
          <cell r="I17">
            <v>7.1720500000000005</v>
          </cell>
        </row>
        <row r="18">
          <cell r="A18">
            <v>39177</v>
          </cell>
          <cell r="B18">
            <v>4260</v>
          </cell>
          <cell r="C18">
            <v>8410.94</v>
          </cell>
          <cell r="D18">
            <v>595.95000000000005</v>
          </cell>
          <cell r="E18">
            <v>5690.72</v>
          </cell>
          <cell r="F18">
            <v>1.3360000000000001</v>
          </cell>
          <cell r="G18">
            <v>1.974</v>
          </cell>
          <cell r="H18">
            <v>611.45000000000005</v>
          </cell>
          <cell r="I18">
            <v>7.149</v>
          </cell>
        </row>
        <row r="19">
          <cell r="A19">
            <v>39182</v>
          </cell>
          <cell r="B19">
            <v>4240</v>
          </cell>
          <cell r="C19">
            <v>8349.2000000000007</v>
          </cell>
          <cell r="D19">
            <v>592.91999999999996</v>
          </cell>
          <cell r="E19">
            <v>5689.02</v>
          </cell>
          <cell r="F19">
            <v>1.3420000000000001</v>
          </cell>
          <cell r="G19">
            <v>1.9690000000000001</v>
          </cell>
          <cell r="H19">
            <v>614.08000000000004</v>
          </cell>
          <cell r="I19">
            <v>7.1509999999999998</v>
          </cell>
        </row>
        <row r="20">
          <cell r="A20">
            <v>39183</v>
          </cell>
          <cell r="B20">
            <v>4200</v>
          </cell>
          <cell r="C20">
            <v>8313.69</v>
          </cell>
          <cell r="D20">
            <v>587.99</v>
          </cell>
          <cell r="E20">
            <v>5637.87</v>
          </cell>
          <cell r="F20">
            <v>1.3420000000000001</v>
          </cell>
          <cell r="G20">
            <v>1.9790000000000001</v>
          </cell>
          <cell r="H20">
            <v>608.62</v>
          </cell>
          <cell r="I20">
            <v>7.1429999999999998</v>
          </cell>
        </row>
        <row r="21">
          <cell r="A21">
            <v>39184</v>
          </cell>
          <cell r="B21">
            <v>4200</v>
          </cell>
          <cell r="C21">
            <v>8301.09</v>
          </cell>
          <cell r="D21">
            <v>588.30999999999995</v>
          </cell>
          <cell r="E21">
            <v>5655.09</v>
          </cell>
          <cell r="F21">
            <v>1.3460000000000001</v>
          </cell>
          <cell r="G21">
            <v>1.976</v>
          </cell>
          <cell r="H21">
            <v>610</v>
          </cell>
          <cell r="I21">
            <v>7.14</v>
          </cell>
        </row>
        <row r="22">
          <cell r="A22">
            <v>39185</v>
          </cell>
          <cell r="B22">
            <v>4150</v>
          </cell>
          <cell r="C22">
            <v>8232.56</v>
          </cell>
          <cell r="D22">
            <v>580.91</v>
          </cell>
          <cell r="E22">
            <v>5607.27</v>
          </cell>
          <cell r="F22">
            <v>1.351</v>
          </cell>
          <cell r="G22">
            <v>1.984</v>
          </cell>
          <cell r="H22">
            <v>605.38</v>
          </cell>
          <cell r="I22">
            <v>7.1449999999999996</v>
          </cell>
        </row>
        <row r="23">
          <cell r="A23">
            <v>39188</v>
          </cell>
          <cell r="B23">
            <v>4130</v>
          </cell>
          <cell r="C23">
            <v>8209.82</v>
          </cell>
          <cell r="D23">
            <v>575.61</v>
          </cell>
          <cell r="E23">
            <v>5596.77</v>
          </cell>
          <cell r="F23">
            <v>1.355</v>
          </cell>
          <cell r="G23">
            <v>1.988</v>
          </cell>
          <cell r="H23">
            <v>603.58000000000004</v>
          </cell>
          <cell r="I23">
            <v>7.1749999999999998</v>
          </cell>
        </row>
        <row r="24">
          <cell r="A24">
            <v>39189</v>
          </cell>
          <cell r="B24">
            <v>4130</v>
          </cell>
          <cell r="C24">
            <v>8225.51</v>
          </cell>
          <cell r="D24">
            <v>581.01</v>
          </cell>
          <cell r="E24">
            <v>5595.53</v>
          </cell>
          <cell r="F24">
            <v>1.355</v>
          </cell>
          <cell r="G24">
            <v>1.992</v>
          </cell>
          <cell r="H24">
            <v>606.86</v>
          </cell>
          <cell r="I24">
            <v>7.1079999999999997</v>
          </cell>
        </row>
        <row r="25">
          <cell r="A25">
            <v>39190</v>
          </cell>
          <cell r="B25">
            <v>4070</v>
          </cell>
          <cell r="C25">
            <v>8174.6</v>
          </cell>
          <cell r="D25">
            <v>578.54</v>
          </cell>
          <cell r="E25">
            <v>5529.3</v>
          </cell>
          <cell r="F25">
            <v>1.3585499999999999</v>
          </cell>
          <cell r="G25">
            <v>2.0085000000000002</v>
          </cell>
          <cell r="H25">
            <v>600.4</v>
          </cell>
          <cell r="I25">
            <v>7.0350000000000001</v>
          </cell>
        </row>
        <row r="26">
          <cell r="A26">
            <v>39191</v>
          </cell>
          <cell r="B26">
            <v>4020</v>
          </cell>
          <cell r="C26">
            <v>8041.61</v>
          </cell>
          <cell r="D26">
            <v>563.64</v>
          </cell>
          <cell r="E26">
            <v>5457.15</v>
          </cell>
          <cell r="F26">
            <v>1.35755</v>
          </cell>
          <cell r="G26">
            <v>2.0004</v>
          </cell>
          <cell r="H26">
            <v>592.07000000000005</v>
          </cell>
          <cell r="I26">
            <v>7.1322999999999999</v>
          </cell>
        </row>
        <row r="27">
          <cell r="A27">
            <v>39192</v>
          </cell>
          <cell r="B27">
            <v>4020</v>
          </cell>
          <cell r="C27">
            <v>8054.27</v>
          </cell>
          <cell r="D27">
            <v>571.1</v>
          </cell>
          <cell r="E27">
            <v>5476.25</v>
          </cell>
          <cell r="F27">
            <v>1.36225</v>
          </cell>
          <cell r="G27">
            <v>2.0035500000000002</v>
          </cell>
          <cell r="H27">
            <v>594.58000000000004</v>
          </cell>
          <cell r="I27">
            <v>7.0395000000000003</v>
          </cell>
        </row>
        <row r="28">
          <cell r="A28">
            <v>39195</v>
          </cell>
          <cell r="B28">
            <v>4050</v>
          </cell>
          <cell r="C28">
            <v>8109.92</v>
          </cell>
          <cell r="D28">
            <v>574.35</v>
          </cell>
          <cell r="E28">
            <v>5500.71</v>
          </cell>
          <cell r="F28">
            <v>1.3580000000000001</v>
          </cell>
          <cell r="G28">
            <v>2.0019999999999998</v>
          </cell>
          <cell r="H28">
            <v>598.27</v>
          </cell>
          <cell r="I28">
            <v>7.0519999999999996</v>
          </cell>
        </row>
        <row r="29">
          <cell r="A29">
            <v>39196</v>
          </cell>
          <cell r="B29">
            <v>4130</v>
          </cell>
          <cell r="C29">
            <v>8248.64</v>
          </cell>
          <cell r="D29">
            <v>582.14</v>
          </cell>
          <cell r="E29">
            <v>5599.45</v>
          </cell>
          <cell r="F29">
            <v>1.3557999999999999</v>
          </cell>
          <cell r="G29">
            <v>1.99725</v>
          </cell>
          <cell r="H29">
            <v>608.77</v>
          </cell>
          <cell r="I29">
            <v>7.0945999999999998</v>
          </cell>
        </row>
        <row r="30">
          <cell r="A30">
            <v>39197</v>
          </cell>
          <cell r="B30">
            <v>4130</v>
          </cell>
          <cell r="C30">
            <v>8279.6200000000008</v>
          </cell>
          <cell r="D30">
            <v>586.86</v>
          </cell>
          <cell r="E30">
            <v>5633.53</v>
          </cell>
          <cell r="F30">
            <v>1.36405</v>
          </cell>
          <cell r="G30">
            <v>2.00475</v>
          </cell>
          <cell r="H30">
            <v>612.58000000000004</v>
          </cell>
          <cell r="I30">
            <v>7.0375499999999995</v>
          </cell>
        </row>
        <row r="31">
          <cell r="A31">
            <v>39198</v>
          </cell>
          <cell r="B31">
            <v>4130</v>
          </cell>
          <cell r="C31">
            <v>8281.68</v>
          </cell>
          <cell r="D31">
            <v>594.84</v>
          </cell>
          <cell r="E31">
            <v>5637.24</v>
          </cell>
          <cell r="F31">
            <v>1.365</v>
          </cell>
          <cell r="G31">
            <v>2.0049999999999999</v>
          </cell>
          <cell r="H31">
            <v>614.46</v>
          </cell>
          <cell r="I31">
            <v>6.944</v>
          </cell>
        </row>
        <row r="32">
          <cell r="A32">
            <v>39199</v>
          </cell>
          <cell r="B32">
            <v>4160</v>
          </cell>
          <cell r="C32">
            <v>8274.0300000000007</v>
          </cell>
          <cell r="D32">
            <v>590.45000000000005</v>
          </cell>
          <cell r="E32">
            <v>5654.69</v>
          </cell>
          <cell r="F32">
            <v>1.359</v>
          </cell>
          <cell r="G32">
            <v>1.9890000000000001</v>
          </cell>
          <cell r="H32">
            <v>617.52</v>
          </cell>
          <cell r="I32">
            <v>7.0460000000000003</v>
          </cell>
        </row>
        <row r="33">
          <cell r="A33">
            <v>39202</v>
          </cell>
          <cell r="B33">
            <v>4160</v>
          </cell>
          <cell r="C33">
            <v>8295.2579999999998</v>
          </cell>
          <cell r="D33">
            <v>581.86</v>
          </cell>
          <cell r="E33">
            <v>5665.5</v>
          </cell>
          <cell r="F33">
            <v>1.3618999999999999</v>
          </cell>
          <cell r="G33">
            <v>1.9940500000000001</v>
          </cell>
          <cell r="H33">
            <v>618.99</v>
          </cell>
          <cell r="I33">
            <v>7.1496999999999993</v>
          </cell>
        </row>
        <row r="34">
          <cell r="A34">
            <v>39204</v>
          </cell>
          <cell r="B34">
            <v>4160</v>
          </cell>
          <cell r="C34">
            <v>8300.4500000000007</v>
          </cell>
          <cell r="D34">
            <v>590.49</v>
          </cell>
          <cell r="E34">
            <v>5651.98</v>
          </cell>
          <cell r="F34">
            <v>1.359</v>
          </cell>
          <cell r="G34">
            <v>1.9950000000000001</v>
          </cell>
          <cell r="H34">
            <v>618.12</v>
          </cell>
          <cell r="I34">
            <v>7.0460000000000003</v>
          </cell>
        </row>
        <row r="35">
          <cell r="A35">
            <v>39205</v>
          </cell>
          <cell r="B35">
            <v>4030</v>
          </cell>
          <cell r="C35">
            <v>8028.97</v>
          </cell>
          <cell r="D35">
            <v>576.87</v>
          </cell>
          <cell r="E35">
            <v>5487.45</v>
          </cell>
          <cell r="F35">
            <v>1.3620000000000001</v>
          </cell>
          <cell r="G35">
            <v>1.992</v>
          </cell>
          <cell r="H35">
            <v>600.82000000000005</v>
          </cell>
          <cell r="I35">
            <v>6.9870000000000001</v>
          </cell>
        </row>
        <row r="36">
          <cell r="A36">
            <v>39206</v>
          </cell>
          <cell r="B36">
            <v>4030</v>
          </cell>
          <cell r="C36">
            <v>8009.83</v>
          </cell>
          <cell r="D36">
            <v>577.67999999999995</v>
          </cell>
          <cell r="E36">
            <v>5465.89</v>
          </cell>
          <cell r="F36">
            <v>1.3560000000000001</v>
          </cell>
          <cell r="G36">
            <v>1.988</v>
          </cell>
          <cell r="H36">
            <v>597.33000000000004</v>
          </cell>
          <cell r="I36">
            <v>6.976</v>
          </cell>
        </row>
        <row r="37">
          <cell r="A37">
            <v>39209</v>
          </cell>
          <cell r="B37">
            <v>4030</v>
          </cell>
          <cell r="C37">
            <v>8041.87</v>
          </cell>
          <cell r="D37">
            <v>581.76</v>
          </cell>
          <cell r="E37">
            <v>5482.61</v>
          </cell>
          <cell r="F37">
            <v>1.36</v>
          </cell>
          <cell r="G37">
            <v>1.996</v>
          </cell>
          <cell r="H37">
            <v>597.73</v>
          </cell>
          <cell r="I37">
            <v>6.9269999999999996</v>
          </cell>
        </row>
        <row r="38">
          <cell r="A38">
            <v>39210</v>
          </cell>
          <cell r="B38">
            <v>4090</v>
          </cell>
          <cell r="C38">
            <v>8162</v>
          </cell>
          <cell r="D38">
            <v>594.38</v>
          </cell>
          <cell r="E38">
            <v>5569.35</v>
          </cell>
          <cell r="F38">
            <v>1.3620000000000001</v>
          </cell>
          <cell r="G38">
            <v>1.996</v>
          </cell>
          <cell r="H38">
            <v>607.53</v>
          </cell>
          <cell r="I38">
            <v>6.8810000000000002</v>
          </cell>
        </row>
        <row r="39">
          <cell r="A39">
            <v>39211</v>
          </cell>
          <cell r="B39">
            <v>4090</v>
          </cell>
          <cell r="C39">
            <v>8146.87</v>
          </cell>
          <cell r="D39">
            <v>592.11</v>
          </cell>
          <cell r="E39">
            <v>5542.36</v>
          </cell>
          <cell r="F39">
            <v>1.355</v>
          </cell>
          <cell r="G39">
            <v>1.992</v>
          </cell>
          <cell r="H39">
            <v>602.80999999999995</v>
          </cell>
          <cell r="I39">
            <v>6.9089999999999998</v>
          </cell>
        </row>
        <row r="40">
          <cell r="A40">
            <v>39212</v>
          </cell>
          <cell r="B40">
            <v>4060</v>
          </cell>
          <cell r="C40">
            <v>8102.34</v>
          </cell>
          <cell r="D40">
            <v>587.89</v>
          </cell>
          <cell r="E40">
            <v>5503.53</v>
          </cell>
          <cell r="F40">
            <v>1.3560000000000001</v>
          </cell>
          <cell r="G40">
            <v>1.996</v>
          </cell>
          <cell r="H40">
            <v>597.66999999999996</v>
          </cell>
          <cell r="I40">
            <v>6.907</v>
          </cell>
        </row>
        <row r="41">
          <cell r="A41">
            <v>39213</v>
          </cell>
          <cell r="B41">
            <v>4045</v>
          </cell>
          <cell r="C41">
            <v>8009.91</v>
          </cell>
          <cell r="D41">
            <v>575.76</v>
          </cell>
          <cell r="E41">
            <v>5452.05</v>
          </cell>
          <cell r="F41">
            <v>1.3480000000000001</v>
          </cell>
          <cell r="G41">
            <v>1.98</v>
          </cell>
          <cell r="H41">
            <v>590.16</v>
          </cell>
          <cell r="I41">
            <v>7.0259999999999998</v>
          </cell>
        </row>
        <row r="42">
          <cell r="A42">
            <v>39216</v>
          </cell>
          <cell r="B42">
            <v>4025</v>
          </cell>
          <cell r="C42">
            <v>7986.41</v>
          </cell>
          <cell r="D42">
            <v>579.70000000000005</v>
          </cell>
          <cell r="E42">
            <v>5452.06</v>
          </cell>
          <cell r="F42">
            <v>1.355</v>
          </cell>
          <cell r="G42">
            <v>1.984</v>
          </cell>
          <cell r="H42">
            <v>591.16</v>
          </cell>
          <cell r="I42">
            <v>6.944</v>
          </cell>
        </row>
        <row r="43">
          <cell r="A43">
            <v>39217</v>
          </cell>
          <cell r="B43">
            <v>4000</v>
          </cell>
          <cell r="C43">
            <v>7919.6</v>
          </cell>
          <cell r="D43">
            <v>573.83000000000004</v>
          </cell>
          <cell r="E43">
            <v>5416.6</v>
          </cell>
          <cell r="F43">
            <v>1.3540000000000001</v>
          </cell>
          <cell r="G43">
            <v>1.98</v>
          </cell>
          <cell r="H43">
            <v>588.77</v>
          </cell>
          <cell r="I43">
            <v>6.9710000000000001</v>
          </cell>
        </row>
        <row r="44">
          <cell r="A44">
            <v>39218</v>
          </cell>
          <cell r="B44">
            <v>4000</v>
          </cell>
          <cell r="C44">
            <v>7946.2</v>
          </cell>
          <cell r="D44">
            <v>577.61</v>
          </cell>
          <cell r="E44">
            <v>5440.6</v>
          </cell>
          <cell r="F44">
            <v>1.36</v>
          </cell>
          <cell r="G44">
            <v>1.986</v>
          </cell>
          <cell r="H44">
            <v>592.04</v>
          </cell>
          <cell r="I44">
            <v>6.9260000000000002</v>
          </cell>
        </row>
        <row r="45">
          <cell r="A45">
            <v>39219</v>
          </cell>
          <cell r="B45">
            <v>4000</v>
          </cell>
          <cell r="C45">
            <v>7910.8</v>
          </cell>
          <cell r="D45">
            <v>573.79</v>
          </cell>
          <cell r="E45">
            <v>5410.4</v>
          </cell>
          <cell r="F45">
            <v>1.353</v>
          </cell>
          <cell r="G45">
            <v>1.978</v>
          </cell>
          <cell r="H45">
            <v>586.73</v>
          </cell>
          <cell r="I45">
            <v>6.9710000000000001</v>
          </cell>
        </row>
        <row r="46">
          <cell r="A46">
            <v>39220</v>
          </cell>
          <cell r="B46">
            <v>4000</v>
          </cell>
          <cell r="C46">
            <v>7895.4</v>
          </cell>
          <cell r="D46">
            <v>566.16999999999996</v>
          </cell>
          <cell r="E46">
            <v>5394.8</v>
          </cell>
          <cell r="F46">
            <v>1.349</v>
          </cell>
          <cell r="G46">
            <v>1.974</v>
          </cell>
          <cell r="H46">
            <v>584.54</v>
          </cell>
          <cell r="I46">
            <v>7.0650000000000004</v>
          </cell>
        </row>
        <row r="47">
          <cell r="A47">
            <v>39223</v>
          </cell>
          <cell r="B47">
            <v>3980</v>
          </cell>
          <cell r="C47">
            <v>7855.13</v>
          </cell>
          <cell r="D47">
            <v>568.55999999999995</v>
          </cell>
          <cell r="E47">
            <v>5378.57</v>
          </cell>
          <cell r="F47">
            <v>1.351</v>
          </cell>
          <cell r="G47">
            <v>1.974</v>
          </cell>
          <cell r="H47">
            <v>583.72</v>
          </cell>
          <cell r="I47">
            <v>7</v>
          </cell>
        </row>
        <row r="48">
          <cell r="A48">
            <v>39224</v>
          </cell>
          <cell r="B48">
            <v>3960</v>
          </cell>
          <cell r="C48">
            <v>7810.11</v>
          </cell>
          <cell r="D48">
            <v>565.19000000000005</v>
          </cell>
          <cell r="E48">
            <v>5334.91</v>
          </cell>
          <cell r="F48">
            <v>1.3472</v>
          </cell>
          <cell r="G48">
            <v>1.9722499999999998</v>
          </cell>
          <cell r="H48">
            <v>578.47</v>
          </cell>
          <cell r="I48">
            <v>7.0064500000000001</v>
          </cell>
        </row>
        <row r="49">
          <cell r="A49">
            <v>39225</v>
          </cell>
          <cell r="B49">
            <v>3930</v>
          </cell>
          <cell r="C49">
            <v>7761.55</v>
          </cell>
          <cell r="D49">
            <v>556.07000000000005</v>
          </cell>
          <cell r="E49">
            <v>5288.8</v>
          </cell>
          <cell r="F49">
            <v>1.3460000000000001</v>
          </cell>
          <cell r="G49">
            <v>1.9750000000000001</v>
          </cell>
          <cell r="H49">
            <v>576.05999999999995</v>
          </cell>
          <cell r="I49">
            <v>7.0670000000000002</v>
          </cell>
        </row>
        <row r="50">
          <cell r="A50">
            <v>39226</v>
          </cell>
          <cell r="B50">
            <v>3900</v>
          </cell>
          <cell r="C50">
            <v>7748.52</v>
          </cell>
          <cell r="D50">
            <v>550.46</v>
          </cell>
          <cell r="E50">
            <v>5248.43</v>
          </cell>
          <cell r="F50">
            <v>1.3460000000000001</v>
          </cell>
          <cell r="G50">
            <v>1.9870000000000001</v>
          </cell>
          <cell r="H50">
            <v>570.88</v>
          </cell>
          <cell r="I50">
            <v>7.085</v>
          </cell>
        </row>
        <row r="51">
          <cell r="A51">
            <v>39230</v>
          </cell>
          <cell r="B51">
            <v>3960</v>
          </cell>
          <cell r="C51">
            <v>7865.77</v>
          </cell>
          <cell r="D51">
            <v>559.87</v>
          </cell>
          <cell r="E51">
            <v>5334.51</v>
          </cell>
          <cell r="F51">
            <v>1.345</v>
          </cell>
          <cell r="G51">
            <v>1.984</v>
          </cell>
          <cell r="H51">
            <v>559.87</v>
          </cell>
          <cell r="I51">
            <v>7.0819999999999999</v>
          </cell>
        </row>
        <row r="52">
          <cell r="A52">
            <v>39231</v>
          </cell>
          <cell r="B52">
            <v>4000</v>
          </cell>
          <cell r="C52">
            <v>7940.6</v>
          </cell>
          <cell r="D52">
            <v>564.02</v>
          </cell>
          <cell r="E52">
            <v>5375.8</v>
          </cell>
          <cell r="F52">
            <v>1.34395</v>
          </cell>
          <cell r="G52">
            <v>1.98515</v>
          </cell>
          <cell r="H52">
            <v>583.94000000000005</v>
          </cell>
          <cell r="I52">
            <v>7.0920500000000004</v>
          </cell>
        </row>
        <row r="53">
          <cell r="A53">
            <v>39232</v>
          </cell>
          <cell r="B53">
            <v>3990</v>
          </cell>
          <cell r="C53">
            <v>7905.99</v>
          </cell>
          <cell r="D53">
            <v>556.79</v>
          </cell>
          <cell r="E53">
            <v>5363.56</v>
          </cell>
          <cell r="F53">
            <v>1.3442499999999999</v>
          </cell>
          <cell r="G53">
            <v>1.9814500000000002</v>
          </cell>
          <cell r="H53">
            <v>578.32000000000005</v>
          </cell>
          <cell r="I53">
            <v>7.16615</v>
          </cell>
        </row>
        <row r="54">
          <cell r="A54">
            <v>39233</v>
          </cell>
          <cell r="B54">
            <v>3990</v>
          </cell>
          <cell r="C54">
            <v>7880.45</v>
          </cell>
          <cell r="D54">
            <v>557.4</v>
          </cell>
          <cell r="E54">
            <v>5361.16</v>
          </cell>
          <cell r="F54">
            <v>1.3440000000000001</v>
          </cell>
          <cell r="G54">
            <v>1.9750000000000001</v>
          </cell>
          <cell r="H54">
            <v>575.42999999999995</v>
          </cell>
          <cell r="I54">
            <v>7.1589999999999998</v>
          </cell>
        </row>
        <row r="55">
          <cell r="A55">
            <v>39234</v>
          </cell>
          <cell r="B55">
            <v>3970</v>
          </cell>
          <cell r="C55">
            <v>7856.83</v>
          </cell>
          <cell r="D55">
            <v>558.23</v>
          </cell>
          <cell r="E55">
            <v>5338.66</v>
          </cell>
          <cell r="F55">
            <v>1.345</v>
          </cell>
          <cell r="G55">
            <v>1.9790000000000001</v>
          </cell>
          <cell r="H55">
            <v>574</v>
          </cell>
          <cell r="I55">
            <v>7.1120000000000001</v>
          </cell>
        </row>
        <row r="56">
          <cell r="A56">
            <v>39237</v>
          </cell>
          <cell r="B56">
            <v>3915</v>
          </cell>
          <cell r="C56">
            <v>7765.4</v>
          </cell>
          <cell r="D56">
            <v>550.15</v>
          </cell>
          <cell r="E56">
            <v>5265.48</v>
          </cell>
          <cell r="F56">
            <v>1.345</v>
          </cell>
          <cell r="G56">
            <v>1.984</v>
          </cell>
          <cell r="H56">
            <v>564.91999999999996</v>
          </cell>
          <cell r="I56">
            <v>7.117</v>
          </cell>
        </row>
        <row r="57">
          <cell r="A57">
            <v>39238</v>
          </cell>
          <cell r="B57">
            <v>3915</v>
          </cell>
          <cell r="C57">
            <v>7797.7</v>
          </cell>
          <cell r="D57">
            <v>547.54</v>
          </cell>
          <cell r="E57">
            <v>5283.1</v>
          </cell>
          <cell r="F57">
            <v>1.349</v>
          </cell>
          <cell r="G57">
            <v>1.992</v>
          </cell>
          <cell r="H57">
            <v>566.4</v>
          </cell>
          <cell r="I57">
            <v>7.15</v>
          </cell>
        </row>
        <row r="58">
          <cell r="A58">
            <v>39239</v>
          </cell>
          <cell r="B58">
            <v>3915</v>
          </cell>
          <cell r="C58">
            <v>7809.05</v>
          </cell>
          <cell r="D58">
            <v>546.30999999999995</v>
          </cell>
          <cell r="E58">
            <v>5298.95</v>
          </cell>
          <cell r="F58">
            <v>1.3540000000000001</v>
          </cell>
          <cell r="G58">
            <v>1.9950000000000001</v>
          </cell>
          <cell r="H58">
            <v>568.01</v>
          </cell>
          <cell r="I58">
            <v>7.1660000000000004</v>
          </cell>
        </row>
        <row r="59">
          <cell r="A59">
            <v>39240</v>
          </cell>
          <cell r="B59">
            <v>3945</v>
          </cell>
          <cell r="C59">
            <v>7863.77</v>
          </cell>
          <cell r="D59">
            <v>550.41999999999996</v>
          </cell>
          <cell r="E59">
            <v>5327.92</v>
          </cell>
          <cell r="F59">
            <v>1.351</v>
          </cell>
          <cell r="G59">
            <v>1.9930000000000001</v>
          </cell>
          <cell r="H59">
            <v>571.29</v>
          </cell>
          <cell r="I59">
            <v>7.1680000000000001</v>
          </cell>
        </row>
        <row r="60">
          <cell r="A60">
            <v>39241</v>
          </cell>
          <cell r="B60">
            <v>3980</v>
          </cell>
          <cell r="C60">
            <v>7865.08</v>
          </cell>
          <cell r="D60">
            <v>547.33000000000004</v>
          </cell>
          <cell r="E60">
            <v>5340.96</v>
          </cell>
          <cell r="F60">
            <v>1.34195</v>
          </cell>
          <cell r="G60">
            <v>1.9761500000000001</v>
          </cell>
          <cell r="H60">
            <v>573.25</v>
          </cell>
          <cell r="I60">
            <v>7.2721</v>
          </cell>
        </row>
        <row r="61">
          <cell r="A61">
            <v>39244</v>
          </cell>
          <cell r="B61">
            <v>4020</v>
          </cell>
          <cell r="C61">
            <v>7911.56</v>
          </cell>
          <cell r="D61">
            <v>554.44000000000005</v>
          </cell>
          <cell r="E61">
            <v>5367.3</v>
          </cell>
          <cell r="F61">
            <v>1.335</v>
          </cell>
          <cell r="G61">
            <v>1.968</v>
          </cell>
          <cell r="H61">
            <v>574.78</v>
          </cell>
          <cell r="I61">
            <v>7.2510000000000003</v>
          </cell>
        </row>
        <row r="62">
          <cell r="A62">
            <v>39245</v>
          </cell>
          <cell r="B62">
            <v>3995</v>
          </cell>
          <cell r="C62">
            <v>7881.94</v>
          </cell>
          <cell r="D62">
            <v>553.65</v>
          </cell>
          <cell r="E62">
            <v>5339.32</v>
          </cell>
          <cell r="F62">
            <v>1.3365</v>
          </cell>
          <cell r="G62">
            <v>1.97295</v>
          </cell>
          <cell r="H62">
            <v>571.48</v>
          </cell>
          <cell r="I62">
            <v>7.2157499999999999</v>
          </cell>
        </row>
        <row r="63">
          <cell r="A63">
            <v>39246</v>
          </cell>
          <cell r="B63">
            <v>3995</v>
          </cell>
          <cell r="C63">
            <v>7888.53</v>
          </cell>
          <cell r="D63">
            <v>549.1</v>
          </cell>
          <cell r="E63">
            <v>5319.74</v>
          </cell>
          <cell r="F63">
            <v>1.3315999999999999</v>
          </cell>
          <cell r="G63">
            <v>1.9746000000000001</v>
          </cell>
          <cell r="H63">
            <v>565.09</v>
          </cell>
          <cell r="I63">
            <v>7.27555</v>
          </cell>
        </row>
        <row r="64">
          <cell r="A64">
            <v>39247</v>
          </cell>
          <cell r="B64">
            <v>3955</v>
          </cell>
          <cell r="C64">
            <v>7800.05</v>
          </cell>
          <cell r="D64">
            <v>548.16</v>
          </cell>
          <cell r="E64">
            <v>5264.7</v>
          </cell>
          <cell r="F64">
            <v>1.3311500000000001</v>
          </cell>
          <cell r="G64">
            <v>1.9722</v>
          </cell>
          <cell r="H64">
            <v>560</v>
          </cell>
          <cell r="I64">
            <v>7.2152000000000003</v>
          </cell>
        </row>
        <row r="65">
          <cell r="A65">
            <v>39248</v>
          </cell>
          <cell r="B65">
            <v>3885</v>
          </cell>
          <cell r="C65">
            <v>7654.81</v>
          </cell>
          <cell r="D65">
            <v>541.27</v>
          </cell>
          <cell r="E65">
            <v>5175.79</v>
          </cell>
          <cell r="F65">
            <v>1.3322500000000002</v>
          </cell>
          <cell r="G65">
            <v>1.9703499999999998</v>
          </cell>
          <cell r="H65">
            <v>548.63</v>
          </cell>
          <cell r="I65">
            <v>7.1780499999999998</v>
          </cell>
        </row>
        <row r="66">
          <cell r="A66">
            <v>39251</v>
          </cell>
          <cell r="B66">
            <v>3885</v>
          </cell>
          <cell r="C66">
            <v>7688.22</v>
          </cell>
          <cell r="D66">
            <v>546.41</v>
          </cell>
          <cell r="E66">
            <v>5201.82</v>
          </cell>
          <cell r="F66">
            <v>1.339</v>
          </cell>
          <cell r="G66">
            <v>1.9790000000000001</v>
          </cell>
          <cell r="H66">
            <v>551.94000000000005</v>
          </cell>
          <cell r="I66">
            <v>7.1109999999999998</v>
          </cell>
        </row>
        <row r="67">
          <cell r="A67">
            <v>39252</v>
          </cell>
          <cell r="B67">
            <v>3885</v>
          </cell>
          <cell r="C67">
            <v>7707.84</v>
          </cell>
          <cell r="D67">
            <v>548.07000000000005</v>
          </cell>
          <cell r="E67">
            <v>5208.43</v>
          </cell>
          <cell r="F67">
            <v>1.341</v>
          </cell>
          <cell r="G67">
            <v>1.984</v>
          </cell>
          <cell r="H67">
            <v>553.26</v>
          </cell>
          <cell r="I67">
            <v>7.0890000000000004</v>
          </cell>
        </row>
        <row r="68">
          <cell r="A68">
            <v>39253</v>
          </cell>
          <cell r="B68">
            <v>3885</v>
          </cell>
          <cell r="C68">
            <v>7725.91</v>
          </cell>
          <cell r="D68">
            <v>548.91999999999996</v>
          </cell>
          <cell r="E68">
            <v>5216.97</v>
          </cell>
          <cell r="F68">
            <v>1.343</v>
          </cell>
          <cell r="G68">
            <v>1.9890000000000001</v>
          </cell>
          <cell r="H68">
            <v>554.26</v>
          </cell>
          <cell r="I68">
            <v>7.0780000000000003</v>
          </cell>
        </row>
        <row r="69">
          <cell r="A69">
            <v>39254</v>
          </cell>
          <cell r="B69">
            <v>3840</v>
          </cell>
          <cell r="C69">
            <v>7647.94</v>
          </cell>
          <cell r="D69">
            <v>538.05999999999995</v>
          </cell>
          <cell r="E69">
            <v>5143.87</v>
          </cell>
          <cell r="F69">
            <v>1.34</v>
          </cell>
          <cell r="G69">
            <v>1.9870000000000001</v>
          </cell>
          <cell r="H69">
            <v>555.03</v>
          </cell>
          <cell r="I69">
            <v>7.1369999999999996</v>
          </cell>
        </row>
        <row r="70">
          <cell r="A70">
            <v>39255</v>
          </cell>
          <cell r="B70">
            <v>3780</v>
          </cell>
          <cell r="C70">
            <v>7533.35</v>
          </cell>
          <cell r="D70">
            <v>530.54</v>
          </cell>
          <cell r="E70">
            <v>5064.4399999999996</v>
          </cell>
          <cell r="F70">
            <v>1.34</v>
          </cell>
          <cell r="G70">
            <v>1.9930000000000001</v>
          </cell>
          <cell r="H70">
            <v>548.58000000000004</v>
          </cell>
          <cell r="I70">
            <v>7.125</v>
          </cell>
        </row>
        <row r="71">
          <cell r="A71">
            <v>39258</v>
          </cell>
          <cell r="B71">
            <v>3780</v>
          </cell>
          <cell r="C71">
            <v>7556.98</v>
          </cell>
          <cell r="D71">
            <v>528.58000000000004</v>
          </cell>
          <cell r="E71">
            <v>5086.5600000000004</v>
          </cell>
          <cell r="F71">
            <v>1.343</v>
          </cell>
          <cell r="G71">
            <v>1.9990000000000001</v>
          </cell>
          <cell r="H71">
            <v>550.37</v>
          </cell>
          <cell r="I71">
            <v>7.1509999999999998</v>
          </cell>
        </row>
        <row r="72">
          <cell r="A72">
            <v>39259</v>
          </cell>
          <cell r="B72">
            <v>3780</v>
          </cell>
          <cell r="C72">
            <v>7552.44</v>
          </cell>
          <cell r="D72">
            <v>526.65</v>
          </cell>
          <cell r="E72">
            <v>5088.83</v>
          </cell>
          <cell r="F72">
            <v>1.3460000000000001</v>
          </cell>
          <cell r="G72">
            <v>1.998</v>
          </cell>
          <cell r="H72">
            <v>549.91999999999996</v>
          </cell>
          <cell r="I72">
            <v>7.1769999999999996</v>
          </cell>
        </row>
        <row r="73">
          <cell r="A73">
            <v>39260</v>
          </cell>
          <cell r="B73">
            <v>3780</v>
          </cell>
          <cell r="C73">
            <v>7551.31</v>
          </cell>
          <cell r="D73">
            <v>524.20000000000005</v>
          </cell>
          <cell r="E73">
            <v>5080.8900000000003</v>
          </cell>
          <cell r="F73">
            <v>1.3440000000000001</v>
          </cell>
          <cell r="G73">
            <v>1.998</v>
          </cell>
          <cell r="H73">
            <v>547.66999999999996</v>
          </cell>
          <cell r="I73">
            <v>7.2110000000000003</v>
          </cell>
        </row>
        <row r="74">
          <cell r="A74">
            <v>39261</v>
          </cell>
          <cell r="B74">
            <v>3760</v>
          </cell>
          <cell r="C74">
            <v>7517.93</v>
          </cell>
          <cell r="D74">
            <v>527.51</v>
          </cell>
          <cell r="E74">
            <v>5061.8999999999996</v>
          </cell>
          <cell r="F74">
            <v>1.3460000000000001</v>
          </cell>
          <cell r="G74">
            <v>1.9990000000000001</v>
          </cell>
          <cell r="H74">
            <v>546.94000000000005</v>
          </cell>
          <cell r="I74">
            <v>7.1280000000000001</v>
          </cell>
        </row>
        <row r="75">
          <cell r="A75">
            <v>39262</v>
          </cell>
          <cell r="B75">
            <v>3760</v>
          </cell>
          <cell r="C75">
            <v>7532.22</v>
          </cell>
          <cell r="D75">
            <v>530.70000000000005</v>
          </cell>
          <cell r="E75">
            <v>5069.08</v>
          </cell>
          <cell r="F75">
            <v>1.3454999999999999</v>
          </cell>
          <cell r="G75">
            <v>2.00325</v>
          </cell>
          <cell r="H75">
            <v>547.61</v>
          </cell>
          <cell r="I75">
            <v>7.0851000000000006</v>
          </cell>
        </row>
        <row r="76">
          <cell r="A76">
            <v>39267</v>
          </cell>
          <cell r="B76">
            <v>3740</v>
          </cell>
          <cell r="C76">
            <v>7547.69</v>
          </cell>
          <cell r="D76">
            <v>535.42999999999995</v>
          </cell>
          <cell r="E76">
            <v>5093.32</v>
          </cell>
          <cell r="F76">
            <v>1.3620000000000001</v>
          </cell>
          <cell r="G76">
            <v>2.0179999999999998</v>
          </cell>
          <cell r="H76">
            <v>552.85</v>
          </cell>
          <cell r="I76">
            <v>6.9850000000000003</v>
          </cell>
        </row>
        <row r="77">
          <cell r="A77">
            <v>39268</v>
          </cell>
          <cell r="B77">
            <v>3740</v>
          </cell>
          <cell r="C77">
            <v>7540.78</v>
          </cell>
          <cell r="D77">
            <v>536.52</v>
          </cell>
          <cell r="E77">
            <v>5093.13</v>
          </cell>
          <cell r="F77">
            <v>1.3620000000000001</v>
          </cell>
          <cell r="G77">
            <v>2.016</v>
          </cell>
          <cell r="H77">
            <v>556.11</v>
          </cell>
          <cell r="I77">
            <v>6.9710000000000001</v>
          </cell>
        </row>
        <row r="78">
          <cell r="A78">
            <v>39269</v>
          </cell>
          <cell r="B78">
            <v>3740</v>
          </cell>
          <cell r="C78">
            <v>7517.4</v>
          </cell>
          <cell r="D78">
            <v>532.38</v>
          </cell>
          <cell r="E78">
            <v>5082.66</v>
          </cell>
          <cell r="F78">
            <v>1.359</v>
          </cell>
          <cell r="G78">
            <v>2.0099999999999998</v>
          </cell>
          <cell r="H78">
            <v>555.04</v>
          </cell>
          <cell r="I78">
            <v>7.0250000000000004</v>
          </cell>
        </row>
        <row r="79">
          <cell r="A79">
            <v>39272</v>
          </cell>
          <cell r="B79">
            <v>3740</v>
          </cell>
          <cell r="C79">
            <v>7523.38</v>
          </cell>
          <cell r="D79">
            <v>535.13</v>
          </cell>
          <cell r="E79">
            <v>5094.75</v>
          </cell>
          <cell r="F79">
            <v>1.3620000000000001</v>
          </cell>
          <cell r="G79">
            <v>2.012</v>
          </cell>
          <cell r="H79">
            <v>555.70000000000005</v>
          </cell>
          <cell r="I79">
            <v>6.9889999999999999</v>
          </cell>
        </row>
        <row r="80">
          <cell r="A80">
            <v>39273</v>
          </cell>
          <cell r="B80">
            <v>3740</v>
          </cell>
          <cell r="C80">
            <v>7523.38</v>
          </cell>
          <cell r="D80">
            <v>536</v>
          </cell>
          <cell r="E80">
            <v>5088.83</v>
          </cell>
          <cell r="F80">
            <v>1.361</v>
          </cell>
          <cell r="G80">
            <v>2.012</v>
          </cell>
          <cell r="H80">
            <v>553.62</v>
          </cell>
          <cell r="I80">
            <v>6.9779999999999998</v>
          </cell>
        </row>
        <row r="81">
          <cell r="A81">
            <v>39274</v>
          </cell>
          <cell r="B81">
            <v>3740</v>
          </cell>
          <cell r="C81">
            <v>7577.24</v>
          </cell>
          <cell r="D81">
            <v>532.5</v>
          </cell>
          <cell r="E81">
            <v>5140.82</v>
          </cell>
          <cell r="F81">
            <v>1.375</v>
          </cell>
          <cell r="G81">
            <v>2.0259999999999998</v>
          </cell>
          <cell r="H81">
            <v>560.35</v>
          </cell>
          <cell r="I81">
            <v>7.024</v>
          </cell>
        </row>
        <row r="82">
          <cell r="A82">
            <v>39275</v>
          </cell>
          <cell r="B82">
            <v>3760</v>
          </cell>
          <cell r="C82">
            <v>7642.39</v>
          </cell>
          <cell r="D82">
            <v>535.69000000000005</v>
          </cell>
          <cell r="E82">
            <v>5173.01</v>
          </cell>
          <cell r="F82">
            <v>1.3759999999999999</v>
          </cell>
          <cell r="G82">
            <v>2.0329999999999999</v>
          </cell>
          <cell r="H82">
            <v>564.37</v>
          </cell>
          <cell r="I82">
            <v>7.0190000000000001</v>
          </cell>
        </row>
        <row r="83">
          <cell r="A83">
            <v>39276</v>
          </cell>
          <cell r="B83">
            <v>3760</v>
          </cell>
          <cell r="C83">
            <v>7628.66</v>
          </cell>
          <cell r="D83">
            <v>539.07000000000005</v>
          </cell>
          <cell r="E83">
            <v>5182.03</v>
          </cell>
          <cell r="F83">
            <v>1.3779999999999999</v>
          </cell>
          <cell r="G83">
            <v>2.0289999999999999</v>
          </cell>
          <cell r="H83">
            <v>566.48</v>
          </cell>
          <cell r="I83">
            <v>6.9749999999999996</v>
          </cell>
        </row>
        <row r="84">
          <cell r="A84">
            <v>39279</v>
          </cell>
          <cell r="B84">
            <v>3810</v>
          </cell>
          <cell r="C84">
            <v>7756.21</v>
          </cell>
          <cell r="D84">
            <v>547.30999999999995</v>
          </cell>
          <cell r="E84">
            <v>5253.99</v>
          </cell>
          <cell r="F84">
            <v>1.379</v>
          </cell>
          <cell r="G84">
            <v>2.036</v>
          </cell>
          <cell r="H84">
            <v>573.77</v>
          </cell>
          <cell r="I84">
            <v>6.9610000000000003</v>
          </cell>
        </row>
        <row r="85">
          <cell r="A85">
            <v>39280</v>
          </cell>
          <cell r="B85">
            <v>3810</v>
          </cell>
          <cell r="C85">
            <v>7759.26</v>
          </cell>
          <cell r="D85">
            <v>546.29</v>
          </cell>
          <cell r="E85">
            <v>5251.7</v>
          </cell>
          <cell r="F85">
            <v>1.3779999999999999</v>
          </cell>
          <cell r="G85">
            <v>2.036</v>
          </cell>
          <cell r="H85">
            <v>573.12</v>
          </cell>
          <cell r="I85">
            <v>6.9740000000000002</v>
          </cell>
        </row>
        <row r="86">
          <cell r="A86">
            <v>39281</v>
          </cell>
          <cell r="B86">
            <v>3850</v>
          </cell>
          <cell r="C86">
            <v>7906.55</v>
          </cell>
          <cell r="D86">
            <v>551.99</v>
          </cell>
          <cell r="E86">
            <v>5321.09</v>
          </cell>
          <cell r="F86">
            <v>1.3819999999999999</v>
          </cell>
          <cell r="G86">
            <v>2.0539999999999998</v>
          </cell>
          <cell r="H86">
            <v>580.1</v>
          </cell>
          <cell r="I86">
            <v>6.9749999999999996</v>
          </cell>
        </row>
        <row r="87">
          <cell r="A87">
            <v>39282</v>
          </cell>
          <cell r="B87">
            <v>3850</v>
          </cell>
          <cell r="C87">
            <v>7900.78</v>
          </cell>
          <cell r="D87">
            <v>555.96</v>
          </cell>
          <cell r="E87">
            <v>5311.27</v>
          </cell>
          <cell r="F87">
            <v>1.38</v>
          </cell>
          <cell r="G87">
            <v>2.052</v>
          </cell>
          <cell r="H87">
            <v>578.79999999999995</v>
          </cell>
          <cell r="I87">
            <v>6.9260000000000002</v>
          </cell>
        </row>
        <row r="88">
          <cell r="A88">
            <v>39283</v>
          </cell>
          <cell r="B88">
            <v>3830</v>
          </cell>
          <cell r="C88">
            <v>7847.1</v>
          </cell>
          <cell r="D88">
            <v>557.21</v>
          </cell>
          <cell r="E88">
            <v>5286.36</v>
          </cell>
          <cell r="F88">
            <v>1.38</v>
          </cell>
          <cell r="G88">
            <v>2.0489999999999999</v>
          </cell>
          <cell r="H88">
            <v>576.46</v>
          </cell>
          <cell r="I88">
            <v>6.8739999999999997</v>
          </cell>
        </row>
        <row r="89">
          <cell r="A89">
            <v>39286</v>
          </cell>
          <cell r="B89">
            <v>3830</v>
          </cell>
          <cell r="C89">
            <v>7883.48</v>
          </cell>
          <cell r="D89">
            <v>560.71</v>
          </cell>
          <cell r="E89">
            <v>5299.38</v>
          </cell>
          <cell r="F89">
            <v>1.3839999999999999</v>
          </cell>
          <cell r="G89">
            <v>2.0579999999999998</v>
          </cell>
          <cell r="H89">
            <v>576.96</v>
          </cell>
          <cell r="I89">
            <v>6.8310000000000004</v>
          </cell>
        </row>
        <row r="90">
          <cell r="A90">
            <v>39287</v>
          </cell>
          <cell r="B90">
            <v>3800</v>
          </cell>
          <cell r="C90">
            <v>7845.29</v>
          </cell>
          <cell r="D90">
            <v>557.05999999999995</v>
          </cell>
          <cell r="E90">
            <v>5255.02</v>
          </cell>
          <cell r="F90">
            <v>1.383</v>
          </cell>
          <cell r="G90">
            <v>2.0649999999999999</v>
          </cell>
          <cell r="H90">
            <v>572.57000000000005</v>
          </cell>
          <cell r="I90">
            <v>6.8220000000000001</v>
          </cell>
        </row>
        <row r="91">
          <cell r="A91">
            <v>39288</v>
          </cell>
          <cell r="B91">
            <v>3800</v>
          </cell>
          <cell r="C91">
            <v>7830.47</v>
          </cell>
          <cell r="D91">
            <v>554.34</v>
          </cell>
          <cell r="E91">
            <v>5250.84</v>
          </cell>
          <cell r="F91">
            <v>1.3819999999999999</v>
          </cell>
          <cell r="G91">
            <v>2.0609999999999999</v>
          </cell>
          <cell r="H91">
            <v>569.94000000000005</v>
          </cell>
          <cell r="I91">
            <v>6.8550000000000004</v>
          </cell>
        </row>
        <row r="92">
          <cell r="A92">
            <v>39289</v>
          </cell>
          <cell r="B92">
            <v>3855</v>
          </cell>
          <cell r="C92">
            <v>7909.5</v>
          </cell>
          <cell r="D92">
            <v>560.55999999999995</v>
          </cell>
          <cell r="E92">
            <v>5290.02</v>
          </cell>
          <cell r="F92">
            <v>1.3720000000000001</v>
          </cell>
          <cell r="G92">
            <v>2.052</v>
          </cell>
          <cell r="H92">
            <v>573.86</v>
          </cell>
          <cell r="I92">
            <v>6.8780000000000001</v>
          </cell>
        </row>
        <row r="93">
          <cell r="A93">
            <v>39290</v>
          </cell>
          <cell r="B93">
            <v>3855</v>
          </cell>
          <cell r="C93">
            <v>7880.2</v>
          </cell>
          <cell r="D93">
            <v>544.95000000000005</v>
          </cell>
          <cell r="E93">
            <v>5296.96</v>
          </cell>
          <cell r="F93">
            <v>1.3740000000000001</v>
          </cell>
          <cell r="G93">
            <v>2.044</v>
          </cell>
          <cell r="H93">
            <v>572.67999999999995</v>
          </cell>
          <cell r="I93">
            <v>7.0739999999999998</v>
          </cell>
        </row>
        <row r="94">
          <cell r="A94">
            <v>39293</v>
          </cell>
          <cell r="B94">
            <v>3855</v>
          </cell>
          <cell r="C94">
            <v>7796.54</v>
          </cell>
          <cell r="D94">
            <v>542.58000000000004</v>
          </cell>
          <cell r="E94">
            <v>5258.8</v>
          </cell>
          <cell r="F94">
            <v>1.3625449999999999</v>
          </cell>
          <cell r="G94">
            <v>2.0224500000000001</v>
          </cell>
          <cell r="H94">
            <v>571.58000000000004</v>
          </cell>
          <cell r="I94">
            <v>7.1054999999999993</v>
          </cell>
        </row>
        <row r="95">
          <cell r="A95">
            <v>39294</v>
          </cell>
          <cell r="B95">
            <v>3855</v>
          </cell>
          <cell r="C95">
            <v>7812.54</v>
          </cell>
          <cell r="D95">
            <v>541.84</v>
          </cell>
          <cell r="E95">
            <v>5278.07</v>
          </cell>
          <cell r="F95">
            <v>1.3691500000000001</v>
          </cell>
          <cell r="G95">
            <v>2.0266000000000002</v>
          </cell>
          <cell r="H95">
            <v>574.6</v>
          </cell>
          <cell r="I95">
            <v>7.1151</v>
          </cell>
        </row>
        <row r="96">
          <cell r="A96">
            <v>39295</v>
          </cell>
          <cell r="B96">
            <v>3945</v>
          </cell>
          <cell r="C96">
            <v>7798</v>
          </cell>
          <cell r="D96">
            <v>562.5</v>
          </cell>
          <cell r="E96">
            <v>5261.5</v>
          </cell>
          <cell r="F96">
            <v>1.3649</v>
          </cell>
          <cell r="G96">
            <v>2.3077000000000001</v>
          </cell>
          <cell r="H96">
            <v>571</v>
          </cell>
          <cell r="I96">
            <v>7.2102000000000004</v>
          </cell>
        </row>
        <row r="97">
          <cell r="A97">
            <v>39296</v>
          </cell>
          <cell r="B97">
            <v>3980</v>
          </cell>
          <cell r="C97">
            <v>8091.5</v>
          </cell>
          <cell r="D97">
            <v>559.5</v>
          </cell>
          <cell r="E97">
            <v>5442.5</v>
          </cell>
          <cell r="F97">
            <v>1.3673500000000001</v>
          </cell>
          <cell r="G97">
            <v>2.03295</v>
          </cell>
          <cell r="H97">
            <v>589</v>
          </cell>
          <cell r="I97">
            <v>7.1130500000000003</v>
          </cell>
        </row>
        <row r="98">
          <cell r="A98">
            <v>39297</v>
          </cell>
          <cell r="B98">
            <v>3980</v>
          </cell>
          <cell r="C98">
            <v>8104.47</v>
          </cell>
          <cell r="D98">
            <v>561.33000000000004</v>
          </cell>
          <cell r="E98">
            <v>5454.59</v>
          </cell>
          <cell r="F98">
            <v>1.3704999999999998</v>
          </cell>
          <cell r="G98">
            <v>2.0367999999999999</v>
          </cell>
          <cell r="H98">
            <v>592.51</v>
          </cell>
          <cell r="I98">
            <v>7.0906000000000002</v>
          </cell>
        </row>
        <row r="99">
          <cell r="A99">
            <v>39301</v>
          </cell>
          <cell r="B99">
            <v>3950</v>
          </cell>
          <cell r="C99">
            <v>8026.6</v>
          </cell>
          <cell r="D99">
            <v>561.32000000000005</v>
          </cell>
          <cell r="E99">
            <v>5451</v>
          </cell>
          <cell r="F99">
            <v>1.38</v>
          </cell>
          <cell r="G99">
            <v>2.032</v>
          </cell>
          <cell r="H99">
            <v>591.79999999999995</v>
          </cell>
          <cell r="I99">
            <v>7.0369999999999999</v>
          </cell>
        </row>
        <row r="100">
          <cell r="A100">
            <v>39302</v>
          </cell>
          <cell r="B100">
            <v>3890</v>
          </cell>
          <cell r="C100">
            <v>7865</v>
          </cell>
          <cell r="D100">
            <v>550.23</v>
          </cell>
          <cell r="E100">
            <v>5349.33</v>
          </cell>
          <cell r="F100">
            <v>1.375</v>
          </cell>
          <cell r="G100">
            <v>2.0219999999999998</v>
          </cell>
          <cell r="H100">
            <v>578.57000000000005</v>
          </cell>
          <cell r="I100">
            <v>7.07</v>
          </cell>
        </row>
        <row r="101">
          <cell r="A101">
            <v>39303</v>
          </cell>
          <cell r="B101">
            <v>3890</v>
          </cell>
          <cell r="C101">
            <v>7928.6</v>
          </cell>
          <cell r="D101">
            <v>552.09</v>
          </cell>
          <cell r="E101">
            <v>5369.56</v>
          </cell>
          <cell r="F101">
            <v>1.379</v>
          </cell>
          <cell r="G101">
            <v>2.0219999999999998</v>
          </cell>
          <cell r="H101">
            <v>580.96</v>
          </cell>
          <cell r="I101">
            <v>7.0460000000000003</v>
          </cell>
        </row>
        <row r="102">
          <cell r="A102">
            <v>39304</v>
          </cell>
          <cell r="B102">
            <v>3910</v>
          </cell>
          <cell r="C102">
            <v>7897.81</v>
          </cell>
          <cell r="D102">
            <v>544.95000000000005</v>
          </cell>
          <cell r="E102">
            <v>5338.52</v>
          </cell>
          <cell r="F102">
            <v>1.365</v>
          </cell>
          <cell r="G102">
            <v>2.02</v>
          </cell>
          <cell r="H102">
            <v>575.86</v>
          </cell>
          <cell r="I102">
            <v>7.1760000000000002</v>
          </cell>
        </row>
        <row r="103">
          <cell r="A103">
            <v>39307</v>
          </cell>
          <cell r="B103">
            <v>3910</v>
          </cell>
          <cell r="C103">
            <v>7907.19</v>
          </cell>
          <cell r="D103">
            <v>545.9</v>
          </cell>
          <cell r="E103">
            <v>5354.35</v>
          </cell>
          <cell r="F103">
            <v>1.369</v>
          </cell>
          <cell r="G103">
            <v>2.0223</v>
          </cell>
          <cell r="H103">
            <v>577.57000000000005</v>
          </cell>
          <cell r="I103">
            <v>7.1624999999999996</v>
          </cell>
        </row>
        <row r="104">
          <cell r="A104">
            <v>39308</v>
          </cell>
          <cell r="B104">
            <v>4000</v>
          </cell>
          <cell r="C104">
            <v>8043.8</v>
          </cell>
          <cell r="D104">
            <v>553.63</v>
          </cell>
          <cell r="E104">
            <v>5445.6</v>
          </cell>
          <cell r="F104">
            <v>1.361</v>
          </cell>
          <cell r="G104">
            <v>2.0110000000000001</v>
          </cell>
          <cell r="H104">
            <v>583.85</v>
          </cell>
          <cell r="I104">
            <v>7.2249999999999996</v>
          </cell>
        </row>
        <row r="105">
          <cell r="A105">
            <v>39309</v>
          </cell>
          <cell r="B105">
            <v>4000</v>
          </cell>
          <cell r="C105">
            <v>7954.4</v>
          </cell>
          <cell r="D105">
            <v>541.63</v>
          </cell>
          <cell r="E105">
            <v>5398.2</v>
          </cell>
          <cell r="F105">
            <v>1.35</v>
          </cell>
          <cell r="G105">
            <v>1.9890000000000001</v>
          </cell>
          <cell r="H105">
            <v>577.37</v>
          </cell>
          <cell r="I105">
            <v>7.3869999999999996</v>
          </cell>
        </row>
        <row r="106">
          <cell r="A106">
            <v>39310</v>
          </cell>
          <cell r="B106">
            <v>4000</v>
          </cell>
          <cell r="C106">
            <v>7937</v>
          </cell>
          <cell r="D106">
            <v>537.85</v>
          </cell>
          <cell r="E106">
            <v>5369.4</v>
          </cell>
          <cell r="F106">
            <v>1.347</v>
          </cell>
          <cell r="G106">
            <v>1.984</v>
          </cell>
          <cell r="H106">
            <v>571.76</v>
          </cell>
          <cell r="I106">
            <v>7.4379999999999997</v>
          </cell>
        </row>
        <row r="107">
          <cell r="A107">
            <v>39311</v>
          </cell>
          <cell r="B107">
            <v>4145</v>
          </cell>
          <cell r="C107">
            <v>8157.77</v>
          </cell>
          <cell r="D107">
            <v>548.03</v>
          </cell>
          <cell r="E107">
            <v>5552.99</v>
          </cell>
          <cell r="F107">
            <v>1.34</v>
          </cell>
          <cell r="G107">
            <v>1.968</v>
          </cell>
          <cell r="H107">
            <v>590.46</v>
          </cell>
          <cell r="I107">
            <v>7.5640000000000001</v>
          </cell>
        </row>
        <row r="108">
          <cell r="A108">
            <v>39314</v>
          </cell>
          <cell r="B108">
            <v>4125</v>
          </cell>
          <cell r="C108">
            <v>8181.53</v>
          </cell>
          <cell r="D108">
            <v>560.30999999999995</v>
          </cell>
          <cell r="E108">
            <v>5568.13</v>
          </cell>
          <cell r="F108">
            <v>1.35</v>
          </cell>
          <cell r="G108">
            <v>1.9830000000000001</v>
          </cell>
          <cell r="H108">
            <v>597.74</v>
          </cell>
          <cell r="I108">
            <v>7.3620000000000001</v>
          </cell>
        </row>
        <row r="109">
          <cell r="A109">
            <v>39315</v>
          </cell>
          <cell r="B109">
            <v>4080</v>
          </cell>
          <cell r="C109">
            <v>8108.39</v>
          </cell>
          <cell r="D109">
            <v>552.15</v>
          </cell>
          <cell r="E109">
            <v>5498.62</v>
          </cell>
          <cell r="F109">
            <v>1.3480000000000001</v>
          </cell>
          <cell r="G109">
            <v>1.9870000000000001</v>
          </cell>
          <cell r="H109">
            <v>587.64</v>
          </cell>
          <cell r="I109">
            <v>7.3890000000000002</v>
          </cell>
        </row>
        <row r="110">
          <cell r="A110">
            <v>39316</v>
          </cell>
          <cell r="B110">
            <v>4000</v>
          </cell>
          <cell r="C110">
            <v>7933.3</v>
          </cell>
          <cell r="D110">
            <v>542.83000000000004</v>
          </cell>
          <cell r="E110">
            <v>5393.4</v>
          </cell>
          <cell r="F110">
            <v>1.3480000000000001</v>
          </cell>
          <cell r="G110">
            <v>1.9830000000000001</v>
          </cell>
          <cell r="H110">
            <v>574.91999999999996</v>
          </cell>
          <cell r="I110">
            <v>7.3689999999999998</v>
          </cell>
        </row>
        <row r="111">
          <cell r="A111">
            <v>39317</v>
          </cell>
          <cell r="B111">
            <v>4000</v>
          </cell>
          <cell r="C111">
            <v>7983</v>
          </cell>
          <cell r="D111">
            <v>553.13</v>
          </cell>
          <cell r="E111">
            <v>5419.2</v>
          </cell>
          <cell r="F111">
            <v>1.355</v>
          </cell>
          <cell r="G111">
            <v>1.996</v>
          </cell>
          <cell r="H111">
            <v>578.95000000000005</v>
          </cell>
          <cell r="I111">
            <v>7.2320000000000002</v>
          </cell>
        </row>
        <row r="112">
          <cell r="A112">
            <v>39318</v>
          </cell>
          <cell r="B112">
            <v>4000</v>
          </cell>
          <cell r="C112">
            <v>8013</v>
          </cell>
          <cell r="D112">
            <v>550.58000000000004</v>
          </cell>
          <cell r="E112">
            <v>5427.2</v>
          </cell>
          <cell r="F112">
            <v>1.357</v>
          </cell>
          <cell r="G112">
            <v>2.0030000000000001</v>
          </cell>
          <cell r="H112">
            <v>578.88</v>
          </cell>
          <cell r="I112">
            <v>7.266</v>
          </cell>
        </row>
        <row r="113">
          <cell r="A113">
            <v>39321</v>
          </cell>
          <cell r="B113">
            <v>4000</v>
          </cell>
          <cell r="C113">
            <v>8062.4</v>
          </cell>
          <cell r="D113">
            <v>558.07000000000005</v>
          </cell>
          <cell r="E113">
            <v>5469</v>
          </cell>
          <cell r="F113">
            <v>1.3640000000000001</v>
          </cell>
          <cell r="G113">
            <v>2.016</v>
          </cell>
          <cell r="H113">
            <v>585.21</v>
          </cell>
          <cell r="I113">
            <v>7.1680000000000001</v>
          </cell>
        </row>
        <row r="114">
          <cell r="A114">
            <v>39322</v>
          </cell>
          <cell r="B114">
            <v>4000</v>
          </cell>
          <cell r="C114">
            <v>8021.8</v>
          </cell>
          <cell r="D114">
            <v>551.85</v>
          </cell>
          <cell r="E114">
            <v>5450.4</v>
          </cell>
          <cell r="F114">
            <v>1.363</v>
          </cell>
          <cell r="G114">
            <v>2.0049999999999999</v>
          </cell>
          <cell r="H114">
            <v>581.08000000000004</v>
          </cell>
          <cell r="I114">
            <v>7.2480000000000002</v>
          </cell>
        </row>
        <row r="115">
          <cell r="A115">
            <v>39323</v>
          </cell>
          <cell r="B115">
            <v>4025</v>
          </cell>
          <cell r="C115">
            <v>8053.02</v>
          </cell>
          <cell r="D115">
            <v>551.20000000000005</v>
          </cell>
          <cell r="E115">
            <v>5469.57</v>
          </cell>
          <cell r="F115">
            <v>1.359</v>
          </cell>
          <cell r="G115">
            <v>2.0009999999999999</v>
          </cell>
          <cell r="H115">
            <v>581.61</v>
          </cell>
          <cell r="I115">
            <v>7.3029999999999999</v>
          </cell>
        </row>
        <row r="116">
          <cell r="A116">
            <v>39324</v>
          </cell>
          <cell r="B116">
            <v>4025</v>
          </cell>
          <cell r="C116">
            <v>8108.56</v>
          </cell>
          <cell r="D116">
            <v>560.44000000000005</v>
          </cell>
          <cell r="E116">
            <v>5495.94</v>
          </cell>
          <cell r="F116">
            <v>1.365</v>
          </cell>
          <cell r="G116">
            <v>2.0150000000000001</v>
          </cell>
          <cell r="H116">
            <v>586.24</v>
          </cell>
          <cell r="I116">
            <v>7.1820000000000004</v>
          </cell>
        </row>
        <row r="117">
          <cell r="A117">
            <v>39325</v>
          </cell>
          <cell r="B117">
            <v>4025</v>
          </cell>
          <cell r="C117">
            <v>8108.16</v>
          </cell>
          <cell r="D117">
            <v>564.20000000000005</v>
          </cell>
          <cell r="E117">
            <v>5501.37</v>
          </cell>
          <cell r="F117">
            <v>1.367</v>
          </cell>
          <cell r="G117">
            <v>2.0139999999999998</v>
          </cell>
          <cell r="H117">
            <v>586.30999999999995</v>
          </cell>
          <cell r="I117">
            <v>7.1340000000000003</v>
          </cell>
        </row>
        <row r="118">
          <cell r="A118">
            <v>39328</v>
          </cell>
          <cell r="B118">
            <v>4025</v>
          </cell>
          <cell r="C118">
            <v>8117.42</v>
          </cell>
          <cell r="D118">
            <v>563.33000000000004</v>
          </cell>
          <cell r="E118">
            <v>5492.11</v>
          </cell>
          <cell r="F118">
            <v>1.365</v>
          </cell>
          <cell r="G118">
            <v>2.0169999999999999</v>
          </cell>
          <cell r="H118">
            <v>585.08000000000004</v>
          </cell>
          <cell r="I118">
            <v>7.1459999999999999</v>
          </cell>
        </row>
        <row r="119">
          <cell r="A119">
            <v>39329</v>
          </cell>
          <cell r="B119">
            <v>4055</v>
          </cell>
          <cell r="C119">
            <v>8184.21</v>
          </cell>
          <cell r="D119">
            <v>560.49</v>
          </cell>
          <cell r="E119">
            <v>5523.92</v>
          </cell>
          <cell r="F119">
            <v>1.3620000000000001</v>
          </cell>
          <cell r="G119">
            <v>2.0179999999999998</v>
          </cell>
          <cell r="H119">
            <v>588.48</v>
          </cell>
          <cell r="I119">
            <v>7.2350000000000003</v>
          </cell>
        </row>
        <row r="120">
          <cell r="A120">
            <v>39330</v>
          </cell>
          <cell r="B120">
            <v>4055</v>
          </cell>
          <cell r="C120">
            <v>8150.35</v>
          </cell>
          <cell r="D120">
            <v>558.64</v>
          </cell>
          <cell r="E120">
            <v>5505.27</v>
          </cell>
          <cell r="F120">
            <v>1.3575999999999999</v>
          </cell>
          <cell r="G120">
            <v>2.0099999999999998</v>
          </cell>
          <cell r="H120">
            <v>585.75</v>
          </cell>
          <cell r="I120">
            <v>7.2587000000000002</v>
          </cell>
        </row>
        <row r="121">
          <cell r="A121">
            <v>39331</v>
          </cell>
          <cell r="B121">
            <v>4055</v>
          </cell>
          <cell r="C121">
            <v>8188.06</v>
          </cell>
          <cell r="D121">
            <v>559.33000000000004</v>
          </cell>
          <cell r="E121">
            <v>5531.43</v>
          </cell>
          <cell r="F121">
            <v>1.3640000000000001</v>
          </cell>
          <cell r="G121">
            <v>2.0190000000000001</v>
          </cell>
          <cell r="H121">
            <v>589.17999999999995</v>
          </cell>
          <cell r="I121">
            <v>7.2510000000000003</v>
          </cell>
        </row>
        <row r="122">
          <cell r="A122">
            <v>39332</v>
          </cell>
          <cell r="B122">
            <v>4030</v>
          </cell>
          <cell r="C122">
            <v>8140.4</v>
          </cell>
          <cell r="D122">
            <v>560.89</v>
          </cell>
          <cell r="E122">
            <v>5509.82</v>
          </cell>
          <cell r="F122">
            <v>1.367</v>
          </cell>
          <cell r="G122">
            <v>2.02</v>
          </cell>
          <cell r="H122">
            <v>590.04</v>
          </cell>
          <cell r="I122">
            <v>7.1859999999999999</v>
          </cell>
        </row>
        <row r="123">
          <cell r="A123">
            <v>39335</v>
          </cell>
          <cell r="B123">
            <v>4030</v>
          </cell>
          <cell r="C123">
            <v>8188.7</v>
          </cell>
          <cell r="D123">
            <v>553.79999999999995</v>
          </cell>
          <cell r="E123">
            <v>5553.94</v>
          </cell>
          <cell r="F123">
            <v>1.3779999999999999</v>
          </cell>
          <cell r="G123">
            <v>2.0299999999999998</v>
          </cell>
          <cell r="H123">
            <v>591.66</v>
          </cell>
          <cell r="I123">
            <v>7.2779999999999996</v>
          </cell>
        </row>
        <row r="124">
          <cell r="A124">
            <v>39336</v>
          </cell>
          <cell r="B124">
            <v>4050</v>
          </cell>
          <cell r="C124">
            <v>8208.74</v>
          </cell>
          <cell r="D124">
            <v>561.74</v>
          </cell>
          <cell r="E124">
            <v>5585.15</v>
          </cell>
          <cell r="F124">
            <v>1.379</v>
          </cell>
          <cell r="G124">
            <v>2.0270000000000001</v>
          </cell>
          <cell r="H124">
            <v>597.07000000000005</v>
          </cell>
          <cell r="I124">
            <v>7.21</v>
          </cell>
        </row>
        <row r="125">
          <cell r="A125">
            <v>39337</v>
          </cell>
          <cell r="B125">
            <v>4050</v>
          </cell>
          <cell r="C125">
            <v>8231.83</v>
          </cell>
          <cell r="D125">
            <v>565.29</v>
          </cell>
          <cell r="E125">
            <v>5605.81</v>
          </cell>
          <cell r="F125">
            <v>1.3839999999999999</v>
          </cell>
          <cell r="G125">
            <v>2.0329999999999999</v>
          </cell>
          <cell r="H125">
            <v>600.79</v>
          </cell>
          <cell r="I125">
            <v>7.165</v>
          </cell>
        </row>
        <row r="126">
          <cell r="A126">
            <v>39338</v>
          </cell>
          <cell r="B126">
            <v>4010</v>
          </cell>
          <cell r="C126">
            <v>8131.68</v>
          </cell>
          <cell r="D126">
            <v>561.23</v>
          </cell>
          <cell r="E126">
            <v>5570.68</v>
          </cell>
          <cell r="F126">
            <v>1.389</v>
          </cell>
          <cell r="G126">
            <v>2.028</v>
          </cell>
          <cell r="H126">
            <v>600.5</v>
          </cell>
          <cell r="I126">
            <v>7.1449999999999996</v>
          </cell>
        </row>
        <row r="127">
          <cell r="A127">
            <v>39339</v>
          </cell>
          <cell r="B127">
            <v>3990</v>
          </cell>
          <cell r="C127">
            <v>8062.79</v>
          </cell>
          <cell r="D127">
            <v>558.16</v>
          </cell>
          <cell r="E127">
            <v>5532.73</v>
          </cell>
          <cell r="F127">
            <v>1.387</v>
          </cell>
          <cell r="G127">
            <v>2.0209999999999999</v>
          </cell>
          <cell r="H127">
            <v>596.92999999999995</v>
          </cell>
          <cell r="I127">
            <v>7.149</v>
          </cell>
        </row>
        <row r="128">
          <cell r="A128">
            <v>39342</v>
          </cell>
          <cell r="B128">
            <v>3990</v>
          </cell>
          <cell r="C128">
            <v>8006.73</v>
          </cell>
          <cell r="D128">
            <v>556.1</v>
          </cell>
          <cell r="E128">
            <v>5537.92</v>
          </cell>
          <cell r="F128">
            <v>1.3879999999999999</v>
          </cell>
          <cell r="G128">
            <v>2.0070000000000001</v>
          </cell>
          <cell r="H128">
            <v>597.55999999999995</v>
          </cell>
          <cell r="I128">
            <v>7.1749999999999998</v>
          </cell>
        </row>
        <row r="129">
          <cell r="A129">
            <v>39343</v>
          </cell>
          <cell r="B129">
            <v>3970</v>
          </cell>
          <cell r="C129">
            <v>7902.29</v>
          </cell>
          <cell r="D129">
            <v>550.04999999999995</v>
          </cell>
          <cell r="E129">
            <v>5503.41</v>
          </cell>
          <cell r="F129">
            <v>1.3859999999999999</v>
          </cell>
          <cell r="G129">
            <v>1.9910000000000001</v>
          </cell>
          <cell r="H129">
            <v>592.19000000000005</v>
          </cell>
          <cell r="I129">
            <v>7.19</v>
          </cell>
        </row>
        <row r="130">
          <cell r="A130">
            <v>39344</v>
          </cell>
          <cell r="B130">
            <v>3970</v>
          </cell>
          <cell r="C130">
            <v>7996.18</v>
          </cell>
          <cell r="D130">
            <v>559.16</v>
          </cell>
          <cell r="E130">
            <v>5548.67</v>
          </cell>
          <cell r="F130">
            <v>1.3979999999999999</v>
          </cell>
          <cell r="G130">
            <v>2.0139999999999998</v>
          </cell>
          <cell r="H130">
            <v>599.44000000000005</v>
          </cell>
          <cell r="I130">
            <v>7.1</v>
          </cell>
        </row>
        <row r="131">
          <cell r="A131">
            <v>39345</v>
          </cell>
          <cell r="B131">
            <v>3950</v>
          </cell>
          <cell r="C131">
            <v>7895.06</v>
          </cell>
          <cell r="D131">
            <v>558.29999999999995</v>
          </cell>
          <cell r="E131">
            <v>5527.31</v>
          </cell>
          <cell r="F131">
            <v>1.3979999999999999</v>
          </cell>
          <cell r="G131">
            <v>1.9990000000000001</v>
          </cell>
          <cell r="H131">
            <v>599.16999999999996</v>
          </cell>
          <cell r="I131">
            <v>7.0759999999999996</v>
          </cell>
        </row>
        <row r="132">
          <cell r="A132">
            <v>39346</v>
          </cell>
          <cell r="B132">
            <v>3870</v>
          </cell>
          <cell r="C132">
            <v>7780.25</v>
          </cell>
          <cell r="D132">
            <v>549.25</v>
          </cell>
          <cell r="E132">
            <v>5454.38</v>
          </cell>
          <cell r="F132">
            <v>1.409</v>
          </cell>
          <cell r="G132">
            <v>2.0099999999999998</v>
          </cell>
          <cell r="H132">
            <v>592.48</v>
          </cell>
          <cell r="I132">
            <v>7.0460000000000003</v>
          </cell>
        </row>
        <row r="133">
          <cell r="A133">
            <v>39349</v>
          </cell>
          <cell r="B133">
            <v>3870</v>
          </cell>
          <cell r="C133">
            <v>7840.04</v>
          </cell>
          <cell r="D133">
            <v>553.21</v>
          </cell>
          <cell r="E133">
            <v>5459.41</v>
          </cell>
          <cell r="F133">
            <v>1.411</v>
          </cell>
          <cell r="G133">
            <v>2.0259999999999998</v>
          </cell>
          <cell r="H133">
            <v>594.25</v>
          </cell>
          <cell r="I133">
            <v>6.9960000000000004</v>
          </cell>
        </row>
        <row r="134">
          <cell r="A134">
            <v>39350</v>
          </cell>
          <cell r="B134">
            <v>3810</v>
          </cell>
          <cell r="C134">
            <v>7666.28</v>
          </cell>
          <cell r="D134">
            <v>543.77</v>
          </cell>
          <cell r="E134">
            <v>5365.05</v>
          </cell>
          <cell r="F134">
            <v>1.4079999999999999</v>
          </cell>
          <cell r="G134">
            <v>2.012</v>
          </cell>
          <cell r="H134">
            <v>584.42999999999995</v>
          </cell>
          <cell r="I134">
            <v>7.0069999999999997</v>
          </cell>
        </row>
        <row r="135">
          <cell r="A135">
            <v>39351</v>
          </cell>
          <cell r="B135">
            <v>3810</v>
          </cell>
          <cell r="C135">
            <v>7684.2</v>
          </cell>
          <cell r="D135">
            <v>545.27</v>
          </cell>
          <cell r="E135">
            <v>5387.91</v>
          </cell>
          <cell r="F135">
            <v>1.4139999999999999</v>
          </cell>
          <cell r="G135">
            <v>2.0169999999999999</v>
          </cell>
          <cell r="H135">
            <v>585.77</v>
          </cell>
          <cell r="I135">
            <v>6.9870000000000001</v>
          </cell>
        </row>
        <row r="136">
          <cell r="A136">
            <v>39352</v>
          </cell>
          <cell r="B136">
            <v>3830</v>
          </cell>
          <cell r="C136">
            <v>7725.68</v>
          </cell>
          <cell r="D136">
            <v>550.79</v>
          </cell>
          <cell r="E136">
            <v>5414.47</v>
          </cell>
          <cell r="F136">
            <v>1.4139999999999999</v>
          </cell>
          <cell r="G136">
            <v>2.0169999999999999</v>
          </cell>
          <cell r="H136">
            <v>584.91999999999996</v>
          </cell>
          <cell r="I136">
            <v>6.9539999999999997</v>
          </cell>
        </row>
        <row r="137">
          <cell r="A137">
            <v>39353</v>
          </cell>
          <cell r="B137">
            <v>3830</v>
          </cell>
          <cell r="C137">
            <v>7742.15</v>
          </cell>
          <cell r="D137">
            <v>555.88</v>
          </cell>
          <cell r="E137">
            <v>5425.58</v>
          </cell>
          <cell r="F137">
            <v>1.417</v>
          </cell>
          <cell r="G137">
            <v>2.0209999999999999</v>
          </cell>
          <cell r="H137">
            <v>588.89</v>
          </cell>
          <cell r="I137">
            <v>6.89</v>
          </cell>
        </row>
        <row r="138">
          <cell r="A138">
            <v>39356</v>
          </cell>
          <cell r="B138">
            <v>3830</v>
          </cell>
          <cell r="C138">
            <v>7837.52</v>
          </cell>
          <cell r="D138">
            <v>556.77</v>
          </cell>
          <cell r="E138">
            <v>5461.39</v>
          </cell>
          <cell r="F138">
            <v>1.4259999999999999</v>
          </cell>
          <cell r="G138">
            <v>2.0459999999999998</v>
          </cell>
          <cell r="H138">
            <v>595.04999999999995</v>
          </cell>
          <cell r="I138">
            <v>6.8789999999999996</v>
          </cell>
        </row>
        <row r="139">
          <cell r="A139">
            <v>39357</v>
          </cell>
          <cell r="B139">
            <v>3870</v>
          </cell>
          <cell r="C139">
            <v>7900.02</v>
          </cell>
          <cell r="D139">
            <v>565.16999999999996</v>
          </cell>
          <cell r="E139">
            <v>5501.21</v>
          </cell>
          <cell r="F139">
            <v>1.4219999999999999</v>
          </cell>
          <cell r="G139">
            <v>2.0409999999999999</v>
          </cell>
          <cell r="H139">
            <v>599.1</v>
          </cell>
          <cell r="I139">
            <v>6.8479999999999999</v>
          </cell>
        </row>
        <row r="140">
          <cell r="A140">
            <v>39358</v>
          </cell>
          <cell r="B140">
            <v>3870</v>
          </cell>
          <cell r="C140">
            <v>7892.48</v>
          </cell>
          <cell r="D140">
            <v>559.48</v>
          </cell>
          <cell r="E140">
            <v>5478.95</v>
          </cell>
          <cell r="F140">
            <v>1.4159999999999999</v>
          </cell>
          <cell r="G140">
            <v>2.0390000000000001</v>
          </cell>
          <cell r="H140">
            <v>593.86</v>
          </cell>
          <cell r="I140">
            <v>6.9169999999999998</v>
          </cell>
        </row>
        <row r="141">
          <cell r="A141">
            <v>39359</v>
          </cell>
          <cell r="B141">
            <v>3870</v>
          </cell>
          <cell r="C141">
            <v>7854.36</v>
          </cell>
          <cell r="D141">
            <v>556.33000000000004</v>
          </cell>
          <cell r="E141">
            <v>5454.57</v>
          </cell>
          <cell r="F141">
            <v>1.409</v>
          </cell>
          <cell r="G141">
            <v>2.0299999999999998</v>
          </cell>
          <cell r="H141">
            <v>593.28</v>
          </cell>
          <cell r="I141">
            <v>6.9569999999999999</v>
          </cell>
        </row>
        <row r="142">
          <cell r="A142">
            <v>39360</v>
          </cell>
          <cell r="B142">
            <v>3840</v>
          </cell>
          <cell r="C142">
            <v>7821.89</v>
          </cell>
          <cell r="D142">
            <v>555.55999999999995</v>
          </cell>
          <cell r="E142">
            <v>5426.11</v>
          </cell>
          <cell r="F142">
            <v>1.413</v>
          </cell>
          <cell r="G142">
            <v>2.0369999999999999</v>
          </cell>
          <cell r="H142">
            <v>589.75</v>
          </cell>
          <cell r="I142">
            <v>6.9119999999999999</v>
          </cell>
        </row>
        <row r="143">
          <cell r="A143">
            <v>39363</v>
          </cell>
          <cell r="B143">
            <v>3840</v>
          </cell>
          <cell r="C143">
            <v>7835.9</v>
          </cell>
          <cell r="D143">
            <v>564.30999999999995</v>
          </cell>
          <cell r="E143">
            <v>5427.26</v>
          </cell>
          <cell r="F143">
            <v>1.413</v>
          </cell>
          <cell r="G143">
            <v>2.0409999999999999</v>
          </cell>
          <cell r="H143">
            <v>593.01</v>
          </cell>
          <cell r="I143">
            <v>6.8049999999999997</v>
          </cell>
        </row>
        <row r="144">
          <cell r="A144">
            <v>39364</v>
          </cell>
          <cell r="B144">
            <v>3840</v>
          </cell>
          <cell r="C144">
            <v>7807.68</v>
          </cell>
          <cell r="D144">
            <v>558.53</v>
          </cell>
          <cell r="E144">
            <v>5384.26</v>
          </cell>
          <cell r="F144">
            <v>1.4019999999999999</v>
          </cell>
          <cell r="G144">
            <v>2.0329999999999999</v>
          </cell>
          <cell r="H144">
            <v>586.98</v>
          </cell>
          <cell r="I144">
            <v>6.875</v>
          </cell>
        </row>
        <row r="145">
          <cell r="A145">
            <v>39365</v>
          </cell>
          <cell r="B145">
            <v>3810</v>
          </cell>
          <cell r="C145">
            <v>7768.4</v>
          </cell>
          <cell r="D145">
            <v>557.29</v>
          </cell>
          <cell r="E145">
            <v>5377.43</v>
          </cell>
          <cell r="F145">
            <v>1.411</v>
          </cell>
          <cell r="G145">
            <v>2.0390000000000001</v>
          </cell>
          <cell r="H145">
            <v>587.41</v>
          </cell>
          <cell r="I145">
            <v>6.8369999999999997</v>
          </cell>
        </row>
        <row r="146">
          <cell r="A146">
            <v>39366</v>
          </cell>
          <cell r="B146">
            <v>3810</v>
          </cell>
          <cell r="C146">
            <v>7770.69</v>
          </cell>
          <cell r="D146">
            <v>555.01</v>
          </cell>
          <cell r="E146">
            <v>5396.87</v>
          </cell>
          <cell r="F146">
            <v>1.417</v>
          </cell>
          <cell r="G146">
            <v>2.04</v>
          </cell>
          <cell r="H146">
            <v>590.80999999999995</v>
          </cell>
          <cell r="I146">
            <v>6.8650000000000002</v>
          </cell>
        </row>
        <row r="147">
          <cell r="A147">
            <v>39367</v>
          </cell>
          <cell r="B147">
            <v>3810</v>
          </cell>
          <cell r="C147">
            <v>7738.3</v>
          </cell>
          <cell r="D147">
            <v>564.98</v>
          </cell>
          <cell r="E147">
            <v>5407.72</v>
          </cell>
          <cell r="F147">
            <v>1.419</v>
          </cell>
          <cell r="G147">
            <v>2.0310000000000001</v>
          </cell>
          <cell r="H147">
            <v>593.57000000000005</v>
          </cell>
          <cell r="I147">
            <v>7.2439999999999998</v>
          </cell>
        </row>
        <row r="148">
          <cell r="A148">
            <v>39370</v>
          </cell>
          <cell r="B148">
            <v>3810</v>
          </cell>
          <cell r="C148">
            <v>7754.11</v>
          </cell>
          <cell r="D148">
            <v>565.80999999999995</v>
          </cell>
          <cell r="E148">
            <v>5400.68</v>
          </cell>
          <cell r="F148">
            <v>1.4179999999999999</v>
          </cell>
          <cell r="G148">
            <v>2.0350000000000001</v>
          </cell>
          <cell r="H148">
            <v>593.30999999999995</v>
          </cell>
          <cell r="I148">
            <v>6.734</v>
          </cell>
        </row>
        <row r="149">
          <cell r="A149">
            <v>39371</v>
          </cell>
          <cell r="B149">
            <v>3810</v>
          </cell>
          <cell r="C149">
            <v>7776.02</v>
          </cell>
          <cell r="D149">
            <v>558.24</v>
          </cell>
          <cell r="E149">
            <v>5412.3</v>
          </cell>
          <cell r="F149">
            <v>1.421</v>
          </cell>
          <cell r="G149">
            <v>2.0409999999999999</v>
          </cell>
          <cell r="H149">
            <v>592.62</v>
          </cell>
          <cell r="I149">
            <v>6.8259999999999996</v>
          </cell>
        </row>
        <row r="150">
          <cell r="A150">
            <v>39372</v>
          </cell>
          <cell r="B150">
            <v>3830</v>
          </cell>
          <cell r="C150">
            <v>7778.92</v>
          </cell>
          <cell r="D150">
            <v>556.20000000000005</v>
          </cell>
          <cell r="E150">
            <v>5429.22</v>
          </cell>
          <cell r="F150">
            <v>1.4179999999999999</v>
          </cell>
          <cell r="G150">
            <v>2.0310000000000001</v>
          </cell>
          <cell r="H150">
            <v>593.02</v>
          </cell>
          <cell r="I150">
            <v>6.8860000000000001</v>
          </cell>
        </row>
        <row r="151">
          <cell r="A151">
            <v>39373</v>
          </cell>
          <cell r="B151">
            <v>3860</v>
          </cell>
          <cell r="C151">
            <v>7879.8</v>
          </cell>
          <cell r="D151">
            <v>567.85</v>
          </cell>
          <cell r="E151">
            <v>5492.59</v>
          </cell>
          <cell r="F151">
            <v>1.423</v>
          </cell>
          <cell r="G151">
            <v>2.044</v>
          </cell>
          <cell r="H151">
            <v>600.15</v>
          </cell>
          <cell r="I151">
            <v>6.798</v>
          </cell>
        </row>
        <row r="152">
          <cell r="A152">
            <v>39374</v>
          </cell>
          <cell r="B152">
            <v>3830</v>
          </cell>
          <cell r="C152">
            <v>7845.18</v>
          </cell>
          <cell r="D152">
            <v>562.51</v>
          </cell>
          <cell r="E152">
            <v>5482.45</v>
          </cell>
          <cell r="F152">
            <v>1.431</v>
          </cell>
          <cell r="G152">
            <v>2.048</v>
          </cell>
          <cell r="H152">
            <v>597.52</v>
          </cell>
          <cell r="I152">
            <v>6.8090000000000002</v>
          </cell>
        </row>
        <row r="153">
          <cell r="A153">
            <v>39377</v>
          </cell>
          <cell r="B153">
            <v>3830</v>
          </cell>
          <cell r="C153">
            <v>7856.67</v>
          </cell>
          <cell r="D153">
            <v>557.11</v>
          </cell>
          <cell r="E153">
            <v>5487.05</v>
          </cell>
          <cell r="F153">
            <v>1.4330000000000001</v>
          </cell>
          <cell r="G153">
            <v>2.0510000000000002</v>
          </cell>
          <cell r="H153">
            <v>597.5</v>
          </cell>
          <cell r="I153">
            <v>6.875</v>
          </cell>
        </row>
        <row r="154">
          <cell r="A154">
            <v>39378</v>
          </cell>
          <cell r="B154">
            <v>3820</v>
          </cell>
          <cell r="C154">
            <v>7777.71</v>
          </cell>
          <cell r="D154">
            <v>561</v>
          </cell>
          <cell r="E154">
            <v>5425.16</v>
          </cell>
          <cell r="F154">
            <v>1.42</v>
          </cell>
          <cell r="G154">
            <v>2.036</v>
          </cell>
          <cell r="H154">
            <v>588.65</v>
          </cell>
          <cell r="I154">
            <v>6.81</v>
          </cell>
        </row>
        <row r="155">
          <cell r="A155">
            <v>39380</v>
          </cell>
          <cell r="B155">
            <v>3800</v>
          </cell>
          <cell r="C155">
            <v>7774.99</v>
          </cell>
          <cell r="D155">
            <v>571.42999999999995</v>
          </cell>
          <cell r="E155">
            <v>5420.13</v>
          </cell>
          <cell r="F155">
            <v>1.4259999999999999</v>
          </cell>
          <cell r="G155">
            <v>2.0459999999999998</v>
          </cell>
          <cell r="H155">
            <v>587.98</v>
          </cell>
          <cell r="I155">
            <v>6.65</v>
          </cell>
        </row>
        <row r="156">
          <cell r="A156">
            <v>39381</v>
          </cell>
          <cell r="B156">
            <v>3800</v>
          </cell>
          <cell r="C156">
            <v>7804.63</v>
          </cell>
          <cell r="D156">
            <v>578.83000000000004</v>
          </cell>
          <cell r="E156">
            <v>5448.44</v>
          </cell>
          <cell r="F156">
            <v>1.4339999999999999</v>
          </cell>
          <cell r="G156">
            <v>2.0539999999999998</v>
          </cell>
          <cell r="H156">
            <v>592.38</v>
          </cell>
          <cell r="I156">
            <v>6.5659999999999998</v>
          </cell>
        </row>
        <row r="157">
          <cell r="A157">
            <v>39384</v>
          </cell>
          <cell r="B157">
            <v>3800</v>
          </cell>
          <cell r="C157">
            <v>7810.71</v>
          </cell>
          <cell r="D157">
            <v>585.07000000000005</v>
          </cell>
          <cell r="E157">
            <v>5480.17</v>
          </cell>
          <cell r="F157">
            <v>1.4419999999999999</v>
          </cell>
          <cell r="G157">
            <v>2.0550000000000002</v>
          </cell>
          <cell r="H157">
            <v>597.16999999999996</v>
          </cell>
          <cell r="I157">
            <v>6.4960000000000004</v>
          </cell>
        </row>
        <row r="158">
          <cell r="A158">
            <v>39385</v>
          </cell>
          <cell r="B158">
            <v>3800</v>
          </cell>
          <cell r="C158">
            <v>7829.33</v>
          </cell>
          <cell r="D158">
            <v>579.36</v>
          </cell>
          <cell r="E158">
            <v>5471.81</v>
          </cell>
          <cell r="F158">
            <v>1.44</v>
          </cell>
          <cell r="G158">
            <v>2.06</v>
          </cell>
          <cell r="H158">
            <v>594.07000000000005</v>
          </cell>
          <cell r="I158">
            <v>6.5590000000000002</v>
          </cell>
        </row>
        <row r="159">
          <cell r="A159">
            <v>39386</v>
          </cell>
          <cell r="B159">
            <v>3800</v>
          </cell>
          <cell r="C159">
            <v>7859.54</v>
          </cell>
          <cell r="D159">
            <v>578.98</v>
          </cell>
          <cell r="E159">
            <v>5485.49</v>
          </cell>
          <cell r="F159">
            <v>1.444</v>
          </cell>
          <cell r="G159">
            <v>2.0680000000000001</v>
          </cell>
          <cell r="H159">
            <v>596.54</v>
          </cell>
          <cell r="I159">
            <v>6.5640000000000001</v>
          </cell>
        </row>
        <row r="160">
          <cell r="A160">
            <v>39387</v>
          </cell>
          <cell r="B160">
            <v>3775</v>
          </cell>
          <cell r="C160">
            <v>7848.04</v>
          </cell>
          <cell r="D160">
            <v>581.53</v>
          </cell>
          <cell r="E160">
            <v>5462.24</v>
          </cell>
          <cell r="F160">
            <v>1.4470000000000001</v>
          </cell>
          <cell r="G160">
            <v>2.0790000000000002</v>
          </cell>
          <cell r="H160">
            <v>594.24</v>
          </cell>
          <cell r="I160">
            <v>6.492</v>
          </cell>
        </row>
        <row r="161">
          <cell r="A161">
            <v>39388</v>
          </cell>
          <cell r="B161">
            <v>3775</v>
          </cell>
          <cell r="C161">
            <v>7843.32</v>
          </cell>
          <cell r="D161">
            <v>571.39</v>
          </cell>
          <cell r="E161">
            <v>5447.33</v>
          </cell>
          <cell r="F161">
            <v>1.4430000000000001</v>
          </cell>
          <cell r="G161">
            <v>2.0779999999999998</v>
          </cell>
          <cell r="H161">
            <v>587.11</v>
          </cell>
          <cell r="I161">
            <v>6.6070000000000002</v>
          </cell>
        </row>
        <row r="162">
          <cell r="A162">
            <v>39391</v>
          </cell>
          <cell r="B162">
            <v>3790</v>
          </cell>
          <cell r="C162">
            <v>7911.25</v>
          </cell>
          <cell r="D162">
            <v>578.63</v>
          </cell>
          <cell r="E162">
            <v>5490.57</v>
          </cell>
          <cell r="F162">
            <v>1.4490000000000001</v>
          </cell>
          <cell r="G162">
            <v>2.0870000000000002</v>
          </cell>
          <cell r="H162">
            <v>592.82000000000005</v>
          </cell>
          <cell r="I162">
            <v>6.5510000000000002</v>
          </cell>
        </row>
        <row r="163">
          <cell r="A163">
            <v>39392</v>
          </cell>
          <cell r="B163">
            <v>3790</v>
          </cell>
          <cell r="C163">
            <v>7901.2</v>
          </cell>
          <cell r="D163">
            <v>577.69000000000005</v>
          </cell>
          <cell r="E163">
            <v>5494.74</v>
          </cell>
          <cell r="F163">
            <v>1.45</v>
          </cell>
          <cell r="G163">
            <v>2.085</v>
          </cell>
          <cell r="H163">
            <v>592.1</v>
          </cell>
          <cell r="I163">
            <v>6.5609999999999999</v>
          </cell>
        </row>
        <row r="164">
          <cell r="A164">
            <v>39393</v>
          </cell>
          <cell r="B164">
            <v>3790</v>
          </cell>
          <cell r="C164">
            <v>7935.88</v>
          </cell>
          <cell r="D164">
            <v>586.66</v>
          </cell>
          <cell r="E164">
            <v>5550.27</v>
          </cell>
          <cell r="F164">
            <v>1.464</v>
          </cell>
          <cell r="G164">
            <v>2.0939999999999999</v>
          </cell>
          <cell r="H164">
            <v>601.20000000000005</v>
          </cell>
          <cell r="I164">
            <v>6.4610000000000003</v>
          </cell>
        </row>
        <row r="165">
          <cell r="A165">
            <v>39394</v>
          </cell>
          <cell r="B165">
            <v>3790</v>
          </cell>
          <cell r="C165">
            <v>7955.9</v>
          </cell>
          <cell r="D165">
            <v>580.66</v>
          </cell>
          <cell r="E165">
            <v>5547.43</v>
          </cell>
          <cell r="F165">
            <v>1.464</v>
          </cell>
          <cell r="G165">
            <v>2.097</v>
          </cell>
          <cell r="H165">
            <v>599.73</v>
          </cell>
          <cell r="I165">
            <v>6.5270000000000001</v>
          </cell>
        </row>
        <row r="166">
          <cell r="A166">
            <v>39395</v>
          </cell>
          <cell r="B166">
            <v>3790</v>
          </cell>
          <cell r="C166">
            <v>8002</v>
          </cell>
          <cell r="D166">
            <v>583</v>
          </cell>
          <cell r="E166">
            <v>5581</v>
          </cell>
          <cell r="F166">
            <v>1.472</v>
          </cell>
          <cell r="G166">
            <v>2.1110000000000002</v>
          </cell>
          <cell r="H166">
            <v>603</v>
          </cell>
          <cell r="I166">
            <v>6.5</v>
          </cell>
        </row>
        <row r="167">
          <cell r="A167">
            <v>39398</v>
          </cell>
          <cell r="B167">
            <v>3775</v>
          </cell>
          <cell r="C167">
            <v>7847</v>
          </cell>
          <cell r="D167">
            <v>563</v>
          </cell>
          <cell r="E167">
            <v>5527</v>
          </cell>
          <cell r="F167">
            <v>1.464</v>
          </cell>
          <cell r="G167">
            <v>2.0790000000000002</v>
          </cell>
          <cell r="H167">
            <v>596</v>
          </cell>
          <cell r="I167">
            <v>6.702</v>
          </cell>
        </row>
        <row r="168">
          <cell r="A168">
            <v>39399</v>
          </cell>
          <cell r="B168">
            <v>3760</v>
          </cell>
          <cell r="C168">
            <v>7755</v>
          </cell>
          <cell r="D168">
            <v>553</v>
          </cell>
          <cell r="E168">
            <v>5481</v>
          </cell>
          <cell r="F168">
            <v>1.458</v>
          </cell>
          <cell r="G168">
            <v>2.0630000000000002</v>
          </cell>
          <cell r="H168">
            <v>590</v>
          </cell>
          <cell r="I168">
            <v>6.7960000000000003</v>
          </cell>
        </row>
        <row r="169">
          <cell r="A169">
            <v>39400</v>
          </cell>
          <cell r="B169">
            <v>3760</v>
          </cell>
          <cell r="C169">
            <v>7812</v>
          </cell>
          <cell r="D169">
            <v>564</v>
          </cell>
          <cell r="E169">
            <v>5512</v>
          </cell>
          <cell r="F169">
            <v>1.466</v>
          </cell>
          <cell r="G169">
            <v>2.0779999999999998</v>
          </cell>
          <cell r="H169">
            <v>596</v>
          </cell>
          <cell r="I169">
            <v>6.6639999999999997</v>
          </cell>
        </row>
        <row r="170">
          <cell r="A170">
            <v>39401</v>
          </cell>
          <cell r="B170">
            <v>3760</v>
          </cell>
          <cell r="C170">
            <v>7732</v>
          </cell>
          <cell r="D170">
            <v>570</v>
          </cell>
          <cell r="E170">
            <v>5518</v>
          </cell>
          <cell r="F170">
            <v>1.468</v>
          </cell>
          <cell r="G170">
            <v>2.056</v>
          </cell>
          <cell r="H170">
            <v>598</v>
          </cell>
          <cell r="I170">
            <v>6.5960000000000001</v>
          </cell>
        </row>
        <row r="171">
          <cell r="A171">
            <v>39402</v>
          </cell>
          <cell r="B171">
            <v>3715</v>
          </cell>
          <cell r="C171">
            <v>7598</v>
          </cell>
          <cell r="D171">
            <v>549</v>
          </cell>
          <cell r="E171">
            <v>5432</v>
          </cell>
          <cell r="F171">
            <v>1.462</v>
          </cell>
          <cell r="G171">
            <v>2.0449999999999999</v>
          </cell>
          <cell r="H171">
            <v>585</v>
          </cell>
          <cell r="I171">
            <v>6.766</v>
          </cell>
        </row>
        <row r="172">
          <cell r="A172">
            <v>39405</v>
          </cell>
          <cell r="B172">
            <v>3715</v>
          </cell>
          <cell r="C172">
            <v>7635</v>
          </cell>
          <cell r="D172">
            <v>556</v>
          </cell>
          <cell r="E172">
            <v>5452</v>
          </cell>
          <cell r="F172">
            <v>1.4670000000000001</v>
          </cell>
          <cell r="G172">
            <v>2.0550000000000002</v>
          </cell>
          <cell r="H172">
            <v>588</v>
          </cell>
          <cell r="I172">
            <v>6.6779999999999999</v>
          </cell>
        </row>
        <row r="173">
          <cell r="A173">
            <v>39406</v>
          </cell>
          <cell r="B173">
            <v>3715</v>
          </cell>
          <cell r="C173">
            <v>7619</v>
          </cell>
          <cell r="D173">
            <v>553</v>
          </cell>
          <cell r="E173">
            <v>5451</v>
          </cell>
          <cell r="F173">
            <v>1.4670000000000001</v>
          </cell>
          <cell r="G173">
            <v>2.0510000000000002</v>
          </cell>
          <cell r="H173">
            <v>587</v>
          </cell>
          <cell r="I173">
            <v>6.7229999999999999</v>
          </cell>
        </row>
        <row r="174">
          <cell r="A174">
            <v>39407</v>
          </cell>
          <cell r="B174">
            <v>3670</v>
          </cell>
          <cell r="C174">
            <v>7588</v>
          </cell>
          <cell r="D174">
            <v>546</v>
          </cell>
          <cell r="E174">
            <v>5445</v>
          </cell>
          <cell r="F174">
            <v>1.4990000000000001</v>
          </cell>
          <cell r="G174">
            <v>2.0680000000000001</v>
          </cell>
          <cell r="H174">
            <v>586</v>
          </cell>
          <cell r="I174">
            <v>6.7229999999999999</v>
          </cell>
        </row>
        <row r="175">
          <cell r="A175">
            <v>39408</v>
          </cell>
          <cell r="B175">
            <v>3670</v>
          </cell>
          <cell r="C175">
            <v>7585</v>
          </cell>
          <cell r="D175">
            <v>541</v>
          </cell>
          <cell r="E175">
            <v>5454</v>
          </cell>
          <cell r="F175">
            <v>1.486</v>
          </cell>
          <cell r="G175">
            <v>2.0670000000000002</v>
          </cell>
          <cell r="H175">
            <v>584</v>
          </cell>
          <cell r="I175">
            <v>6.7880000000000003</v>
          </cell>
        </row>
        <row r="176">
          <cell r="A176">
            <v>39409</v>
          </cell>
          <cell r="B176">
            <v>3720</v>
          </cell>
          <cell r="C176">
            <v>7703</v>
          </cell>
          <cell r="D176">
            <v>550</v>
          </cell>
          <cell r="E176">
            <v>5553</v>
          </cell>
          <cell r="F176">
            <v>1.4930000000000001</v>
          </cell>
          <cell r="G176">
            <v>2.0710000000000002</v>
          </cell>
          <cell r="H176">
            <v>595</v>
          </cell>
          <cell r="I176">
            <v>6.7640000000000002</v>
          </cell>
        </row>
        <row r="177">
          <cell r="A177">
            <v>39412</v>
          </cell>
          <cell r="B177">
            <v>3840</v>
          </cell>
          <cell r="C177">
            <v>7929</v>
          </cell>
          <cell r="D177">
            <v>564</v>
          </cell>
          <cell r="E177">
            <v>5693</v>
          </cell>
          <cell r="F177">
            <v>1.4830000000000001</v>
          </cell>
          <cell r="G177">
            <v>2.0649999999999999</v>
          </cell>
          <cell r="H177">
            <v>613</v>
          </cell>
          <cell r="I177">
            <v>6.81</v>
          </cell>
        </row>
        <row r="178">
          <cell r="A178">
            <v>39413</v>
          </cell>
          <cell r="B178">
            <v>3810</v>
          </cell>
          <cell r="C178">
            <v>7899</v>
          </cell>
          <cell r="D178">
            <v>548</v>
          </cell>
          <cell r="E178">
            <v>5662</v>
          </cell>
          <cell r="F178">
            <v>1.486</v>
          </cell>
          <cell r="G178">
            <v>2.073</v>
          </cell>
          <cell r="H178">
            <v>611</v>
          </cell>
          <cell r="I178">
            <v>6.9550000000000001</v>
          </cell>
        </row>
        <row r="179">
          <cell r="A179">
            <v>39414</v>
          </cell>
          <cell r="B179">
            <v>3810</v>
          </cell>
          <cell r="C179">
            <v>7875</v>
          </cell>
          <cell r="D179">
            <v>544</v>
          </cell>
          <cell r="E179">
            <v>5645</v>
          </cell>
          <cell r="F179">
            <v>1.482</v>
          </cell>
          <cell r="G179">
            <v>2.0670000000000002</v>
          </cell>
          <cell r="H179">
            <v>606</v>
          </cell>
          <cell r="I179">
            <v>7.0039999999999996</v>
          </cell>
        </row>
        <row r="180">
          <cell r="A180">
            <v>39415</v>
          </cell>
          <cell r="B180">
            <v>3730</v>
          </cell>
          <cell r="C180">
            <v>7743</v>
          </cell>
          <cell r="D180">
            <v>543</v>
          </cell>
          <cell r="E180">
            <v>5530</v>
          </cell>
          <cell r="F180">
            <v>1.482</v>
          </cell>
          <cell r="G180">
            <v>2.0760000000000001</v>
          </cell>
          <cell r="H180">
            <v>591</v>
          </cell>
          <cell r="I180">
            <v>6.8760000000000003</v>
          </cell>
        </row>
        <row r="181">
          <cell r="A181">
            <v>39416</v>
          </cell>
          <cell r="B181">
            <v>3730</v>
          </cell>
          <cell r="C181">
            <v>7695</v>
          </cell>
          <cell r="D181">
            <v>546</v>
          </cell>
          <cell r="E181">
            <v>5500</v>
          </cell>
          <cell r="F181">
            <v>1.474</v>
          </cell>
          <cell r="G181">
            <v>2.0630000000000002</v>
          </cell>
          <cell r="H181">
            <v>586</v>
          </cell>
          <cell r="I181">
            <v>6.827</v>
          </cell>
        </row>
        <row r="182">
          <cell r="A182">
            <v>39419</v>
          </cell>
          <cell r="B182">
            <v>3730</v>
          </cell>
          <cell r="C182">
            <v>7674</v>
          </cell>
          <cell r="D182">
            <v>549</v>
          </cell>
          <cell r="E182">
            <v>5471</v>
          </cell>
          <cell r="F182">
            <v>1.4670000000000001</v>
          </cell>
          <cell r="G182">
            <v>2.0569999999999999</v>
          </cell>
          <cell r="H182">
            <v>585</v>
          </cell>
          <cell r="I182">
            <v>6.798</v>
          </cell>
        </row>
        <row r="183">
          <cell r="A183">
            <v>39420</v>
          </cell>
          <cell r="B183">
            <v>3810</v>
          </cell>
          <cell r="C183">
            <v>7863</v>
          </cell>
          <cell r="D183">
            <v>562</v>
          </cell>
          <cell r="E183">
            <v>5589</v>
          </cell>
          <cell r="F183">
            <v>1.4670000000000001</v>
          </cell>
          <cell r="G183">
            <v>2.0640000000000001</v>
          </cell>
          <cell r="H183">
            <v>593</v>
          </cell>
          <cell r="I183">
            <v>6.7839999999999998</v>
          </cell>
        </row>
        <row r="184">
          <cell r="A184">
            <v>39421</v>
          </cell>
          <cell r="B184">
            <v>3810</v>
          </cell>
          <cell r="C184">
            <v>7835</v>
          </cell>
          <cell r="D184">
            <v>560</v>
          </cell>
          <cell r="E184">
            <v>5621</v>
          </cell>
          <cell r="F184">
            <v>1.4750000000000001</v>
          </cell>
          <cell r="G184">
            <v>2.056</v>
          </cell>
          <cell r="H184">
            <v>599</v>
          </cell>
          <cell r="I184">
            <v>6.8070000000000004</v>
          </cell>
        </row>
        <row r="185">
          <cell r="A185">
            <v>39422</v>
          </cell>
          <cell r="B185">
            <v>3825</v>
          </cell>
          <cell r="C185">
            <v>7759</v>
          </cell>
          <cell r="D185">
            <v>564</v>
          </cell>
          <cell r="E185">
            <v>5586</v>
          </cell>
          <cell r="F185">
            <v>1.46</v>
          </cell>
          <cell r="G185">
            <v>2.0289999999999999</v>
          </cell>
          <cell r="H185">
            <v>594</v>
          </cell>
          <cell r="I185">
            <v>6.7789999999999999</v>
          </cell>
        </row>
        <row r="186">
          <cell r="A186">
            <v>39423</v>
          </cell>
          <cell r="B186">
            <v>3825</v>
          </cell>
          <cell r="C186">
            <v>7740</v>
          </cell>
          <cell r="D186">
            <v>568</v>
          </cell>
          <cell r="E186">
            <v>5589</v>
          </cell>
          <cell r="F186">
            <v>1.4610000000000001</v>
          </cell>
          <cell r="G186">
            <v>2.0230000000000001</v>
          </cell>
          <cell r="H186">
            <v>595</v>
          </cell>
          <cell r="I186">
            <v>6.7329999999999997</v>
          </cell>
        </row>
        <row r="187">
          <cell r="A187">
            <v>39426</v>
          </cell>
          <cell r="B187">
            <v>3825</v>
          </cell>
          <cell r="C187">
            <v>7774</v>
          </cell>
          <cell r="D187">
            <v>571</v>
          </cell>
          <cell r="E187">
            <v>5601</v>
          </cell>
          <cell r="F187">
            <v>1.464</v>
          </cell>
          <cell r="G187">
            <v>2.032</v>
          </cell>
          <cell r="H187">
            <v>596</v>
          </cell>
          <cell r="I187">
            <v>6.6959999999999997</v>
          </cell>
        </row>
        <row r="188">
          <cell r="A188">
            <v>39427</v>
          </cell>
          <cell r="B188">
            <v>3825</v>
          </cell>
          <cell r="C188">
            <v>7828</v>
          </cell>
          <cell r="D188">
            <v>575</v>
          </cell>
          <cell r="E188">
            <v>5633</v>
          </cell>
          <cell r="F188">
            <v>1.4730000000000001</v>
          </cell>
          <cell r="G188">
            <v>2.0470000000000002</v>
          </cell>
          <cell r="H188">
            <v>597</v>
          </cell>
          <cell r="I188">
            <v>6.6559999999999997</v>
          </cell>
        </row>
        <row r="189">
          <cell r="A189">
            <v>39428</v>
          </cell>
          <cell r="B189">
            <v>3860</v>
          </cell>
          <cell r="C189">
            <v>7869</v>
          </cell>
          <cell r="D189">
            <v>568</v>
          </cell>
          <cell r="E189">
            <v>5666</v>
          </cell>
          <cell r="F189">
            <v>1.468</v>
          </cell>
          <cell r="G189">
            <v>2.0390000000000001</v>
          </cell>
          <cell r="H189">
            <v>599</v>
          </cell>
          <cell r="I189">
            <v>6.7960000000000003</v>
          </cell>
        </row>
        <row r="190">
          <cell r="A190">
            <v>39429</v>
          </cell>
          <cell r="B190">
            <v>3860</v>
          </cell>
          <cell r="C190">
            <v>7902</v>
          </cell>
          <cell r="D190">
            <v>574</v>
          </cell>
          <cell r="E190">
            <v>5682</v>
          </cell>
          <cell r="F190">
            <v>1.472</v>
          </cell>
          <cell r="G190">
            <v>2.0470000000000002</v>
          </cell>
          <cell r="H190">
            <v>601</v>
          </cell>
          <cell r="I190">
            <v>6.7249999999999996</v>
          </cell>
        </row>
        <row r="191">
          <cell r="A191">
            <v>39430</v>
          </cell>
          <cell r="B191">
            <v>3860</v>
          </cell>
          <cell r="C191">
            <v>7880</v>
          </cell>
          <cell r="D191">
            <v>573</v>
          </cell>
          <cell r="E191">
            <v>5645</v>
          </cell>
          <cell r="F191">
            <v>1.462</v>
          </cell>
          <cell r="G191">
            <v>2.0419999999999998</v>
          </cell>
          <cell r="H191">
            <v>599</v>
          </cell>
          <cell r="I191">
            <v>6.7359999999999998</v>
          </cell>
        </row>
        <row r="192">
          <cell r="A192">
            <v>39433</v>
          </cell>
          <cell r="B192">
            <v>3860</v>
          </cell>
          <cell r="C192">
            <v>7790</v>
          </cell>
          <cell r="D192">
            <v>561</v>
          </cell>
          <cell r="E192">
            <v>5573</v>
          </cell>
          <cell r="F192">
            <v>1.444</v>
          </cell>
          <cell r="G192">
            <v>2.0179999999999998</v>
          </cell>
          <cell r="H192">
            <v>592</v>
          </cell>
          <cell r="I192">
            <v>6.8840000000000003</v>
          </cell>
        </row>
        <row r="193">
          <cell r="A193">
            <v>39434</v>
          </cell>
          <cell r="B193">
            <v>3860</v>
          </cell>
          <cell r="C193">
            <v>7796</v>
          </cell>
          <cell r="D193">
            <v>556</v>
          </cell>
          <cell r="E193">
            <v>5562</v>
          </cell>
          <cell r="F193">
            <v>1.4410000000000001</v>
          </cell>
          <cell r="G193">
            <v>2.02</v>
          </cell>
          <cell r="H193">
            <v>588</v>
          </cell>
          <cell r="I193">
            <v>6.9459999999999997</v>
          </cell>
        </row>
        <row r="194">
          <cell r="A194">
            <v>39435</v>
          </cell>
          <cell r="B194">
            <v>3840</v>
          </cell>
          <cell r="C194">
            <v>7733</v>
          </cell>
          <cell r="D194">
            <v>557</v>
          </cell>
          <cell r="E194">
            <v>5536</v>
          </cell>
          <cell r="F194">
            <v>1.4419999999999999</v>
          </cell>
          <cell r="G194">
            <v>2.0139999999999998</v>
          </cell>
          <cell r="H194">
            <v>585</v>
          </cell>
          <cell r="I194">
            <v>6.8929999999999998</v>
          </cell>
        </row>
        <row r="195">
          <cell r="A195">
            <v>39436</v>
          </cell>
          <cell r="B195">
            <v>3800</v>
          </cell>
          <cell r="C195">
            <v>7583</v>
          </cell>
          <cell r="D195">
            <v>547</v>
          </cell>
          <cell r="E195">
            <v>5462</v>
          </cell>
          <cell r="F195">
            <v>1.4370000000000001</v>
          </cell>
          <cell r="G195">
            <v>1.9950000000000001</v>
          </cell>
          <cell r="H195">
            <v>578</v>
          </cell>
          <cell r="I195">
            <v>6.9409999999999998</v>
          </cell>
        </row>
        <row r="196">
          <cell r="A196">
            <v>39437</v>
          </cell>
          <cell r="B196">
            <v>3800</v>
          </cell>
          <cell r="C196">
            <v>7554</v>
          </cell>
          <cell r="D196">
            <v>544</v>
          </cell>
          <cell r="E196">
            <v>5459</v>
          </cell>
          <cell r="F196">
            <v>1.4370000000000001</v>
          </cell>
          <cell r="G196">
            <v>1.988</v>
          </cell>
          <cell r="H196">
            <v>578</v>
          </cell>
          <cell r="I196">
            <v>6.9880000000000004</v>
          </cell>
        </row>
        <row r="197">
          <cell r="A197">
            <v>39440</v>
          </cell>
          <cell r="B197">
            <v>3800</v>
          </cell>
          <cell r="C197">
            <v>7537.5</v>
          </cell>
          <cell r="D197">
            <v>542.5</v>
          </cell>
          <cell r="E197">
            <v>5466.5</v>
          </cell>
          <cell r="F197">
            <v>1.4379999999999999</v>
          </cell>
          <cell r="G197">
            <v>1.9830000000000001</v>
          </cell>
          <cell r="H197">
            <v>578</v>
          </cell>
          <cell r="I197">
            <v>7.0034000000000001</v>
          </cell>
        </row>
        <row r="198">
          <cell r="A198">
            <v>39442</v>
          </cell>
          <cell r="B198">
            <v>3800</v>
          </cell>
          <cell r="C198">
            <v>7522.5</v>
          </cell>
          <cell r="D198">
            <v>545.5</v>
          </cell>
          <cell r="E198">
            <v>5477</v>
          </cell>
          <cell r="F198">
            <v>1.4414</v>
          </cell>
          <cell r="G198">
            <v>1.9796</v>
          </cell>
          <cell r="H198">
            <v>577</v>
          </cell>
          <cell r="I198">
            <v>6.9688999999999997</v>
          </cell>
        </row>
        <row r="199">
          <cell r="A199">
            <v>39443</v>
          </cell>
          <cell r="B199">
            <v>3800</v>
          </cell>
          <cell r="C199">
            <v>7555</v>
          </cell>
          <cell r="D199">
            <v>547</v>
          </cell>
          <cell r="E199">
            <v>5514</v>
          </cell>
          <cell r="F199">
            <v>1.4510000000000001</v>
          </cell>
          <cell r="G199">
            <v>1.9881</v>
          </cell>
          <cell r="H199">
            <v>583.5</v>
          </cell>
          <cell r="I199">
            <v>6.9450000000000003</v>
          </cell>
        </row>
        <row r="200">
          <cell r="A200">
            <v>39444</v>
          </cell>
          <cell r="B200">
            <v>3800</v>
          </cell>
          <cell r="C200">
            <v>7584</v>
          </cell>
          <cell r="D200">
            <v>553</v>
          </cell>
          <cell r="E200">
            <v>5556.5</v>
          </cell>
          <cell r="F200">
            <v>1.4622999999999999</v>
          </cell>
          <cell r="G200">
            <v>1.9958</v>
          </cell>
          <cell r="H200">
            <v>586.5</v>
          </cell>
          <cell r="I200">
            <v>6.8754999999999997</v>
          </cell>
        </row>
        <row r="201">
          <cell r="A201">
            <v>39447</v>
          </cell>
          <cell r="B201">
            <v>3800</v>
          </cell>
          <cell r="C201">
            <v>7591.5</v>
          </cell>
          <cell r="D201">
            <v>558</v>
          </cell>
          <cell r="E201">
            <v>5602.5</v>
          </cell>
          <cell r="F201">
            <v>1.4744999999999999</v>
          </cell>
          <cell r="G201">
            <v>1.9978</v>
          </cell>
          <cell r="H201">
            <v>595</v>
          </cell>
          <cell r="I201">
            <v>6.8053999999999997</v>
          </cell>
        </row>
        <row r="202">
          <cell r="A202">
            <v>39449</v>
          </cell>
          <cell r="B202">
            <v>3800</v>
          </cell>
          <cell r="C202">
            <v>7557</v>
          </cell>
          <cell r="D202">
            <v>554</v>
          </cell>
          <cell r="E202">
            <v>5570</v>
          </cell>
          <cell r="F202">
            <v>1.4659</v>
          </cell>
          <cell r="G202">
            <v>1.9886999999999999</v>
          </cell>
          <cell r="H202">
            <v>590</v>
          </cell>
          <cell r="I202">
            <v>6.8444000000000003</v>
          </cell>
        </row>
        <row r="203">
          <cell r="A203">
            <v>39450</v>
          </cell>
          <cell r="B203">
            <v>3840</v>
          </cell>
          <cell r="C203">
            <v>7613.5</v>
          </cell>
          <cell r="D203">
            <v>563</v>
          </cell>
          <cell r="E203">
            <v>5649</v>
          </cell>
          <cell r="F203">
            <v>1.4711000000000001</v>
          </cell>
          <cell r="G203">
            <v>1.9826999999999999</v>
          </cell>
          <cell r="H203">
            <v>599.5</v>
          </cell>
          <cell r="I203">
            <v>6.8216000000000001</v>
          </cell>
        </row>
        <row r="204">
          <cell r="A204">
            <v>39451</v>
          </cell>
          <cell r="B204">
            <v>3840</v>
          </cell>
          <cell r="C204">
            <v>7575</v>
          </cell>
          <cell r="D204">
            <v>561</v>
          </cell>
          <cell r="E204">
            <v>5658.5</v>
          </cell>
          <cell r="F204">
            <v>1.4735</v>
          </cell>
          <cell r="G204">
            <v>1.9725999999999999</v>
          </cell>
          <cell r="H204">
            <v>605</v>
          </cell>
          <cell r="I204">
            <v>6.8452000000000002</v>
          </cell>
        </row>
        <row r="205">
          <cell r="A205">
            <v>39454</v>
          </cell>
          <cell r="B205">
            <v>3840</v>
          </cell>
          <cell r="C205">
            <v>7568</v>
          </cell>
          <cell r="D205">
            <v>559.5</v>
          </cell>
          <cell r="E205">
            <v>5656.5</v>
          </cell>
          <cell r="F205">
            <v>1.4730000000000001</v>
          </cell>
          <cell r="G205">
            <v>1.9709000000000001</v>
          </cell>
          <cell r="H205">
            <v>603.5</v>
          </cell>
          <cell r="I205">
            <v>6.8639000000000001</v>
          </cell>
        </row>
        <row r="206">
          <cell r="A206">
            <v>39455</v>
          </cell>
          <cell r="B206">
            <v>3840</v>
          </cell>
          <cell r="C206">
            <v>7571</v>
          </cell>
          <cell r="D206">
            <v>559</v>
          </cell>
          <cell r="E206">
            <v>5646.5</v>
          </cell>
          <cell r="F206">
            <v>1.4703999999999999</v>
          </cell>
          <cell r="G206">
            <v>1.9717</v>
          </cell>
          <cell r="H206">
            <v>602</v>
          </cell>
          <cell r="I206">
            <v>6.8743999999999996</v>
          </cell>
        </row>
        <row r="207">
          <cell r="A207">
            <v>39456</v>
          </cell>
          <cell r="B207">
            <v>3840</v>
          </cell>
          <cell r="C207">
            <v>7586</v>
          </cell>
          <cell r="D207">
            <v>558</v>
          </cell>
          <cell r="E207">
            <v>5652</v>
          </cell>
          <cell r="F207">
            <v>1.4719</v>
          </cell>
          <cell r="G207">
            <v>1.9756</v>
          </cell>
          <cell r="H207">
            <v>600.5</v>
          </cell>
          <cell r="I207">
            <v>6.8787000000000003</v>
          </cell>
        </row>
        <row r="208">
          <cell r="A208">
            <v>39457</v>
          </cell>
          <cell r="B208">
            <v>3840</v>
          </cell>
          <cell r="C208">
            <v>7513</v>
          </cell>
          <cell r="D208">
            <v>561</v>
          </cell>
          <cell r="E208">
            <v>5639.5</v>
          </cell>
          <cell r="F208">
            <v>1.4686999999999999</v>
          </cell>
          <cell r="G208">
            <v>1.9730000000000001</v>
          </cell>
          <cell r="H208">
            <v>599</v>
          </cell>
          <cell r="I208">
            <v>6.8503999999999996</v>
          </cell>
        </row>
        <row r="209">
          <cell r="A209">
            <v>39458</v>
          </cell>
          <cell r="B209">
            <v>3790</v>
          </cell>
          <cell r="C209">
            <v>7435</v>
          </cell>
          <cell r="D209">
            <v>556</v>
          </cell>
          <cell r="E209">
            <v>5613</v>
          </cell>
          <cell r="F209">
            <v>1.4811000000000001</v>
          </cell>
          <cell r="G209">
            <v>1.9618</v>
          </cell>
          <cell r="H209">
            <v>599.5</v>
          </cell>
          <cell r="I209">
            <v>6.8205</v>
          </cell>
        </row>
        <row r="210">
          <cell r="A210">
            <v>39461</v>
          </cell>
          <cell r="B210">
            <v>3750</v>
          </cell>
          <cell r="C210">
            <v>7349</v>
          </cell>
          <cell r="D210">
            <v>556</v>
          </cell>
          <cell r="E210">
            <v>5556</v>
          </cell>
          <cell r="F210">
            <v>1.4815</v>
          </cell>
          <cell r="G210">
            <v>1.9597</v>
          </cell>
          <cell r="H210">
            <v>592</v>
          </cell>
          <cell r="I210">
            <v>6.7474999999999996</v>
          </cell>
        </row>
        <row r="211">
          <cell r="A211">
            <v>39462</v>
          </cell>
          <cell r="B211">
            <v>3750</v>
          </cell>
          <cell r="C211">
            <v>7343</v>
          </cell>
          <cell r="D211">
            <v>556.5</v>
          </cell>
          <cell r="E211">
            <v>5578.5</v>
          </cell>
          <cell r="F211">
            <v>1.4876</v>
          </cell>
          <cell r="G211">
            <v>1.9581</v>
          </cell>
          <cell r="H211">
            <v>594.5</v>
          </cell>
          <cell r="I211">
            <v>6.7392000000000003</v>
          </cell>
        </row>
        <row r="212">
          <cell r="A212">
            <v>39463</v>
          </cell>
          <cell r="B212">
            <v>3730</v>
          </cell>
          <cell r="C212">
            <v>7310</v>
          </cell>
          <cell r="D212">
            <v>546</v>
          </cell>
          <cell r="E212">
            <v>5536.5</v>
          </cell>
          <cell r="F212">
            <v>1.4843999999999999</v>
          </cell>
          <cell r="G212">
            <v>1.9599</v>
          </cell>
          <cell r="H212">
            <v>587</v>
          </cell>
          <cell r="I212">
            <v>6.8362999999999996</v>
          </cell>
        </row>
        <row r="213">
          <cell r="A213">
            <v>39464</v>
          </cell>
          <cell r="B213">
            <v>3730</v>
          </cell>
          <cell r="C213">
            <v>7319</v>
          </cell>
          <cell r="D213">
            <v>537</v>
          </cell>
          <cell r="E213">
            <v>5459.5</v>
          </cell>
          <cell r="F213">
            <v>1.4646999999999999</v>
          </cell>
          <cell r="G213">
            <v>1.9621999999999999</v>
          </cell>
          <cell r="H213">
            <v>579</v>
          </cell>
          <cell r="I213">
            <v>6.95</v>
          </cell>
        </row>
        <row r="214">
          <cell r="A214">
            <v>39465</v>
          </cell>
          <cell r="B214">
            <v>3730</v>
          </cell>
          <cell r="C214">
            <v>7340</v>
          </cell>
          <cell r="D214">
            <v>527.5</v>
          </cell>
          <cell r="E214">
            <v>5460</v>
          </cell>
          <cell r="F214">
            <v>1.4638</v>
          </cell>
          <cell r="G214">
            <v>1.9679</v>
          </cell>
          <cell r="H214">
            <v>578.5</v>
          </cell>
          <cell r="I214">
            <v>7.0736999999999997</v>
          </cell>
        </row>
        <row r="215">
          <cell r="A215">
            <v>39468</v>
          </cell>
          <cell r="B215">
            <v>3730</v>
          </cell>
          <cell r="C215">
            <v>7281.5</v>
          </cell>
          <cell r="D215">
            <v>528</v>
          </cell>
          <cell r="E215">
            <v>5422.5</v>
          </cell>
          <cell r="F215">
            <v>1.4538</v>
          </cell>
          <cell r="G215">
            <v>1.9528000000000001</v>
          </cell>
          <cell r="H215">
            <v>576</v>
          </cell>
          <cell r="I215">
            <v>7.0655000000000001</v>
          </cell>
        </row>
        <row r="216">
          <cell r="A216">
            <v>39469</v>
          </cell>
          <cell r="B216">
            <v>3730</v>
          </cell>
          <cell r="C216">
            <v>7235.5</v>
          </cell>
          <cell r="D216">
            <v>512.5</v>
          </cell>
          <cell r="E216">
            <v>5385</v>
          </cell>
          <cell r="F216">
            <v>1.4438</v>
          </cell>
          <cell r="G216">
            <v>1.9398</v>
          </cell>
          <cell r="H216">
            <v>567.5</v>
          </cell>
          <cell r="I216">
            <v>7.2746000000000004</v>
          </cell>
        </row>
        <row r="217">
          <cell r="A217">
            <v>39470</v>
          </cell>
          <cell r="B217">
            <v>3800</v>
          </cell>
          <cell r="C217">
            <v>7439</v>
          </cell>
          <cell r="D217">
            <v>533.5</v>
          </cell>
          <cell r="E217">
            <v>5562.5</v>
          </cell>
          <cell r="F217">
            <v>1.4639</v>
          </cell>
          <cell r="G217">
            <v>1.9576</v>
          </cell>
          <cell r="H217">
            <v>587</v>
          </cell>
          <cell r="I217">
            <v>7.1279000000000003</v>
          </cell>
        </row>
        <row r="218">
          <cell r="A218">
            <v>39471</v>
          </cell>
          <cell r="B218">
            <v>3800</v>
          </cell>
          <cell r="C218">
            <v>7427.5</v>
          </cell>
          <cell r="D218">
            <v>538.5</v>
          </cell>
          <cell r="E218">
            <v>5556</v>
          </cell>
          <cell r="F218">
            <v>1.4621</v>
          </cell>
          <cell r="G218">
            <v>1.9545999999999999</v>
          </cell>
          <cell r="H218">
            <v>585.5</v>
          </cell>
          <cell r="I218">
            <v>7.0583999999999998</v>
          </cell>
        </row>
        <row r="219">
          <cell r="A219">
            <v>39472</v>
          </cell>
          <cell r="B219">
            <v>3800</v>
          </cell>
          <cell r="C219">
            <v>7520.5</v>
          </cell>
          <cell r="D219">
            <v>544.5</v>
          </cell>
          <cell r="E219">
            <v>5603.5</v>
          </cell>
          <cell r="F219">
            <v>1.4744999999999999</v>
          </cell>
          <cell r="G219">
            <v>1.9762</v>
          </cell>
          <cell r="H219">
            <v>592</v>
          </cell>
          <cell r="I219">
            <v>6.9762000000000004</v>
          </cell>
        </row>
        <row r="220">
          <cell r="A220">
            <v>39475</v>
          </cell>
          <cell r="B220">
            <v>3785</v>
          </cell>
          <cell r="C220">
            <v>7480</v>
          </cell>
          <cell r="D220">
            <v>524.5</v>
          </cell>
          <cell r="E220">
            <v>5553.5</v>
          </cell>
          <cell r="F220">
            <v>1.4673</v>
          </cell>
          <cell r="G220">
            <v>1.9762999999999999</v>
          </cell>
          <cell r="H220">
            <v>585.5</v>
          </cell>
          <cell r="I220">
            <v>7.2149999999999999</v>
          </cell>
        </row>
        <row r="221">
          <cell r="A221">
            <v>39476</v>
          </cell>
          <cell r="B221">
            <v>3800</v>
          </cell>
          <cell r="C221">
            <v>7545</v>
          </cell>
          <cell r="D221">
            <v>529.5</v>
          </cell>
          <cell r="E221">
            <v>5613</v>
          </cell>
          <cell r="F221">
            <v>1.4772000000000001</v>
          </cell>
          <cell r="G221">
            <v>1.9876</v>
          </cell>
          <cell r="H221">
            <v>594</v>
          </cell>
          <cell r="I221">
            <v>7.1718000000000002</v>
          </cell>
        </row>
        <row r="222">
          <cell r="A222">
            <v>39477</v>
          </cell>
          <cell r="B222">
            <v>3825</v>
          </cell>
          <cell r="C222">
            <v>7608</v>
          </cell>
          <cell r="D222">
            <v>533.5</v>
          </cell>
          <cell r="E222">
            <v>5644.5</v>
          </cell>
          <cell r="F222">
            <v>1.4758</v>
          </cell>
          <cell r="G222">
            <v>1.9890000000000001</v>
          </cell>
          <cell r="H222">
            <v>597.5</v>
          </cell>
          <cell r="I222">
            <v>7.1675000000000004</v>
          </cell>
        </row>
        <row r="223">
          <cell r="A223">
            <v>39478</v>
          </cell>
          <cell r="B223">
            <v>3825</v>
          </cell>
          <cell r="C223">
            <v>7611</v>
          </cell>
          <cell r="D223">
            <v>523</v>
          </cell>
          <cell r="E223">
            <v>5692.5</v>
          </cell>
          <cell r="F223">
            <v>1.4882</v>
          </cell>
          <cell r="G223">
            <v>1.9898</v>
          </cell>
          <cell r="H223">
            <v>603.5</v>
          </cell>
          <cell r="I223">
            <v>7.3118999999999996</v>
          </cell>
        </row>
        <row r="224">
          <cell r="A224">
            <v>39479</v>
          </cell>
          <cell r="B224">
            <v>3780</v>
          </cell>
          <cell r="C224">
            <v>7520</v>
          </cell>
          <cell r="D224">
            <v>506</v>
          </cell>
          <cell r="E224">
            <v>5617.5</v>
          </cell>
          <cell r="F224">
            <v>1.4861</v>
          </cell>
          <cell r="G224">
            <v>1.9894000000000001</v>
          </cell>
          <cell r="H224">
            <v>593</v>
          </cell>
          <cell r="I224">
            <v>7.3253000000000004</v>
          </cell>
        </row>
        <row r="225">
          <cell r="A225">
            <v>39482</v>
          </cell>
          <cell r="B225">
            <v>3780</v>
          </cell>
          <cell r="C225">
            <v>7462.5</v>
          </cell>
          <cell r="D225">
            <v>516</v>
          </cell>
          <cell r="E225">
            <v>5599</v>
          </cell>
          <cell r="F225">
            <v>1.4813000000000001</v>
          </cell>
          <cell r="G225">
            <v>1.9663999999999999</v>
          </cell>
          <cell r="H225">
            <v>596</v>
          </cell>
          <cell r="I225">
            <v>7.3253000000000004</v>
          </cell>
        </row>
        <row r="226">
          <cell r="A226">
            <v>39483</v>
          </cell>
          <cell r="B226">
            <v>3780</v>
          </cell>
          <cell r="C226">
            <v>7457</v>
          </cell>
          <cell r="D226">
            <v>510</v>
          </cell>
          <cell r="E226">
            <v>5600</v>
          </cell>
          <cell r="F226">
            <v>1.482</v>
          </cell>
          <cell r="G226">
            <v>1.9730000000000001</v>
          </cell>
          <cell r="H226">
            <v>596</v>
          </cell>
          <cell r="I226">
            <v>7.4160000000000004</v>
          </cell>
        </row>
        <row r="227">
          <cell r="A227">
            <v>39484</v>
          </cell>
          <cell r="B227">
            <v>3780</v>
          </cell>
          <cell r="C227">
            <v>7425</v>
          </cell>
          <cell r="D227">
            <v>494</v>
          </cell>
          <cell r="E227">
            <v>5536</v>
          </cell>
          <cell r="F227">
            <v>1.464</v>
          </cell>
          <cell r="G227">
            <v>1.964</v>
          </cell>
          <cell r="H227">
            <v>585</v>
          </cell>
          <cell r="I227">
            <v>7.66</v>
          </cell>
        </row>
        <row r="228">
          <cell r="A228">
            <v>39485</v>
          </cell>
          <cell r="B228">
            <v>3780</v>
          </cell>
          <cell r="C228">
            <v>7408</v>
          </cell>
          <cell r="D228">
            <v>491.5</v>
          </cell>
          <cell r="E228">
            <v>5525.5</v>
          </cell>
          <cell r="F228">
            <v>1.462</v>
          </cell>
          <cell r="G228">
            <v>1.96</v>
          </cell>
          <cell r="H228">
            <v>586.5</v>
          </cell>
          <cell r="I228">
            <v>7.69</v>
          </cell>
        </row>
        <row r="229">
          <cell r="A229">
            <v>39486</v>
          </cell>
          <cell r="B229">
            <v>3740</v>
          </cell>
          <cell r="C229">
            <v>7268</v>
          </cell>
          <cell r="D229">
            <v>487</v>
          </cell>
          <cell r="E229">
            <v>5414</v>
          </cell>
          <cell r="F229">
            <v>1.448</v>
          </cell>
          <cell r="G229">
            <v>1.9430000000000001</v>
          </cell>
          <cell r="H229">
            <v>574</v>
          </cell>
          <cell r="I229">
            <v>7.6760000000000002</v>
          </cell>
        </row>
        <row r="230">
          <cell r="A230">
            <v>39489</v>
          </cell>
          <cell r="B230">
            <v>3750</v>
          </cell>
          <cell r="C230">
            <v>7303</v>
          </cell>
          <cell r="D230">
            <v>481</v>
          </cell>
          <cell r="E230">
            <v>5459</v>
          </cell>
          <cell r="F230">
            <v>1.56</v>
          </cell>
          <cell r="G230">
            <v>1.948</v>
          </cell>
          <cell r="H230">
            <v>580</v>
          </cell>
          <cell r="I230">
            <v>7.798</v>
          </cell>
        </row>
        <row r="231">
          <cell r="A231">
            <v>39490</v>
          </cell>
          <cell r="B231">
            <v>3750</v>
          </cell>
          <cell r="C231">
            <v>7319</v>
          </cell>
          <cell r="D231">
            <v>485</v>
          </cell>
          <cell r="E231">
            <v>5444</v>
          </cell>
          <cell r="F231">
            <v>1.452</v>
          </cell>
          <cell r="G231">
            <v>1.952</v>
          </cell>
          <cell r="H231">
            <v>578</v>
          </cell>
          <cell r="I231">
            <v>7.7389999999999999</v>
          </cell>
        </row>
        <row r="232">
          <cell r="A232">
            <v>39491</v>
          </cell>
          <cell r="B232">
            <v>3750</v>
          </cell>
          <cell r="C232">
            <v>7349</v>
          </cell>
          <cell r="D232">
            <v>486.5</v>
          </cell>
          <cell r="E232">
            <v>5465.5</v>
          </cell>
          <cell r="F232">
            <v>1.4576</v>
          </cell>
          <cell r="G232">
            <v>1.9598</v>
          </cell>
          <cell r="H232">
            <v>581.5</v>
          </cell>
          <cell r="I232">
            <v>7.7054999999999998</v>
          </cell>
        </row>
        <row r="233">
          <cell r="A233">
            <v>39492</v>
          </cell>
          <cell r="B233">
            <v>3730</v>
          </cell>
          <cell r="C233">
            <v>7323.5</v>
          </cell>
          <cell r="D233">
            <v>486.5</v>
          </cell>
          <cell r="E233">
            <v>5433</v>
          </cell>
          <cell r="F233">
            <v>1.456</v>
          </cell>
          <cell r="G233">
            <v>1.9630000000000001</v>
          </cell>
          <cell r="H233">
            <v>582</v>
          </cell>
          <cell r="I233">
            <v>7.6654</v>
          </cell>
        </row>
        <row r="234">
          <cell r="A234">
            <v>39493</v>
          </cell>
          <cell r="B234">
            <v>3730</v>
          </cell>
          <cell r="C234">
            <v>7346.5</v>
          </cell>
          <cell r="D234">
            <v>487</v>
          </cell>
          <cell r="E234">
            <v>5462.5</v>
          </cell>
          <cell r="F234">
            <v>1.46445</v>
          </cell>
          <cell r="G234">
            <v>1.9696</v>
          </cell>
          <cell r="H234">
            <v>585.5</v>
          </cell>
          <cell r="I234">
            <v>7.6624999999999996</v>
          </cell>
        </row>
        <row r="235">
          <cell r="A235">
            <v>39496</v>
          </cell>
          <cell r="B235">
            <v>3730</v>
          </cell>
          <cell r="C235">
            <v>7319</v>
          </cell>
          <cell r="D235">
            <v>492</v>
          </cell>
          <cell r="E235">
            <v>5476.5</v>
          </cell>
          <cell r="F235">
            <v>1.468</v>
          </cell>
          <cell r="G235">
            <v>1.962</v>
          </cell>
          <cell r="H235">
            <v>589.5</v>
          </cell>
          <cell r="I235">
            <v>7.5780000000000003</v>
          </cell>
        </row>
        <row r="236">
          <cell r="A236">
            <v>39497</v>
          </cell>
          <cell r="B236">
            <v>3730</v>
          </cell>
          <cell r="C236">
            <v>7269</v>
          </cell>
          <cell r="D236">
            <v>490</v>
          </cell>
          <cell r="E236">
            <v>5478.5</v>
          </cell>
          <cell r="F236">
            <v>1.4690000000000001</v>
          </cell>
          <cell r="G236">
            <v>1.9490000000000001</v>
          </cell>
          <cell r="H236">
            <v>589</v>
          </cell>
          <cell r="I236">
            <v>7.61</v>
          </cell>
        </row>
        <row r="237">
          <cell r="A237">
            <v>39498</v>
          </cell>
          <cell r="B237">
            <v>3730</v>
          </cell>
          <cell r="C237">
            <v>7266</v>
          </cell>
          <cell r="D237">
            <v>483.5</v>
          </cell>
          <cell r="E237">
            <v>5487</v>
          </cell>
          <cell r="F237">
            <v>1.4710000000000001</v>
          </cell>
          <cell r="G237">
            <v>1.948</v>
          </cell>
          <cell r="H237">
            <v>589</v>
          </cell>
          <cell r="I237">
            <v>7.7149999999999999</v>
          </cell>
        </row>
        <row r="238">
          <cell r="A238">
            <v>39499</v>
          </cell>
          <cell r="B238">
            <v>3730</v>
          </cell>
          <cell r="C238">
            <v>7323.5</v>
          </cell>
          <cell r="D238">
            <v>486.5</v>
          </cell>
          <cell r="E238">
            <v>5433</v>
          </cell>
          <cell r="F238">
            <v>1.4570000000000001</v>
          </cell>
          <cell r="G238">
            <v>1.9630000000000001</v>
          </cell>
          <cell r="H238">
            <v>582</v>
          </cell>
          <cell r="I238">
            <v>7.665</v>
          </cell>
        </row>
        <row r="239">
          <cell r="A239">
            <v>39500</v>
          </cell>
          <cell r="B239">
            <v>3730</v>
          </cell>
          <cell r="C239">
            <v>7326.5</v>
          </cell>
          <cell r="D239">
            <v>480.5</v>
          </cell>
          <cell r="E239">
            <v>5522</v>
          </cell>
          <cell r="F239">
            <v>1.48</v>
          </cell>
          <cell r="G239">
            <v>1.964</v>
          </cell>
          <cell r="H239">
            <v>593</v>
          </cell>
          <cell r="I239">
            <v>7.766</v>
          </cell>
        </row>
        <row r="240">
          <cell r="A240">
            <v>39503</v>
          </cell>
          <cell r="B240">
            <v>3730</v>
          </cell>
          <cell r="C240">
            <v>7333</v>
          </cell>
          <cell r="D240">
            <v>485</v>
          </cell>
          <cell r="E240">
            <v>5525</v>
          </cell>
          <cell r="F240">
            <v>1.48125</v>
          </cell>
          <cell r="G240">
            <v>1.9659</v>
          </cell>
          <cell r="H240">
            <v>594</v>
          </cell>
          <cell r="I240">
            <v>7.6909999999999998</v>
          </cell>
        </row>
        <row r="241">
          <cell r="A241">
            <v>39504</v>
          </cell>
          <cell r="B241">
            <v>3730</v>
          </cell>
          <cell r="C241">
            <v>7329</v>
          </cell>
          <cell r="D241">
            <v>487</v>
          </cell>
          <cell r="E241">
            <v>5525</v>
          </cell>
          <cell r="F241">
            <v>1.4813499999999999</v>
          </cell>
          <cell r="G241">
            <v>1.96475</v>
          </cell>
          <cell r="H241">
            <v>594</v>
          </cell>
          <cell r="I241">
            <v>7.66235</v>
          </cell>
        </row>
        <row r="242">
          <cell r="A242">
            <v>39505</v>
          </cell>
          <cell r="B242">
            <v>3740</v>
          </cell>
          <cell r="C242">
            <v>7430</v>
          </cell>
          <cell r="D242">
            <v>497</v>
          </cell>
          <cell r="E242">
            <v>5610</v>
          </cell>
          <cell r="F242">
            <v>1.5</v>
          </cell>
          <cell r="G242">
            <v>1.9870000000000001</v>
          </cell>
          <cell r="H242">
            <v>603</v>
          </cell>
          <cell r="I242">
            <v>7.532</v>
          </cell>
        </row>
        <row r="243">
          <cell r="A243">
            <v>39506</v>
          </cell>
          <cell r="B243">
            <v>3760</v>
          </cell>
          <cell r="C243">
            <v>7458</v>
          </cell>
          <cell r="D243">
            <v>505</v>
          </cell>
          <cell r="E243">
            <v>5680</v>
          </cell>
          <cell r="F243">
            <v>1.5109999999999999</v>
          </cell>
          <cell r="G243">
            <v>1.984</v>
          </cell>
          <cell r="H243">
            <v>607</v>
          </cell>
          <cell r="I243">
            <v>7.4390000000000001</v>
          </cell>
        </row>
        <row r="244">
          <cell r="A244">
            <v>39507</v>
          </cell>
          <cell r="B244">
            <v>3760</v>
          </cell>
          <cell r="C244">
            <v>7475</v>
          </cell>
          <cell r="D244">
            <v>494</v>
          </cell>
          <cell r="E244">
            <v>5709</v>
          </cell>
          <cell r="F244">
            <v>1.518</v>
          </cell>
          <cell r="G244">
            <v>1.988</v>
          </cell>
          <cell r="H244">
            <v>609</v>
          </cell>
          <cell r="I244">
            <v>7.6059999999999999</v>
          </cell>
        </row>
        <row r="245">
          <cell r="A245">
            <v>39510</v>
          </cell>
          <cell r="B245">
            <v>3740</v>
          </cell>
          <cell r="C245">
            <v>7426</v>
          </cell>
          <cell r="D245">
            <v>472</v>
          </cell>
          <cell r="E245">
            <v>5690</v>
          </cell>
          <cell r="F245">
            <v>1.5209999999999999</v>
          </cell>
          <cell r="G245">
            <v>1.986</v>
          </cell>
          <cell r="H245">
            <v>607</v>
          </cell>
          <cell r="I245">
            <v>7.9240000000000004</v>
          </cell>
        </row>
        <row r="246">
          <cell r="A246">
            <v>39511</v>
          </cell>
          <cell r="B246">
            <v>3740</v>
          </cell>
          <cell r="C246">
            <v>7423</v>
          </cell>
          <cell r="D246">
            <v>482</v>
          </cell>
          <cell r="E246">
            <v>5680</v>
          </cell>
          <cell r="F246">
            <v>1.5189999999999999</v>
          </cell>
          <cell r="G246">
            <v>1.9850000000000001</v>
          </cell>
          <cell r="H246">
            <v>607</v>
          </cell>
          <cell r="I246">
            <v>7.76</v>
          </cell>
        </row>
        <row r="247">
          <cell r="A247">
            <v>39512</v>
          </cell>
          <cell r="B247">
            <v>3740</v>
          </cell>
          <cell r="C247">
            <v>7423</v>
          </cell>
          <cell r="D247">
            <v>475</v>
          </cell>
          <cell r="E247">
            <v>5681</v>
          </cell>
          <cell r="F247">
            <v>1.5189999999999999</v>
          </cell>
          <cell r="G247">
            <v>1.9850000000000001</v>
          </cell>
          <cell r="H247">
            <v>607</v>
          </cell>
          <cell r="I247">
            <v>7.8780000000000001</v>
          </cell>
        </row>
        <row r="248">
          <cell r="A248">
            <v>39513</v>
          </cell>
          <cell r="B248">
            <v>3700</v>
          </cell>
          <cell r="C248">
            <v>7367</v>
          </cell>
          <cell r="D248">
            <v>481</v>
          </cell>
          <cell r="E248">
            <v>5653</v>
          </cell>
          <cell r="F248">
            <v>1.528</v>
          </cell>
          <cell r="G248">
            <v>1.9910000000000001</v>
          </cell>
          <cell r="H248">
            <v>605</v>
          </cell>
          <cell r="I248">
            <v>7.6959999999999997</v>
          </cell>
        </row>
        <row r="249">
          <cell r="A249">
            <v>39514</v>
          </cell>
          <cell r="B249">
            <v>3680</v>
          </cell>
          <cell r="C249">
            <v>7403</v>
          </cell>
          <cell r="D249">
            <v>458</v>
          </cell>
          <cell r="E249">
            <v>5667</v>
          </cell>
          <cell r="F249">
            <v>1.54</v>
          </cell>
          <cell r="G249">
            <v>2.012</v>
          </cell>
          <cell r="H249">
            <v>603</v>
          </cell>
          <cell r="I249">
            <v>8.0289999999999999</v>
          </cell>
        </row>
        <row r="250">
          <cell r="A250">
            <v>39517</v>
          </cell>
          <cell r="B250">
            <v>3680</v>
          </cell>
          <cell r="C250">
            <v>7424.5</v>
          </cell>
          <cell r="D250">
            <v>457.5</v>
          </cell>
          <cell r="E250">
            <v>5658.5</v>
          </cell>
          <cell r="F250">
            <v>1.5377000000000001</v>
          </cell>
          <cell r="G250">
            <v>2.0174500000000002</v>
          </cell>
          <cell r="H250">
            <v>602</v>
          </cell>
          <cell r="I250">
            <v>8.0457000000000001</v>
          </cell>
        </row>
        <row r="251">
          <cell r="A251">
            <v>39518</v>
          </cell>
          <cell r="B251">
            <v>3680</v>
          </cell>
          <cell r="C251">
            <v>7388.5</v>
          </cell>
          <cell r="D251">
            <v>459.5</v>
          </cell>
          <cell r="E251">
            <v>5654.5</v>
          </cell>
          <cell r="F251">
            <v>1.5365</v>
          </cell>
          <cell r="G251">
            <v>2.0077500000000001</v>
          </cell>
          <cell r="H251">
            <v>601.5</v>
          </cell>
          <cell r="I251">
            <v>8.0079499999999992</v>
          </cell>
        </row>
        <row r="252">
          <cell r="A252">
            <v>39520</v>
          </cell>
          <cell r="B252">
            <v>3660</v>
          </cell>
          <cell r="C252">
            <v>7428</v>
          </cell>
          <cell r="D252">
            <v>463.5</v>
          </cell>
          <cell r="E252">
            <v>5697</v>
          </cell>
          <cell r="F252">
            <v>1.5565500000000001</v>
          </cell>
          <cell r="G252">
            <v>2.02955</v>
          </cell>
          <cell r="H252">
            <v>604.5</v>
          </cell>
          <cell r="I252">
            <v>7.8959999999999999</v>
          </cell>
        </row>
        <row r="253">
          <cell r="A253">
            <v>39521</v>
          </cell>
          <cell r="B253">
            <v>3640</v>
          </cell>
          <cell r="C253">
            <v>7398.5</v>
          </cell>
          <cell r="D253">
            <v>458.5</v>
          </cell>
          <cell r="E253">
            <v>5690</v>
          </cell>
          <cell r="F253">
            <v>1.5629999999999999</v>
          </cell>
          <cell r="G253">
            <v>2.0329999999999999</v>
          </cell>
          <cell r="H253">
            <v>603.5</v>
          </cell>
          <cell r="I253">
            <v>7.9459999999999997</v>
          </cell>
        </row>
        <row r="254">
          <cell r="A254">
            <v>39524</v>
          </cell>
          <cell r="B254">
            <v>3640</v>
          </cell>
          <cell r="C254">
            <v>7331</v>
          </cell>
          <cell r="D254">
            <v>446</v>
          </cell>
          <cell r="E254">
            <v>5769</v>
          </cell>
          <cell r="F254">
            <v>1.585</v>
          </cell>
          <cell r="G254">
            <v>2.0139999999999998</v>
          </cell>
          <cell r="H254">
            <v>609.5</v>
          </cell>
          <cell r="I254">
            <v>8.1609999999999996</v>
          </cell>
        </row>
        <row r="255">
          <cell r="A255">
            <v>39525</v>
          </cell>
          <cell r="B255">
            <v>3610</v>
          </cell>
          <cell r="C255">
            <v>7227</v>
          </cell>
          <cell r="D255">
            <v>445</v>
          </cell>
          <cell r="E255">
            <v>5694</v>
          </cell>
          <cell r="F255">
            <v>1.577</v>
          </cell>
          <cell r="G255">
            <v>2.0019999999999998</v>
          </cell>
          <cell r="H255">
            <v>601</v>
          </cell>
          <cell r="I255">
            <v>8.1059999999999999</v>
          </cell>
        </row>
        <row r="256">
          <cell r="A256">
            <v>39526</v>
          </cell>
          <cell r="B256">
            <v>3590</v>
          </cell>
          <cell r="C256">
            <v>7208</v>
          </cell>
          <cell r="D256">
            <v>450</v>
          </cell>
          <cell r="E256">
            <v>5641</v>
          </cell>
          <cell r="F256">
            <v>1.571</v>
          </cell>
          <cell r="G256">
            <v>2.008</v>
          </cell>
          <cell r="H256">
            <v>599</v>
          </cell>
          <cell r="I256">
            <v>7.976</v>
          </cell>
        </row>
        <row r="257">
          <cell r="A257">
            <v>39527</v>
          </cell>
          <cell r="B257">
            <v>3540</v>
          </cell>
          <cell r="C257">
            <v>7015</v>
          </cell>
          <cell r="D257">
            <v>437</v>
          </cell>
          <cell r="E257">
            <v>5517</v>
          </cell>
          <cell r="F257">
            <v>1.5580000000000001</v>
          </cell>
          <cell r="G257">
            <v>1.982</v>
          </cell>
          <cell r="H257">
            <v>586</v>
          </cell>
          <cell r="I257">
            <v>8.1039999999999992</v>
          </cell>
        </row>
        <row r="258">
          <cell r="A258">
            <v>39532</v>
          </cell>
          <cell r="B258">
            <v>3580</v>
          </cell>
          <cell r="C258">
            <v>7129</v>
          </cell>
          <cell r="D258">
            <v>443</v>
          </cell>
          <cell r="E258">
            <v>5564</v>
          </cell>
          <cell r="F258">
            <v>1.554</v>
          </cell>
          <cell r="G258">
            <v>1.9910000000000001</v>
          </cell>
          <cell r="H258">
            <v>591</v>
          </cell>
          <cell r="I258">
            <v>8.0879999999999992</v>
          </cell>
        </row>
        <row r="259">
          <cell r="A259">
            <v>39533</v>
          </cell>
          <cell r="B259">
            <v>3580</v>
          </cell>
          <cell r="C259">
            <v>7174</v>
          </cell>
          <cell r="D259">
            <v>443</v>
          </cell>
          <cell r="E259">
            <v>5595</v>
          </cell>
          <cell r="F259">
            <v>1.5629999999999999</v>
          </cell>
          <cell r="G259">
            <v>2.004</v>
          </cell>
          <cell r="H259">
            <v>594</v>
          </cell>
          <cell r="I259">
            <v>8.0760000000000005</v>
          </cell>
        </row>
        <row r="260">
          <cell r="A260">
            <v>39534</v>
          </cell>
          <cell r="B260">
            <v>3620</v>
          </cell>
          <cell r="C260">
            <v>7266</v>
          </cell>
          <cell r="D260">
            <v>449</v>
          </cell>
          <cell r="E260">
            <v>5725</v>
          </cell>
          <cell r="F260">
            <v>1.581</v>
          </cell>
          <cell r="G260">
            <v>2.0070000000000001</v>
          </cell>
          <cell r="H260">
            <v>609</v>
          </cell>
          <cell r="I260">
            <v>8.07</v>
          </cell>
        </row>
        <row r="261">
          <cell r="A261">
            <v>39535</v>
          </cell>
          <cell r="B261">
            <v>3650</v>
          </cell>
          <cell r="C261">
            <v>7327</v>
          </cell>
          <cell r="D261">
            <v>457</v>
          </cell>
          <cell r="E261">
            <v>5763</v>
          </cell>
          <cell r="F261">
            <v>1.579</v>
          </cell>
          <cell r="G261">
            <v>2.0070000000000001</v>
          </cell>
          <cell r="H261">
            <v>613</v>
          </cell>
          <cell r="I261">
            <v>7.9960000000000004</v>
          </cell>
        </row>
        <row r="262">
          <cell r="A262">
            <v>39538</v>
          </cell>
          <cell r="B262">
            <v>3650</v>
          </cell>
          <cell r="C262">
            <v>7273</v>
          </cell>
          <cell r="D262">
            <v>450</v>
          </cell>
          <cell r="E262">
            <v>5764</v>
          </cell>
          <cell r="F262">
            <v>1.579</v>
          </cell>
          <cell r="G262">
            <v>1.9930000000000001</v>
          </cell>
          <cell r="H262">
            <v>614</v>
          </cell>
          <cell r="I262">
            <v>8.1150000000000002</v>
          </cell>
        </row>
        <row r="263">
          <cell r="A263">
            <v>39539</v>
          </cell>
          <cell r="B263">
            <v>3620</v>
          </cell>
          <cell r="C263">
            <v>7161</v>
          </cell>
          <cell r="D263">
            <v>445</v>
          </cell>
          <cell r="E263">
            <v>5679</v>
          </cell>
          <cell r="F263">
            <v>1.569</v>
          </cell>
          <cell r="G263">
            <v>1.978</v>
          </cell>
          <cell r="H263">
            <v>605</v>
          </cell>
          <cell r="I263">
            <v>8.1280000000000001</v>
          </cell>
        </row>
        <row r="264">
          <cell r="A264">
            <v>39540</v>
          </cell>
          <cell r="B264">
            <v>3620</v>
          </cell>
          <cell r="C264">
            <v>7159</v>
          </cell>
          <cell r="D264">
            <v>454</v>
          </cell>
          <cell r="E264">
            <v>5644</v>
          </cell>
          <cell r="F264">
            <v>1.5589999999999999</v>
          </cell>
          <cell r="G264">
            <v>1.978</v>
          </cell>
          <cell r="H264">
            <v>601</v>
          </cell>
          <cell r="I264">
            <v>7.9770000000000003</v>
          </cell>
        </row>
        <row r="265">
          <cell r="A265">
            <v>39541</v>
          </cell>
          <cell r="B265">
            <v>3520</v>
          </cell>
          <cell r="C265">
            <v>6984</v>
          </cell>
          <cell r="D265">
            <v>455</v>
          </cell>
          <cell r="E265">
            <v>5503</v>
          </cell>
          <cell r="F265">
            <v>1.5629999999999999</v>
          </cell>
          <cell r="G265">
            <v>1.984</v>
          </cell>
          <cell r="H265">
            <v>588</v>
          </cell>
          <cell r="I265">
            <v>7.7409999999999997</v>
          </cell>
        </row>
        <row r="266">
          <cell r="A266">
            <v>39542</v>
          </cell>
          <cell r="B266">
            <v>3520</v>
          </cell>
          <cell r="C266">
            <v>7023</v>
          </cell>
          <cell r="D266">
            <v>453</v>
          </cell>
          <cell r="E266">
            <v>5518</v>
          </cell>
          <cell r="F266">
            <v>1.5680000000000001</v>
          </cell>
          <cell r="G266">
            <v>1.9950000000000001</v>
          </cell>
          <cell r="H266">
            <v>590</v>
          </cell>
          <cell r="I266">
            <v>7.7789999999999999</v>
          </cell>
        </row>
        <row r="267">
          <cell r="A267">
            <v>39545</v>
          </cell>
          <cell r="B267">
            <v>3520</v>
          </cell>
          <cell r="C267">
            <v>7004</v>
          </cell>
          <cell r="D267">
            <v>450</v>
          </cell>
          <cell r="E267">
            <v>5518</v>
          </cell>
          <cell r="F267">
            <v>1.5680000000000001</v>
          </cell>
          <cell r="G267">
            <v>1.99</v>
          </cell>
          <cell r="H267">
            <v>589</v>
          </cell>
          <cell r="I267">
            <v>7.83</v>
          </cell>
        </row>
        <row r="268">
          <cell r="A268">
            <v>39546</v>
          </cell>
          <cell r="B268">
            <v>3520</v>
          </cell>
          <cell r="C268">
            <v>6998</v>
          </cell>
          <cell r="D268">
            <v>453</v>
          </cell>
          <cell r="E268">
            <v>5540</v>
          </cell>
          <cell r="F268">
            <v>1.5740000000000001</v>
          </cell>
          <cell r="G268">
            <v>1.988</v>
          </cell>
          <cell r="H268">
            <v>591</v>
          </cell>
          <cell r="I268">
            <v>7.7759999999999998</v>
          </cell>
        </row>
        <row r="269">
          <cell r="A269">
            <v>39547</v>
          </cell>
          <cell r="B269">
            <v>3520</v>
          </cell>
          <cell r="C269">
            <v>6924</v>
          </cell>
          <cell r="D269">
            <v>455</v>
          </cell>
          <cell r="E269">
            <v>5529</v>
          </cell>
          <cell r="F269">
            <v>1.571</v>
          </cell>
          <cell r="G269">
            <v>1.9670000000000001</v>
          </cell>
          <cell r="H269">
            <v>590</v>
          </cell>
          <cell r="I269">
            <v>7.7350000000000003</v>
          </cell>
        </row>
        <row r="270">
          <cell r="A270">
            <v>39548</v>
          </cell>
          <cell r="B270">
            <v>3520</v>
          </cell>
          <cell r="C270">
            <v>6953</v>
          </cell>
          <cell r="D270">
            <v>448</v>
          </cell>
          <cell r="E270">
            <v>5578</v>
          </cell>
          <cell r="F270">
            <v>1.585</v>
          </cell>
          <cell r="G270">
            <v>1.9750000000000001</v>
          </cell>
          <cell r="H270">
            <v>594</v>
          </cell>
          <cell r="I270">
            <v>7.8550000000000004</v>
          </cell>
        </row>
        <row r="271">
          <cell r="A271">
            <v>39549</v>
          </cell>
          <cell r="B271">
            <v>3520</v>
          </cell>
          <cell r="C271">
            <v>6950</v>
          </cell>
          <cell r="D271">
            <v>453</v>
          </cell>
          <cell r="E271">
            <v>5553</v>
          </cell>
          <cell r="F271">
            <v>1.5780000000000001</v>
          </cell>
          <cell r="G271">
            <v>1.974</v>
          </cell>
          <cell r="H271">
            <v>592</v>
          </cell>
          <cell r="I271">
            <v>7.7759999999999998</v>
          </cell>
        </row>
        <row r="272">
          <cell r="A272">
            <v>39552</v>
          </cell>
          <cell r="B272">
            <v>3520</v>
          </cell>
          <cell r="C272">
            <v>6940</v>
          </cell>
          <cell r="D272">
            <v>450</v>
          </cell>
          <cell r="E272">
            <v>5533</v>
          </cell>
          <cell r="F272">
            <v>1.5720000000000001</v>
          </cell>
          <cell r="G272">
            <v>1.972</v>
          </cell>
          <cell r="H272">
            <v>588</v>
          </cell>
          <cell r="I272">
            <v>7.8259999999999996</v>
          </cell>
        </row>
        <row r="273">
          <cell r="A273">
            <v>39553</v>
          </cell>
          <cell r="B273">
            <v>3490</v>
          </cell>
          <cell r="C273">
            <v>6887</v>
          </cell>
          <cell r="D273">
            <v>444</v>
          </cell>
          <cell r="E273">
            <v>5529</v>
          </cell>
          <cell r="F273">
            <v>1.5840000000000001</v>
          </cell>
          <cell r="G273">
            <v>1.9730000000000001</v>
          </cell>
          <cell r="H273">
            <v>588</v>
          </cell>
          <cell r="I273">
            <v>7.859</v>
          </cell>
        </row>
        <row r="274">
          <cell r="A274">
            <v>39554</v>
          </cell>
          <cell r="B274">
            <v>3470</v>
          </cell>
          <cell r="C274">
            <v>6748</v>
          </cell>
          <cell r="D274">
            <v>437.5</v>
          </cell>
          <cell r="E274">
            <v>5482.5</v>
          </cell>
          <cell r="F274">
            <v>1.58005</v>
          </cell>
          <cell r="G274">
            <v>1.94465</v>
          </cell>
          <cell r="H274">
            <v>584</v>
          </cell>
          <cell r="I274">
            <v>7.9255000000000004</v>
          </cell>
        </row>
        <row r="275">
          <cell r="A275">
            <v>39555</v>
          </cell>
          <cell r="B275">
            <v>3430</v>
          </cell>
          <cell r="C275">
            <v>6764</v>
          </cell>
          <cell r="D275">
            <v>436</v>
          </cell>
          <cell r="E275">
            <v>5466</v>
          </cell>
          <cell r="F275">
            <v>1.593</v>
          </cell>
          <cell r="G275">
            <v>1.972</v>
          </cell>
          <cell r="H275">
            <v>584</v>
          </cell>
          <cell r="I275">
            <v>7.87</v>
          </cell>
        </row>
        <row r="276">
          <cell r="A276">
            <v>39556</v>
          </cell>
          <cell r="B276">
            <v>3430</v>
          </cell>
          <cell r="C276">
            <v>6831</v>
          </cell>
          <cell r="D276">
            <v>440</v>
          </cell>
          <cell r="E276">
            <v>5457</v>
          </cell>
          <cell r="F276">
            <v>1.591</v>
          </cell>
          <cell r="G276">
            <v>1.992</v>
          </cell>
          <cell r="H276">
            <v>580</v>
          </cell>
          <cell r="I276">
            <v>7.7949999999999999</v>
          </cell>
        </row>
        <row r="277">
          <cell r="A277">
            <v>39559</v>
          </cell>
          <cell r="B277">
            <v>3440</v>
          </cell>
          <cell r="C277">
            <v>6878</v>
          </cell>
          <cell r="D277">
            <v>442</v>
          </cell>
          <cell r="E277">
            <v>5446</v>
          </cell>
          <cell r="F277">
            <v>1.583</v>
          </cell>
          <cell r="G277">
            <v>1.9990000000000001</v>
          </cell>
          <cell r="H277">
            <v>579</v>
          </cell>
          <cell r="I277">
            <v>7.782</v>
          </cell>
        </row>
        <row r="278">
          <cell r="A278">
            <v>39560</v>
          </cell>
          <cell r="B278">
            <v>3490</v>
          </cell>
          <cell r="C278">
            <v>6908</v>
          </cell>
          <cell r="D278">
            <v>449</v>
          </cell>
          <cell r="E278">
            <v>5543</v>
          </cell>
          <cell r="F278">
            <v>1.5880000000000001</v>
          </cell>
          <cell r="G278">
            <v>1.9790000000000001</v>
          </cell>
          <cell r="H278">
            <v>592</v>
          </cell>
          <cell r="I278">
            <v>7.7649999999999997</v>
          </cell>
        </row>
        <row r="279">
          <cell r="A279">
            <v>39561</v>
          </cell>
          <cell r="B279">
            <v>3490</v>
          </cell>
          <cell r="C279">
            <v>6964</v>
          </cell>
          <cell r="D279">
            <v>457</v>
          </cell>
          <cell r="E279">
            <v>5578</v>
          </cell>
          <cell r="F279">
            <v>1.593</v>
          </cell>
          <cell r="G279">
            <v>1.9950000000000001</v>
          </cell>
          <cell r="H279">
            <v>598</v>
          </cell>
          <cell r="I279">
            <v>7.6379999999999999</v>
          </cell>
        </row>
        <row r="280">
          <cell r="A280">
            <v>39562</v>
          </cell>
          <cell r="B280">
            <v>3470</v>
          </cell>
          <cell r="C280">
            <v>6866</v>
          </cell>
          <cell r="D280">
            <v>452</v>
          </cell>
          <cell r="E280">
            <v>5501</v>
          </cell>
          <cell r="F280">
            <v>1.585</v>
          </cell>
          <cell r="G280">
            <v>1.9790000000000001</v>
          </cell>
          <cell r="H280">
            <v>589</v>
          </cell>
          <cell r="I280">
            <v>7.67</v>
          </cell>
        </row>
        <row r="281">
          <cell r="A281">
            <v>39563</v>
          </cell>
          <cell r="B281">
            <v>3450</v>
          </cell>
          <cell r="C281">
            <v>6810</v>
          </cell>
          <cell r="D281">
            <v>449</v>
          </cell>
          <cell r="E281">
            <v>5409</v>
          </cell>
          <cell r="F281">
            <v>1.5680000000000001</v>
          </cell>
          <cell r="G281">
            <v>1.974</v>
          </cell>
          <cell r="H281">
            <v>580</v>
          </cell>
          <cell r="I281">
            <v>7.6849999999999996</v>
          </cell>
        </row>
        <row r="282">
          <cell r="A282">
            <v>39566</v>
          </cell>
          <cell r="B282">
            <v>3450</v>
          </cell>
          <cell r="C282">
            <v>6844</v>
          </cell>
          <cell r="D282">
            <v>454</v>
          </cell>
          <cell r="E282">
            <v>5402</v>
          </cell>
          <cell r="F282">
            <v>1.5660000000000001</v>
          </cell>
          <cell r="G282">
            <v>1.9843</v>
          </cell>
          <cell r="H282">
            <v>578</v>
          </cell>
          <cell r="I282">
            <v>7.5919999999999996</v>
          </cell>
        </row>
        <row r="283">
          <cell r="A283">
            <v>39567</v>
          </cell>
          <cell r="B283">
            <v>3450</v>
          </cell>
          <cell r="C283">
            <v>6865</v>
          </cell>
          <cell r="D283">
            <v>457</v>
          </cell>
          <cell r="E283">
            <v>5395</v>
          </cell>
          <cell r="F283">
            <v>1.5640000000000001</v>
          </cell>
          <cell r="G283">
            <v>1.99</v>
          </cell>
          <cell r="H283">
            <v>577</v>
          </cell>
          <cell r="I283">
            <v>7.5449999999999999</v>
          </cell>
        </row>
        <row r="284">
          <cell r="A284">
            <v>39568</v>
          </cell>
          <cell r="B284">
            <v>3450</v>
          </cell>
          <cell r="C284">
            <v>6790</v>
          </cell>
          <cell r="D284">
            <v>455</v>
          </cell>
          <cell r="E284">
            <v>5377</v>
          </cell>
          <cell r="F284">
            <v>1.5589999999999999</v>
          </cell>
          <cell r="G284">
            <v>1.968</v>
          </cell>
          <cell r="H284">
            <v>575</v>
          </cell>
          <cell r="I284">
            <v>7.5880000000000001</v>
          </cell>
        </row>
        <row r="285">
          <cell r="A285">
            <v>39570</v>
          </cell>
          <cell r="B285">
            <v>3470</v>
          </cell>
          <cell r="C285">
            <v>6856</v>
          </cell>
          <cell r="D285">
            <v>457</v>
          </cell>
          <cell r="E285">
            <v>5368</v>
          </cell>
          <cell r="F285">
            <v>1.5469999999999999</v>
          </cell>
          <cell r="G285">
            <v>1.976</v>
          </cell>
          <cell r="H285">
            <v>574</v>
          </cell>
          <cell r="I285">
            <v>7.5949999999999998</v>
          </cell>
        </row>
        <row r="286">
          <cell r="A286">
            <v>39573</v>
          </cell>
          <cell r="B286">
            <v>3450</v>
          </cell>
          <cell r="C286">
            <v>6820</v>
          </cell>
          <cell r="D286">
            <v>455</v>
          </cell>
          <cell r="E286">
            <v>5333</v>
          </cell>
          <cell r="F286">
            <v>1.546</v>
          </cell>
          <cell r="G286">
            <v>1.9770000000000001</v>
          </cell>
          <cell r="H286">
            <v>570</v>
          </cell>
          <cell r="I286">
            <v>7.5759999999999996</v>
          </cell>
        </row>
        <row r="287">
          <cell r="A287">
            <v>39574</v>
          </cell>
          <cell r="B287">
            <v>3380</v>
          </cell>
          <cell r="C287">
            <v>6668</v>
          </cell>
          <cell r="D287">
            <v>447</v>
          </cell>
          <cell r="E287">
            <v>5245</v>
          </cell>
          <cell r="F287">
            <v>1.552</v>
          </cell>
          <cell r="G287">
            <v>1.9730000000000001</v>
          </cell>
          <cell r="H287">
            <v>560</v>
          </cell>
          <cell r="I287">
            <v>7.57</v>
          </cell>
        </row>
        <row r="288">
          <cell r="A288">
            <v>39575</v>
          </cell>
          <cell r="B288">
            <v>3330</v>
          </cell>
          <cell r="C288">
            <v>6563</v>
          </cell>
          <cell r="D288">
            <v>443</v>
          </cell>
          <cell r="E288">
            <v>5163</v>
          </cell>
          <cell r="F288">
            <v>1.55</v>
          </cell>
          <cell r="G288">
            <v>1.9710000000000001</v>
          </cell>
          <cell r="H288">
            <v>553</v>
          </cell>
          <cell r="I288">
            <v>7.5149999999999997</v>
          </cell>
        </row>
        <row r="289">
          <cell r="A289">
            <v>39576</v>
          </cell>
          <cell r="B289">
            <v>3320</v>
          </cell>
          <cell r="C289">
            <v>6479</v>
          </cell>
          <cell r="D289">
            <v>435</v>
          </cell>
          <cell r="E289">
            <v>5083</v>
          </cell>
          <cell r="F289">
            <v>1.5309999999999999</v>
          </cell>
          <cell r="G289">
            <v>1.9510000000000001</v>
          </cell>
          <cell r="H289">
            <v>545</v>
          </cell>
          <cell r="I289">
            <v>7.6369999999999996</v>
          </cell>
        </row>
        <row r="290">
          <cell r="A290">
            <v>39577</v>
          </cell>
          <cell r="B290">
            <v>3290</v>
          </cell>
          <cell r="C290">
            <v>6433</v>
          </cell>
          <cell r="D290">
            <v>434</v>
          </cell>
          <cell r="E290">
            <v>5073</v>
          </cell>
          <cell r="F290">
            <v>1.542</v>
          </cell>
          <cell r="G290">
            <v>1.9550000000000001</v>
          </cell>
          <cell r="H290">
            <v>545</v>
          </cell>
          <cell r="I290">
            <v>7.5759999999999996</v>
          </cell>
        </row>
        <row r="291">
          <cell r="A291">
            <v>39580</v>
          </cell>
          <cell r="B291">
            <v>3330</v>
          </cell>
          <cell r="C291">
            <v>6485</v>
          </cell>
          <cell r="D291">
            <v>433</v>
          </cell>
          <cell r="E291">
            <v>5132</v>
          </cell>
          <cell r="F291">
            <v>1.5409999999999999</v>
          </cell>
          <cell r="G291">
            <v>1.9470000000000001</v>
          </cell>
          <cell r="H291">
            <v>553</v>
          </cell>
          <cell r="I291">
            <v>7.6849999999999996</v>
          </cell>
        </row>
        <row r="292">
          <cell r="A292">
            <v>39581</v>
          </cell>
          <cell r="B292">
            <v>3310</v>
          </cell>
          <cell r="C292">
            <v>6469</v>
          </cell>
          <cell r="D292">
            <v>435</v>
          </cell>
          <cell r="E292">
            <v>5143</v>
          </cell>
          <cell r="F292">
            <v>1.554</v>
          </cell>
          <cell r="G292">
            <v>1.954</v>
          </cell>
          <cell r="H292">
            <v>554</v>
          </cell>
          <cell r="I292">
            <v>7.6159999999999997</v>
          </cell>
        </row>
        <row r="293">
          <cell r="A293">
            <v>39582</v>
          </cell>
          <cell r="B293">
            <v>3280</v>
          </cell>
          <cell r="C293">
            <v>6374</v>
          </cell>
          <cell r="D293">
            <v>434</v>
          </cell>
          <cell r="E293">
            <v>5067</v>
          </cell>
          <cell r="F293">
            <v>1.5449999999999999</v>
          </cell>
          <cell r="G293">
            <v>1.9430000000000001</v>
          </cell>
          <cell r="H293">
            <v>545</v>
          </cell>
          <cell r="I293">
            <v>7.5629999999999997</v>
          </cell>
        </row>
        <row r="294">
          <cell r="A294">
            <v>39583</v>
          </cell>
          <cell r="B294">
            <v>3320</v>
          </cell>
          <cell r="C294">
            <v>6466</v>
          </cell>
          <cell r="D294">
            <v>434</v>
          </cell>
          <cell r="E294">
            <v>5143</v>
          </cell>
          <cell r="F294">
            <v>1.5489999999999999</v>
          </cell>
          <cell r="G294">
            <v>1.948</v>
          </cell>
          <cell r="H294">
            <v>552</v>
          </cell>
          <cell r="I294">
            <v>7.6449999999999996</v>
          </cell>
        </row>
        <row r="295">
          <cell r="A295">
            <v>39584</v>
          </cell>
          <cell r="B295">
            <v>3350</v>
          </cell>
          <cell r="C295">
            <v>6524</v>
          </cell>
          <cell r="D295">
            <v>443</v>
          </cell>
          <cell r="E295">
            <v>5188</v>
          </cell>
          <cell r="F295">
            <v>1.5489999999999999</v>
          </cell>
          <cell r="G295">
            <v>1.9470000000000001</v>
          </cell>
          <cell r="H295">
            <v>556</v>
          </cell>
          <cell r="I295">
            <v>7.5650000000000004</v>
          </cell>
        </row>
        <row r="296">
          <cell r="A296">
            <v>39587</v>
          </cell>
          <cell r="B296">
            <v>3350</v>
          </cell>
          <cell r="C296">
            <v>6559</v>
          </cell>
          <cell r="D296">
            <v>448</v>
          </cell>
          <cell r="E296">
            <v>5219</v>
          </cell>
          <cell r="F296">
            <v>1.5580000000000001</v>
          </cell>
          <cell r="G296">
            <v>1.958</v>
          </cell>
          <cell r="H296">
            <v>560</v>
          </cell>
          <cell r="I296">
            <v>7.4729999999999999</v>
          </cell>
        </row>
        <row r="297">
          <cell r="A297">
            <v>39588</v>
          </cell>
          <cell r="B297">
            <v>3350</v>
          </cell>
          <cell r="C297">
            <v>6540</v>
          </cell>
          <cell r="D297">
            <v>443</v>
          </cell>
          <cell r="E297">
            <v>5203</v>
          </cell>
          <cell r="F297">
            <v>1.5529999999999999</v>
          </cell>
          <cell r="G297">
            <v>1.952</v>
          </cell>
          <cell r="H297">
            <v>560</v>
          </cell>
          <cell r="I297">
            <v>7.5659999999999998</v>
          </cell>
        </row>
        <row r="298">
          <cell r="A298">
            <v>39589</v>
          </cell>
          <cell r="B298">
            <v>3380</v>
          </cell>
          <cell r="C298">
            <v>6684</v>
          </cell>
          <cell r="D298">
            <v>440</v>
          </cell>
          <cell r="E298">
            <v>5297</v>
          </cell>
          <cell r="F298">
            <v>1.5669999999999999</v>
          </cell>
          <cell r="G298">
            <v>1.978</v>
          </cell>
          <cell r="H298">
            <v>570</v>
          </cell>
          <cell r="I298">
            <v>7.6760000000000002</v>
          </cell>
        </row>
        <row r="299">
          <cell r="A299">
            <v>39590</v>
          </cell>
          <cell r="B299">
            <v>3380</v>
          </cell>
          <cell r="C299">
            <v>6664</v>
          </cell>
          <cell r="D299">
            <v>438</v>
          </cell>
          <cell r="E299">
            <v>5334</v>
          </cell>
          <cell r="F299">
            <v>1.5780000000000001</v>
          </cell>
          <cell r="G299">
            <v>1.9710000000000001</v>
          </cell>
          <cell r="H299">
            <v>572</v>
          </cell>
          <cell r="I299">
            <v>7.7119999999999997</v>
          </cell>
        </row>
        <row r="300">
          <cell r="A300">
            <v>39591</v>
          </cell>
          <cell r="B300">
            <v>3350</v>
          </cell>
          <cell r="C300">
            <v>6628</v>
          </cell>
          <cell r="D300">
            <v>439</v>
          </cell>
          <cell r="E300">
            <v>5268</v>
          </cell>
          <cell r="F300">
            <v>1.573</v>
          </cell>
          <cell r="G300">
            <v>1.9790000000000001</v>
          </cell>
          <cell r="H300">
            <v>566</v>
          </cell>
          <cell r="I300">
            <v>7.6239999999999997</v>
          </cell>
        </row>
        <row r="301">
          <cell r="A301">
            <v>39595</v>
          </cell>
          <cell r="B301">
            <v>3370</v>
          </cell>
          <cell r="C301">
            <v>6685.5</v>
          </cell>
          <cell r="D301">
            <v>439</v>
          </cell>
          <cell r="E301">
            <v>5326</v>
          </cell>
          <cell r="F301">
            <v>1.5803</v>
          </cell>
          <cell r="G301">
            <v>1.9830000000000001</v>
          </cell>
          <cell r="H301">
            <v>571</v>
          </cell>
          <cell r="I301">
            <v>7.6852999999999998</v>
          </cell>
        </row>
        <row r="302">
          <cell r="A302">
            <v>39596</v>
          </cell>
          <cell r="B302">
            <v>3390</v>
          </cell>
          <cell r="C302">
            <v>6701</v>
          </cell>
          <cell r="D302">
            <v>438</v>
          </cell>
          <cell r="E302">
            <v>5329</v>
          </cell>
          <cell r="F302">
            <v>1.5720000000000001</v>
          </cell>
          <cell r="G302">
            <v>1.9770000000000001</v>
          </cell>
          <cell r="H302">
            <v>573</v>
          </cell>
          <cell r="I302">
            <v>7.7450000000000001</v>
          </cell>
        </row>
        <row r="303">
          <cell r="A303">
            <v>39597</v>
          </cell>
          <cell r="B303">
            <v>3390</v>
          </cell>
          <cell r="C303">
            <v>6696</v>
          </cell>
          <cell r="D303">
            <v>442</v>
          </cell>
          <cell r="E303">
            <v>5291</v>
          </cell>
          <cell r="F303">
            <v>1.5609999999999999</v>
          </cell>
          <cell r="G303">
            <v>1.9750000000000001</v>
          </cell>
          <cell r="H303">
            <v>567</v>
          </cell>
          <cell r="I303">
            <v>7.6619999999999999</v>
          </cell>
        </row>
        <row r="304">
          <cell r="A304">
            <v>39598</v>
          </cell>
          <cell r="B304">
            <v>3390</v>
          </cell>
          <cell r="C304">
            <v>6701</v>
          </cell>
          <cell r="D304">
            <v>447</v>
          </cell>
          <cell r="E304">
            <v>5263</v>
          </cell>
          <cell r="F304">
            <v>1.5529999999999999</v>
          </cell>
          <cell r="G304">
            <v>1.9770000000000001</v>
          </cell>
          <cell r="H304">
            <v>564</v>
          </cell>
          <cell r="I304">
            <v>7.5810000000000004</v>
          </cell>
        </row>
        <row r="305">
          <cell r="A305">
            <v>39601</v>
          </cell>
          <cell r="B305">
            <v>3370</v>
          </cell>
          <cell r="C305">
            <v>6651</v>
          </cell>
          <cell r="D305">
            <v>442</v>
          </cell>
          <cell r="E305">
            <v>5236</v>
          </cell>
          <cell r="F305">
            <v>1.554</v>
          </cell>
          <cell r="G305">
            <v>1.974</v>
          </cell>
          <cell r="H305">
            <v>561</v>
          </cell>
          <cell r="I305">
            <v>7.6260000000000003</v>
          </cell>
        </row>
        <row r="306">
          <cell r="A306">
            <v>39602</v>
          </cell>
          <cell r="B306">
            <v>3350</v>
          </cell>
          <cell r="C306">
            <v>6574</v>
          </cell>
          <cell r="D306">
            <v>434</v>
          </cell>
          <cell r="E306">
            <v>5203</v>
          </cell>
          <cell r="F306">
            <v>1.5529999999999999</v>
          </cell>
          <cell r="G306">
            <v>1.962</v>
          </cell>
          <cell r="H306">
            <v>555</v>
          </cell>
          <cell r="I306">
            <v>7.7149999999999999</v>
          </cell>
        </row>
        <row r="307">
          <cell r="A307">
            <v>39603</v>
          </cell>
          <cell r="B307">
            <v>3320</v>
          </cell>
          <cell r="C307">
            <v>6518</v>
          </cell>
          <cell r="D307">
            <v>429</v>
          </cell>
          <cell r="E307">
            <v>5130</v>
          </cell>
          <cell r="F307">
            <v>1.5449999999999999</v>
          </cell>
          <cell r="G307">
            <v>1.9630000000000001</v>
          </cell>
          <cell r="H307">
            <v>550</v>
          </cell>
          <cell r="I307">
            <v>7.7329999999999997</v>
          </cell>
        </row>
        <row r="308">
          <cell r="A308">
            <v>39604</v>
          </cell>
          <cell r="B308">
            <v>3300</v>
          </cell>
          <cell r="C308">
            <v>6442</v>
          </cell>
          <cell r="D308">
            <v>424</v>
          </cell>
          <cell r="E308">
            <v>5088</v>
          </cell>
          <cell r="F308">
            <v>1.542</v>
          </cell>
          <cell r="G308">
            <v>1.952</v>
          </cell>
          <cell r="H308">
            <v>546</v>
          </cell>
          <cell r="I308">
            <v>7.7850000000000001</v>
          </cell>
        </row>
        <row r="309">
          <cell r="A309">
            <v>39605</v>
          </cell>
          <cell r="B309">
            <v>3300</v>
          </cell>
          <cell r="C309">
            <v>6466</v>
          </cell>
          <cell r="D309">
            <v>421</v>
          </cell>
          <cell r="E309">
            <v>5152</v>
          </cell>
          <cell r="F309">
            <v>1.5609999999999999</v>
          </cell>
          <cell r="G309">
            <v>1.96</v>
          </cell>
          <cell r="H309">
            <v>553</v>
          </cell>
          <cell r="I309">
            <v>7.8390000000000004</v>
          </cell>
        </row>
        <row r="310">
          <cell r="A310">
            <v>39608</v>
          </cell>
          <cell r="B310">
            <v>3300</v>
          </cell>
          <cell r="C310">
            <v>6499</v>
          </cell>
          <cell r="D310">
            <v>420</v>
          </cell>
          <cell r="E310">
            <v>5204</v>
          </cell>
          <cell r="F310">
            <v>1.577</v>
          </cell>
          <cell r="G310">
            <v>1.9690000000000001</v>
          </cell>
          <cell r="H310">
            <v>558</v>
          </cell>
          <cell r="I310">
            <v>7.8579999999999997</v>
          </cell>
        </row>
        <row r="311">
          <cell r="A311">
            <v>39609</v>
          </cell>
          <cell r="B311">
            <v>3230</v>
          </cell>
          <cell r="C311">
            <v>6360</v>
          </cell>
          <cell r="D311">
            <v>408</v>
          </cell>
          <cell r="E311">
            <v>5035</v>
          </cell>
          <cell r="F311">
            <v>1.5589999999999999</v>
          </cell>
          <cell r="G311">
            <v>1.9690000000000001</v>
          </cell>
          <cell r="H311">
            <v>539</v>
          </cell>
          <cell r="I311">
            <v>7.9160000000000004</v>
          </cell>
        </row>
        <row r="312">
          <cell r="A312">
            <v>39610</v>
          </cell>
          <cell r="B312">
            <v>3210</v>
          </cell>
          <cell r="C312">
            <v>6276</v>
          </cell>
          <cell r="D312">
            <v>403</v>
          </cell>
          <cell r="E312">
            <v>4967</v>
          </cell>
          <cell r="F312">
            <v>1.5469999999999999</v>
          </cell>
          <cell r="G312">
            <v>1.9550000000000001</v>
          </cell>
          <cell r="H312">
            <v>531</v>
          </cell>
          <cell r="I312">
            <v>7.9630000000000001</v>
          </cell>
        </row>
        <row r="313">
          <cell r="A313">
            <v>39611</v>
          </cell>
          <cell r="B313">
            <v>3210</v>
          </cell>
          <cell r="C313">
            <v>6285</v>
          </cell>
          <cell r="D313">
            <v>400</v>
          </cell>
          <cell r="E313">
            <v>4968</v>
          </cell>
          <cell r="F313">
            <v>1.548</v>
          </cell>
          <cell r="G313">
            <v>1.958</v>
          </cell>
          <cell r="H313">
            <v>530</v>
          </cell>
          <cell r="I313">
            <v>8.02</v>
          </cell>
        </row>
        <row r="314">
          <cell r="A314">
            <v>39612</v>
          </cell>
          <cell r="B314">
            <v>3250</v>
          </cell>
          <cell r="C314">
            <v>6327</v>
          </cell>
          <cell r="D314">
            <v>400</v>
          </cell>
          <cell r="E314">
            <v>5020</v>
          </cell>
          <cell r="F314">
            <v>1.5449999999999999</v>
          </cell>
          <cell r="G314">
            <v>1.9470000000000001</v>
          </cell>
          <cell r="H314">
            <v>535</v>
          </cell>
          <cell r="I314">
            <v>8.125</v>
          </cell>
        </row>
        <row r="315">
          <cell r="A315">
            <v>39615</v>
          </cell>
          <cell r="B315">
            <v>3250</v>
          </cell>
          <cell r="C315">
            <v>6346</v>
          </cell>
          <cell r="D315">
            <v>401</v>
          </cell>
          <cell r="E315">
            <v>5010</v>
          </cell>
          <cell r="F315">
            <v>1.542</v>
          </cell>
          <cell r="G315">
            <v>1.9530000000000001</v>
          </cell>
          <cell r="H315">
            <v>535</v>
          </cell>
          <cell r="I315">
            <v>8.0950000000000006</v>
          </cell>
        </row>
        <row r="316">
          <cell r="A316">
            <v>39616</v>
          </cell>
          <cell r="B316">
            <v>3190</v>
          </cell>
          <cell r="C316">
            <v>6278</v>
          </cell>
          <cell r="D316">
            <v>395</v>
          </cell>
          <cell r="E316">
            <v>4955</v>
          </cell>
          <cell r="F316">
            <v>1.5529999999999999</v>
          </cell>
          <cell r="G316">
            <v>1.968</v>
          </cell>
          <cell r="H316">
            <v>531</v>
          </cell>
          <cell r="I316">
            <v>8.0760000000000005</v>
          </cell>
        </row>
        <row r="317">
          <cell r="A317">
            <v>39617</v>
          </cell>
          <cell r="B317">
            <v>3160</v>
          </cell>
          <cell r="C317">
            <v>6166</v>
          </cell>
          <cell r="D317">
            <v>394</v>
          </cell>
          <cell r="E317">
            <v>4894</v>
          </cell>
          <cell r="F317">
            <v>1.5489999999999999</v>
          </cell>
          <cell r="G317">
            <v>1.9510000000000001</v>
          </cell>
          <cell r="H317">
            <v>522</v>
          </cell>
          <cell r="I317">
            <v>8.0269999999999992</v>
          </cell>
        </row>
        <row r="318">
          <cell r="A318">
            <v>39618</v>
          </cell>
          <cell r="B318">
            <v>3180</v>
          </cell>
          <cell r="C318">
            <v>6237</v>
          </cell>
          <cell r="D318">
            <v>396</v>
          </cell>
          <cell r="E318">
            <v>4954</v>
          </cell>
          <cell r="F318">
            <v>1.5580000000000001</v>
          </cell>
          <cell r="G318">
            <v>1.9610000000000001</v>
          </cell>
          <cell r="H318">
            <v>528</v>
          </cell>
          <cell r="I318">
            <v>8.0250000000000004</v>
          </cell>
        </row>
        <row r="319">
          <cell r="A319">
            <v>39619</v>
          </cell>
          <cell r="B319">
            <v>3160</v>
          </cell>
          <cell r="C319">
            <v>6227</v>
          </cell>
          <cell r="D319">
            <v>398</v>
          </cell>
          <cell r="E319">
            <v>4904</v>
          </cell>
          <cell r="F319">
            <v>1.552</v>
          </cell>
          <cell r="G319">
            <v>1.9710000000000001</v>
          </cell>
          <cell r="H319">
            <v>522</v>
          </cell>
          <cell r="I319">
            <v>7.94</v>
          </cell>
        </row>
        <row r="320">
          <cell r="A320">
            <v>39622</v>
          </cell>
          <cell r="B320">
            <v>3160</v>
          </cell>
          <cell r="C320">
            <v>6234</v>
          </cell>
          <cell r="D320">
            <v>395</v>
          </cell>
          <cell r="E320">
            <v>4932</v>
          </cell>
          <cell r="F320">
            <v>1.5609999999999999</v>
          </cell>
          <cell r="G320">
            <v>1.9730000000000001</v>
          </cell>
          <cell r="H320">
            <v>524</v>
          </cell>
          <cell r="I320">
            <v>7.9950000000000001</v>
          </cell>
        </row>
        <row r="321">
          <cell r="A321">
            <v>39623</v>
          </cell>
          <cell r="B321">
            <v>3180</v>
          </cell>
          <cell r="C321">
            <v>6252</v>
          </cell>
          <cell r="D321">
            <v>394</v>
          </cell>
          <cell r="E321">
            <v>4936</v>
          </cell>
          <cell r="F321">
            <v>1.552</v>
          </cell>
          <cell r="G321">
            <v>1.966</v>
          </cell>
          <cell r="H321">
            <v>525</v>
          </cell>
          <cell r="I321">
            <v>8.0709999999999997</v>
          </cell>
        </row>
        <row r="322">
          <cell r="A322">
            <v>39624</v>
          </cell>
          <cell r="B322">
            <v>3180</v>
          </cell>
          <cell r="C322">
            <v>6264</v>
          </cell>
          <cell r="D322">
            <v>397</v>
          </cell>
          <cell r="E322">
            <v>4952</v>
          </cell>
          <cell r="F322">
            <v>1.5569999999999999</v>
          </cell>
          <cell r="G322">
            <v>1.97</v>
          </cell>
          <cell r="H322">
            <v>526</v>
          </cell>
          <cell r="I322">
            <v>8.0060000000000002</v>
          </cell>
        </row>
        <row r="323">
          <cell r="A323">
            <v>39625</v>
          </cell>
          <cell r="B323">
            <v>3160</v>
          </cell>
          <cell r="C323">
            <v>6239</v>
          </cell>
          <cell r="D323">
            <v>401</v>
          </cell>
          <cell r="E323">
            <v>4963</v>
          </cell>
          <cell r="F323">
            <v>1.5680000000000001</v>
          </cell>
          <cell r="G323">
            <v>1.974</v>
          </cell>
          <cell r="H323">
            <v>527</v>
          </cell>
          <cell r="I323">
            <v>7.8819999999999997</v>
          </cell>
        </row>
        <row r="324">
          <cell r="A324">
            <v>39626</v>
          </cell>
          <cell r="B324">
            <v>3160</v>
          </cell>
          <cell r="C324">
            <v>6278</v>
          </cell>
          <cell r="D324">
            <v>399</v>
          </cell>
          <cell r="E324">
            <v>4971</v>
          </cell>
          <cell r="F324">
            <v>1.573</v>
          </cell>
          <cell r="G324">
            <v>1.9870000000000001</v>
          </cell>
          <cell r="H324">
            <v>528</v>
          </cell>
          <cell r="I324">
            <v>7.9210000000000003</v>
          </cell>
        </row>
        <row r="325">
          <cell r="A325">
            <v>39629</v>
          </cell>
          <cell r="B325">
            <v>3160</v>
          </cell>
          <cell r="C325">
            <v>6300</v>
          </cell>
          <cell r="D325">
            <v>399</v>
          </cell>
          <cell r="E325">
            <v>4989</v>
          </cell>
          <cell r="F325">
            <v>1.579</v>
          </cell>
          <cell r="G325">
            <v>1.994</v>
          </cell>
          <cell r="H325">
            <v>530</v>
          </cell>
          <cell r="I325">
            <v>7.91</v>
          </cell>
        </row>
        <row r="326">
          <cell r="A326">
            <v>39630</v>
          </cell>
          <cell r="B326">
            <v>3160</v>
          </cell>
          <cell r="C326">
            <v>6287</v>
          </cell>
          <cell r="D326">
            <v>403</v>
          </cell>
          <cell r="E326">
            <v>4974</v>
          </cell>
          <cell r="F326">
            <v>1.5740000000000001</v>
          </cell>
          <cell r="G326">
            <v>1.99</v>
          </cell>
          <cell r="H326">
            <v>525</v>
          </cell>
          <cell r="I326">
            <v>7.835</v>
          </cell>
        </row>
        <row r="327">
          <cell r="A327">
            <v>39631</v>
          </cell>
          <cell r="B327">
            <v>3160</v>
          </cell>
          <cell r="C327">
            <v>6301</v>
          </cell>
          <cell r="D327">
            <v>401</v>
          </cell>
          <cell r="E327">
            <v>4999</v>
          </cell>
          <cell r="F327">
            <v>1.5820000000000001</v>
          </cell>
          <cell r="G327">
            <v>1.994</v>
          </cell>
          <cell r="H327">
            <v>529</v>
          </cell>
          <cell r="I327">
            <v>7.8860000000000001</v>
          </cell>
        </row>
        <row r="328">
          <cell r="A328">
            <v>39632</v>
          </cell>
          <cell r="B328">
            <v>3230</v>
          </cell>
          <cell r="C328">
            <v>6430</v>
          </cell>
          <cell r="D328">
            <v>411</v>
          </cell>
          <cell r="E328">
            <v>5126</v>
          </cell>
          <cell r="F328">
            <v>1.587</v>
          </cell>
          <cell r="G328">
            <v>1.9910000000000001</v>
          </cell>
          <cell r="H328">
            <v>541</v>
          </cell>
          <cell r="I328">
            <v>7.851</v>
          </cell>
        </row>
        <row r="329">
          <cell r="A329">
            <v>39633</v>
          </cell>
          <cell r="B329">
            <v>3310</v>
          </cell>
          <cell r="C329">
            <v>6568</v>
          </cell>
          <cell r="D329">
            <v>427</v>
          </cell>
          <cell r="E329">
            <v>5202</v>
          </cell>
          <cell r="F329">
            <v>1.5720000000000001</v>
          </cell>
          <cell r="G329">
            <v>1.984</v>
          </cell>
          <cell r="H329">
            <v>553</v>
          </cell>
          <cell r="I329">
            <v>7.7560000000000002</v>
          </cell>
        </row>
        <row r="330">
          <cell r="A330">
            <v>39638</v>
          </cell>
          <cell r="B330">
            <v>3380</v>
          </cell>
          <cell r="C330">
            <v>6669</v>
          </cell>
          <cell r="D330">
            <v>438</v>
          </cell>
          <cell r="E330">
            <v>5312</v>
          </cell>
          <cell r="F330">
            <v>1.5720000000000001</v>
          </cell>
          <cell r="G330">
            <v>1.9730000000000001</v>
          </cell>
          <cell r="H330">
            <v>564</v>
          </cell>
          <cell r="I330">
            <v>7.7249999999999996</v>
          </cell>
        </row>
        <row r="331">
          <cell r="A331">
            <v>39639</v>
          </cell>
          <cell r="B331">
            <v>3380</v>
          </cell>
          <cell r="C331">
            <v>6691</v>
          </cell>
          <cell r="D331">
            <v>438</v>
          </cell>
          <cell r="E331">
            <v>5314</v>
          </cell>
          <cell r="F331">
            <v>1.5720000000000001</v>
          </cell>
          <cell r="G331">
            <v>1.98</v>
          </cell>
          <cell r="H331">
            <v>562</v>
          </cell>
          <cell r="I331">
            <v>7.7249999999999996</v>
          </cell>
        </row>
        <row r="332">
          <cell r="A332">
            <v>39640</v>
          </cell>
          <cell r="B332">
            <v>3300</v>
          </cell>
          <cell r="C332">
            <v>6524</v>
          </cell>
          <cell r="D332">
            <v>426</v>
          </cell>
          <cell r="E332">
            <v>5205</v>
          </cell>
          <cell r="F332">
            <v>1.577</v>
          </cell>
          <cell r="G332">
            <v>1.9770000000000001</v>
          </cell>
          <cell r="H332">
            <v>550</v>
          </cell>
          <cell r="I332">
            <v>7.7380000000000004</v>
          </cell>
        </row>
        <row r="333">
          <cell r="A333">
            <v>39643</v>
          </cell>
          <cell r="B333">
            <v>3280</v>
          </cell>
          <cell r="C333">
            <v>6502</v>
          </cell>
          <cell r="D333">
            <v>428</v>
          </cell>
          <cell r="E333">
            <v>5214</v>
          </cell>
          <cell r="F333">
            <v>1.59</v>
          </cell>
          <cell r="G333">
            <v>1.982</v>
          </cell>
          <cell r="H333">
            <v>550</v>
          </cell>
          <cell r="I333">
            <v>7.67</v>
          </cell>
        </row>
        <row r="334">
          <cell r="A334">
            <v>39644</v>
          </cell>
          <cell r="B334">
            <v>3340</v>
          </cell>
          <cell r="C334">
            <v>6679</v>
          </cell>
          <cell r="D334">
            <v>438</v>
          </cell>
          <cell r="E334">
            <v>5321</v>
          </cell>
          <cell r="F334">
            <v>1.593</v>
          </cell>
          <cell r="G334">
            <v>1.9970000000000001</v>
          </cell>
          <cell r="H334">
            <v>560</v>
          </cell>
          <cell r="I334">
            <v>7.6340000000000003</v>
          </cell>
        </row>
        <row r="335">
          <cell r="A335">
            <v>39645</v>
          </cell>
          <cell r="B335">
            <v>3340</v>
          </cell>
          <cell r="C335">
            <v>6686</v>
          </cell>
          <cell r="D335">
            <v>437</v>
          </cell>
          <cell r="E335">
            <v>5308</v>
          </cell>
          <cell r="F335">
            <v>1.589</v>
          </cell>
          <cell r="G335">
            <v>2.0019999999999998</v>
          </cell>
          <cell r="H335">
            <v>560</v>
          </cell>
          <cell r="I335">
            <v>7.6449999999999996</v>
          </cell>
        </row>
        <row r="336">
          <cell r="A336">
            <v>39646</v>
          </cell>
          <cell r="B336">
            <v>3340</v>
          </cell>
          <cell r="C336">
            <v>6687</v>
          </cell>
          <cell r="D336">
            <v>439</v>
          </cell>
          <cell r="E336">
            <v>5298</v>
          </cell>
          <cell r="F336">
            <v>1.5860000000000001</v>
          </cell>
          <cell r="G336">
            <v>2.0019999999999998</v>
          </cell>
          <cell r="H336">
            <v>558</v>
          </cell>
          <cell r="I336">
            <v>7.6059999999999999</v>
          </cell>
        </row>
        <row r="337">
          <cell r="A337">
            <v>39647</v>
          </cell>
          <cell r="B337">
            <v>3370</v>
          </cell>
          <cell r="C337">
            <v>6731</v>
          </cell>
          <cell r="D337">
            <v>446</v>
          </cell>
          <cell r="E337">
            <v>5343</v>
          </cell>
          <cell r="F337">
            <v>1.5860000000000001</v>
          </cell>
          <cell r="G337">
            <v>1.9970000000000001</v>
          </cell>
          <cell r="H337">
            <v>564</v>
          </cell>
          <cell r="I337">
            <v>7.5540000000000003</v>
          </cell>
        </row>
        <row r="338">
          <cell r="A338">
            <v>39650</v>
          </cell>
          <cell r="B338">
            <v>3370</v>
          </cell>
          <cell r="C338">
            <v>6714</v>
          </cell>
          <cell r="D338">
            <v>445</v>
          </cell>
          <cell r="E338">
            <v>5347</v>
          </cell>
          <cell r="F338">
            <v>1.587</v>
          </cell>
          <cell r="G338">
            <v>1.992</v>
          </cell>
          <cell r="H338">
            <v>566</v>
          </cell>
          <cell r="I338">
            <v>7.5759999999999996</v>
          </cell>
        </row>
        <row r="339">
          <cell r="A339">
            <v>39651</v>
          </cell>
          <cell r="B339">
            <v>3370</v>
          </cell>
          <cell r="C339">
            <v>6746</v>
          </cell>
          <cell r="D339">
            <v>446</v>
          </cell>
          <cell r="E339">
            <v>5367</v>
          </cell>
          <cell r="F339">
            <v>1.593</v>
          </cell>
          <cell r="G339">
            <v>2.0019999999999998</v>
          </cell>
          <cell r="H339">
            <v>568</v>
          </cell>
          <cell r="I339">
            <v>7.55</v>
          </cell>
        </row>
        <row r="340">
          <cell r="A340">
            <v>39652</v>
          </cell>
          <cell r="B340">
            <v>3370</v>
          </cell>
          <cell r="C340">
            <v>6720</v>
          </cell>
          <cell r="D340">
            <v>451</v>
          </cell>
          <cell r="E340">
            <v>5322</v>
          </cell>
          <cell r="F340">
            <v>1.579</v>
          </cell>
          <cell r="G340">
            <v>1.994</v>
          </cell>
          <cell r="H340">
            <v>563</v>
          </cell>
          <cell r="I340">
            <v>7.476</v>
          </cell>
        </row>
        <row r="341">
          <cell r="A341">
            <v>39653</v>
          </cell>
          <cell r="B341">
            <v>3420</v>
          </cell>
          <cell r="C341">
            <v>6832</v>
          </cell>
          <cell r="D341">
            <v>453</v>
          </cell>
          <cell r="E341">
            <v>5369</v>
          </cell>
          <cell r="F341">
            <v>1.57</v>
          </cell>
          <cell r="G341">
            <v>1.998</v>
          </cell>
          <cell r="H341">
            <v>567</v>
          </cell>
          <cell r="I341">
            <v>7.55</v>
          </cell>
        </row>
        <row r="342">
          <cell r="A342">
            <v>39654</v>
          </cell>
          <cell r="B342">
            <v>3450</v>
          </cell>
          <cell r="C342">
            <v>6846</v>
          </cell>
          <cell r="D342">
            <v>451</v>
          </cell>
          <cell r="E342">
            <v>5417</v>
          </cell>
          <cell r="F342">
            <v>1.57</v>
          </cell>
          <cell r="G342">
            <v>1.984</v>
          </cell>
          <cell r="H342">
            <v>572</v>
          </cell>
          <cell r="I342">
            <v>7.6470000000000002</v>
          </cell>
        </row>
        <row r="343">
          <cell r="A343">
            <v>39657</v>
          </cell>
          <cell r="B343">
            <v>3420</v>
          </cell>
          <cell r="C343">
            <v>6793</v>
          </cell>
          <cell r="D343">
            <v>452</v>
          </cell>
          <cell r="E343">
            <v>5370</v>
          </cell>
          <cell r="F343">
            <v>1.57</v>
          </cell>
          <cell r="G343">
            <v>1.986</v>
          </cell>
          <cell r="H343">
            <v>568</v>
          </cell>
          <cell r="I343">
            <v>7.5650000000000004</v>
          </cell>
        </row>
        <row r="344">
          <cell r="A344">
            <v>39658</v>
          </cell>
          <cell r="B344">
            <v>3500</v>
          </cell>
          <cell r="C344">
            <v>6960</v>
          </cell>
          <cell r="D344">
            <v>466</v>
          </cell>
          <cell r="E344">
            <v>5502</v>
          </cell>
          <cell r="F344">
            <v>1.5720000000000001</v>
          </cell>
          <cell r="G344">
            <v>1.9890000000000001</v>
          </cell>
          <cell r="H344">
            <v>582</v>
          </cell>
          <cell r="I344">
            <v>7.5129999999999999</v>
          </cell>
        </row>
        <row r="345">
          <cell r="A345">
            <v>39659</v>
          </cell>
          <cell r="B345">
            <v>3500</v>
          </cell>
          <cell r="C345">
            <v>6935</v>
          </cell>
          <cell r="D345">
            <v>474</v>
          </cell>
          <cell r="E345">
            <v>5457</v>
          </cell>
          <cell r="F345">
            <v>1.5589999999999999</v>
          </cell>
          <cell r="G345">
            <v>1.9810000000000001</v>
          </cell>
          <cell r="H345">
            <v>576</v>
          </cell>
          <cell r="I345">
            <v>7.375</v>
          </cell>
        </row>
        <row r="346">
          <cell r="A346">
            <v>39660</v>
          </cell>
          <cell r="B346">
            <v>3500</v>
          </cell>
          <cell r="C346">
            <v>6931</v>
          </cell>
          <cell r="D346">
            <v>475</v>
          </cell>
          <cell r="E346">
            <v>5455</v>
          </cell>
          <cell r="F346">
            <v>1.5589999999999999</v>
          </cell>
          <cell r="G346">
            <v>1.98</v>
          </cell>
          <cell r="H346">
            <v>578</v>
          </cell>
          <cell r="I346">
            <v>7.3710000000000004</v>
          </cell>
        </row>
        <row r="347">
          <cell r="A347">
            <v>39661</v>
          </cell>
          <cell r="B347">
            <v>3500</v>
          </cell>
          <cell r="C347">
            <v>6940</v>
          </cell>
          <cell r="D347">
            <v>479</v>
          </cell>
          <cell r="E347">
            <v>5445</v>
          </cell>
          <cell r="F347">
            <v>1.556</v>
          </cell>
          <cell r="G347">
            <v>1.9830000000000001</v>
          </cell>
          <cell r="H347">
            <v>577</v>
          </cell>
          <cell r="I347">
            <v>7.3</v>
          </cell>
        </row>
        <row r="348">
          <cell r="A348">
            <v>39665</v>
          </cell>
          <cell r="B348">
            <v>3400</v>
          </cell>
          <cell r="C348">
            <v>6662</v>
          </cell>
          <cell r="D348">
            <v>469</v>
          </cell>
          <cell r="E348">
            <v>5281</v>
          </cell>
          <cell r="F348">
            <v>1.5529999999999999</v>
          </cell>
          <cell r="G348">
            <v>1.96</v>
          </cell>
          <cell r="H348">
            <v>559</v>
          </cell>
          <cell r="I348">
            <v>7.2439999999999998</v>
          </cell>
        </row>
        <row r="349">
          <cell r="A349">
            <v>39666</v>
          </cell>
          <cell r="B349">
            <v>3400</v>
          </cell>
          <cell r="C349">
            <v>6656</v>
          </cell>
          <cell r="D349">
            <v>460</v>
          </cell>
          <cell r="E349">
            <v>5271</v>
          </cell>
          <cell r="F349">
            <v>1.55</v>
          </cell>
          <cell r="G349">
            <v>1.958</v>
          </cell>
          <cell r="H349">
            <v>558</v>
          </cell>
          <cell r="I349">
            <v>7.3860000000000001</v>
          </cell>
        </row>
        <row r="350">
          <cell r="A350">
            <v>39667</v>
          </cell>
          <cell r="B350">
            <v>3320</v>
          </cell>
          <cell r="C350">
            <v>6468</v>
          </cell>
          <cell r="D350">
            <v>446</v>
          </cell>
          <cell r="E350">
            <v>5125</v>
          </cell>
          <cell r="F350">
            <v>1.544</v>
          </cell>
          <cell r="G350">
            <v>1.948</v>
          </cell>
          <cell r="H350">
            <v>545</v>
          </cell>
          <cell r="I350">
            <v>7.4450000000000003</v>
          </cell>
        </row>
        <row r="351">
          <cell r="A351">
            <v>39668</v>
          </cell>
          <cell r="B351">
            <v>3280</v>
          </cell>
          <cell r="C351">
            <v>6331</v>
          </cell>
          <cell r="D351">
            <v>434</v>
          </cell>
          <cell r="E351">
            <v>5000</v>
          </cell>
          <cell r="F351">
            <v>1.524</v>
          </cell>
          <cell r="G351">
            <v>1.93</v>
          </cell>
          <cell r="H351">
            <v>533</v>
          </cell>
          <cell r="I351">
            <v>7.5519999999999996</v>
          </cell>
        </row>
        <row r="352">
          <cell r="A352">
            <v>39671</v>
          </cell>
          <cell r="B352">
            <v>3300</v>
          </cell>
          <cell r="C352">
            <v>6333</v>
          </cell>
          <cell r="D352">
            <v>426</v>
          </cell>
          <cell r="E352">
            <v>4943</v>
          </cell>
          <cell r="F352">
            <v>1.498</v>
          </cell>
          <cell r="G352">
            <v>1.919</v>
          </cell>
          <cell r="H352">
            <v>525</v>
          </cell>
          <cell r="I352">
            <v>7.7530000000000001</v>
          </cell>
        </row>
        <row r="353">
          <cell r="A353">
            <v>39672</v>
          </cell>
          <cell r="B353">
            <v>3320</v>
          </cell>
          <cell r="C353">
            <v>6313</v>
          </cell>
          <cell r="D353">
            <v>424</v>
          </cell>
          <cell r="E353">
            <v>4927</v>
          </cell>
          <cell r="F353">
            <v>1.484</v>
          </cell>
          <cell r="G353">
            <v>1.9019999999999999</v>
          </cell>
          <cell r="H353">
            <v>524</v>
          </cell>
          <cell r="I353">
            <v>7.8280000000000003</v>
          </cell>
        </row>
        <row r="354">
          <cell r="A354">
            <v>39673</v>
          </cell>
          <cell r="B354">
            <v>3320</v>
          </cell>
          <cell r="C354">
            <v>6304</v>
          </cell>
          <cell r="D354">
            <v>423</v>
          </cell>
          <cell r="E354">
            <v>4957</v>
          </cell>
          <cell r="F354">
            <v>1.4930000000000001</v>
          </cell>
          <cell r="G354">
            <v>1.899</v>
          </cell>
          <cell r="H354">
            <v>528</v>
          </cell>
          <cell r="I354">
            <v>7.8460000000000001</v>
          </cell>
        </row>
        <row r="355">
          <cell r="A355">
            <v>39674</v>
          </cell>
          <cell r="B355">
            <v>3370</v>
          </cell>
          <cell r="C355">
            <v>6291</v>
          </cell>
          <cell r="D355">
            <v>429</v>
          </cell>
          <cell r="E355">
            <v>5012</v>
          </cell>
          <cell r="F355">
            <v>1.4870000000000001</v>
          </cell>
          <cell r="G355">
            <v>1.867</v>
          </cell>
          <cell r="H355">
            <v>535</v>
          </cell>
          <cell r="I355">
            <v>7.86</v>
          </cell>
        </row>
        <row r="356">
          <cell r="A356">
            <v>39675</v>
          </cell>
          <cell r="B356">
            <v>3370</v>
          </cell>
          <cell r="C356">
            <v>6283</v>
          </cell>
          <cell r="D356">
            <v>428</v>
          </cell>
          <cell r="E356">
            <v>4978</v>
          </cell>
          <cell r="F356">
            <v>1.4770000000000001</v>
          </cell>
          <cell r="G356">
            <v>1.8640000000000001</v>
          </cell>
          <cell r="H356">
            <v>532</v>
          </cell>
          <cell r="I356">
            <v>7.8680000000000003</v>
          </cell>
        </row>
        <row r="357">
          <cell r="A357">
            <v>39678</v>
          </cell>
          <cell r="B357">
            <v>3370</v>
          </cell>
          <cell r="C357">
            <v>6302</v>
          </cell>
          <cell r="D357">
            <v>428</v>
          </cell>
          <cell r="E357">
            <v>4974</v>
          </cell>
          <cell r="F357">
            <v>1.476</v>
          </cell>
          <cell r="G357">
            <v>1.87</v>
          </cell>
          <cell r="H357">
            <v>532</v>
          </cell>
          <cell r="I357">
            <v>7.8789999999999996</v>
          </cell>
        </row>
        <row r="358">
          <cell r="A358">
            <v>39679</v>
          </cell>
          <cell r="B358">
            <v>3440</v>
          </cell>
          <cell r="C358">
            <v>6405</v>
          </cell>
          <cell r="D358">
            <v>445</v>
          </cell>
          <cell r="E358">
            <v>5049</v>
          </cell>
          <cell r="F358">
            <v>1.468</v>
          </cell>
          <cell r="G358">
            <v>1.8620000000000001</v>
          </cell>
          <cell r="H358">
            <v>539</v>
          </cell>
          <cell r="I358">
            <v>7.7279999999999998</v>
          </cell>
        </row>
        <row r="359">
          <cell r="A359">
            <v>39680</v>
          </cell>
          <cell r="B359">
            <v>3620</v>
          </cell>
          <cell r="C359">
            <v>6748</v>
          </cell>
          <cell r="D359">
            <v>468</v>
          </cell>
          <cell r="E359">
            <v>5345</v>
          </cell>
          <cell r="F359">
            <v>1.4770000000000001</v>
          </cell>
          <cell r="G359">
            <v>1.8640000000000001</v>
          </cell>
          <cell r="H359">
            <v>568</v>
          </cell>
          <cell r="I359">
            <v>7.7350000000000003</v>
          </cell>
        </row>
        <row r="360">
          <cell r="A360">
            <v>39681</v>
          </cell>
          <cell r="B360">
            <v>3620</v>
          </cell>
          <cell r="C360">
            <v>6740</v>
          </cell>
          <cell r="D360">
            <v>469</v>
          </cell>
          <cell r="E360">
            <v>5350</v>
          </cell>
          <cell r="F360">
            <v>1.478</v>
          </cell>
          <cell r="G360">
            <v>1.8620000000000001</v>
          </cell>
          <cell r="H360">
            <v>570</v>
          </cell>
          <cell r="I360">
            <v>7.7110000000000003</v>
          </cell>
        </row>
        <row r="361">
          <cell r="A361">
            <v>39682</v>
          </cell>
          <cell r="B361">
            <v>3540</v>
          </cell>
          <cell r="C361">
            <v>6640</v>
          </cell>
          <cell r="D361">
            <v>461</v>
          </cell>
          <cell r="E361">
            <v>5271</v>
          </cell>
          <cell r="F361">
            <v>1.4890000000000001</v>
          </cell>
          <cell r="G361">
            <v>1.8759999999999999</v>
          </cell>
          <cell r="H361">
            <v>563</v>
          </cell>
          <cell r="I361">
            <v>7.68</v>
          </cell>
        </row>
        <row r="362">
          <cell r="A362">
            <v>39685</v>
          </cell>
          <cell r="B362">
            <v>3540</v>
          </cell>
          <cell r="C362">
            <v>6524</v>
          </cell>
          <cell r="D362">
            <v>459</v>
          </cell>
          <cell r="E362">
            <v>5212</v>
          </cell>
          <cell r="F362">
            <v>1.472</v>
          </cell>
          <cell r="G362">
            <v>1.843</v>
          </cell>
          <cell r="H362">
            <v>557</v>
          </cell>
          <cell r="I362">
            <v>7.7629999999999999</v>
          </cell>
        </row>
        <row r="363">
          <cell r="A363">
            <v>39686</v>
          </cell>
          <cell r="B363">
            <v>3540</v>
          </cell>
          <cell r="C363">
            <v>6527</v>
          </cell>
          <cell r="D363">
            <v>456</v>
          </cell>
          <cell r="E363">
            <v>5198</v>
          </cell>
          <cell r="F363">
            <v>1.468</v>
          </cell>
          <cell r="G363">
            <v>1.8440000000000001</v>
          </cell>
          <cell r="H363">
            <v>555</v>
          </cell>
          <cell r="I363">
            <v>7.7629999999999999</v>
          </cell>
        </row>
        <row r="364">
          <cell r="A364">
            <v>39687</v>
          </cell>
          <cell r="B364">
            <v>3520</v>
          </cell>
          <cell r="C364">
            <v>6500</v>
          </cell>
          <cell r="D364">
            <v>452</v>
          </cell>
          <cell r="E364">
            <v>5183</v>
          </cell>
          <cell r="F364">
            <v>1.472</v>
          </cell>
          <cell r="G364">
            <v>1.847</v>
          </cell>
          <cell r="H364">
            <v>553</v>
          </cell>
          <cell r="I364">
            <v>7.7869999999999999</v>
          </cell>
        </row>
        <row r="365">
          <cell r="A365">
            <v>39688</v>
          </cell>
          <cell r="B365">
            <v>3520</v>
          </cell>
          <cell r="C365">
            <v>6446</v>
          </cell>
          <cell r="D365">
            <v>453</v>
          </cell>
          <cell r="E365">
            <v>5172</v>
          </cell>
          <cell r="F365">
            <v>1.4690000000000001</v>
          </cell>
          <cell r="G365">
            <v>1.831</v>
          </cell>
          <cell r="H365">
            <v>550</v>
          </cell>
          <cell r="I365">
            <v>7.7640000000000002</v>
          </cell>
        </row>
        <row r="366">
          <cell r="A366">
            <v>39689</v>
          </cell>
          <cell r="B366">
            <v>3490</v>
          </cell>
          <cell r="C366">
            <v>6392</v>
          </cell>
          <cell r="D366">
            <v>454</v>
          </cell>
          <cell r="E366">
            <v>5146</v>
          </cell>
          <cell r="F366">
            <v>1.474</v>
          </cell>
          <cell r="G366">
            <v>1.8320000000000001</v>
          </cell>
          <cell r="H366">
            <v>545</v>
          </cell>
          <cell r="I366">
            <v>7.83</v>
          </cell>
        </row>
        <row r="367">
          <cell r="A367">
            <v>39692</v>
          </cell>
          <cell r="B367">
            <v>3490</v>
          </cell>
          <cell r="C367">
            <v>6295</v>
          </cell>
          <cell r="D367">
            <v>451</v>
          </cell>
          <cell r="E367">
            <v>5110</v>
          </cell>
          <cell r="F367">
            <v>1.464</v>
          </cell>
          <cell r="G367">
            <v>1.804</v>
          </cell>
          <cell r="H367">
            <v>539</v>
          </cell>
          <cell r="I367">
            <v>7.7350000000000003</v>
          </cell>
        </row>
        <row r="368">
          <cell r="A368">
            <v>39693</v>
          </cell>
          <cell r="B368">
            <v>3490</v>
          </cell>
          <cell r="C368">
            <v>6256</v>
          </cell>
          <cell r="D368">
            <v>450</v>
          </cell>
          <cell r="E368">
            <v>5089</v>
          </cell>
          <cell r="F368">
            <v>1.458</v>
          </cell>
          <cell r="G368">
            <v>1.792</v>
          </cell>
          <cell r="H368">
            <v>538</v>
          </cell>
          <cell r="I368">
            <v>7.758</v>
          </cell>
        </row>
        <row r="369">
          <cell r="A369">
            <v>39694</v>
          </cell>
          <cell r="B369">
            <v>3600</v>
          </cell>
          <cell r="C369">
            <v>6390</v>
          </cell>
          <cell r="D369">
            <v>457</v>
          </cell>
          <cell r="E369">
            <v>5216</v>
          </cell>
          <cell r="F369">
            <v>1.4490000000000001</v>
          </cell>
          <cell r="G369">
            <v>1.7749999999999999</v>
          </cell>
          <cell r="H369">
            <v>550</v>
          </cell>
          <cell r="I369">
            <v>7.8789999999999996</v>
          </cell>
        </row>
        <row r="370">
          <cell r="A370">
            <v>39695</v>
          </cell>
          <cell r="B370">
            <v>3600</v>
          </cell>
          <cell r="C370">
            <v>6390</v>
          </cell>
          <cell r="D370">
            <v>457</v>
          </cell>
          <cell r="E370">
            <v>5216</v>
          </cell>
          <cell r="F370">
            <v>1.4490000000000001</v>
          </cell>
          <cell r="G370">
            <v>1.7749999999999999</v>
          </cell>
          <cell r="H370">
            <v>550</v>
          </cell>
          <cell r="I370">
            <v>7.8789999999999996</v>
          </cell>
        </row>
        <row r="371">
          <cell r="A371">
            <v>39696</v>
          </cell>
          <cell r="B371">
            <v>3550</v>
          </cell>
          <cell r="C371">
            <v>6243</v>
          </cell>
          <cell r="D371">
            <v>441</v>
          </cell>
          <cell r="E371">
            <v>5078</v>
          </cell>
          <cell r="F371">
            <v>1.43</v>
          </cell>
          <cell r="G371">
            <v>1.7589999999999999</v>
          </cell>
          <cell r="H371">
            <v>535</v>
          </cell>
          <cell r="I371">
            <v>8.048</v>
          </cell>
        </row>
        <row r="372">
          <cell r="A372">
            <v>39699</v>
          </cell>
          <cell r="B372">
            <v>3550</v>
          </cell>
          <cell r="C372">
            <v>6367</v>
          </cell>
          <cell r="D372">
            <v>454</v>
          </cell>
          <cell r="E372">
            <v>5116</v>
          </cell>
          <cell r="F372">
            <v>1.4410000000000001</v>
          </cell>
          <cell r="G372">
            <v>1.7929999999999999</v>
          </cell>
          <cell r="H372">
            <v>542</v>
          </cell>
          <cell r="I372">
            <v>7.8120000000000003</v>
          </cell>
        </row>
        <row r="373">
          <cell r="A373">
            <v>39700</v>
          </cell>
          <cell r="B373">
            <v>3460</v>
          </cell>
          <cell r="C373">
            <v>6071</v>
          </cell>
          <cell r="D373">
            <v>436</v>
          </cell>
          <cell r="E373">
            <v>4875</v>
          </cell>
          <cell r="F373">
            <v>1.409</v>
          </cell>
          <cell r="G373">
            <v>1.7549999999999999</v>
          </cell>
          <cell r="H373">
            <v>515</v>
          </cell>
          <cell r="I373">
            <v>7.944</v>
          </cell>
        </row>
        <row r="374">
          <cell r="A374">
            <v>39701</v>
          </cell>
          <cell r="B374">
            <v>3460</v>
          </cell>
          <cell r="C374">
            <v>6092</v>
          </cell>
          <cell r="D374">
            <v>431</v>
          </cell>
          <cell r="E374">
            <v>4887</v>
          </cell>
          <cell r="F374">
            <v>1.4139999999999999</v>
          </cell>
          <cell r="G374">
            <v>1.7609999999999999</v>
          </cell>
          <cell r="H374">
            <v>513</v>
          </cell>
          <cell r="I374">
            <v>8.0250000000000004</v>
          </cell>
        </row>
        <row r="375">
          <cell r="A375">
            <v>39702</v>
          </cell>
          <cell r="B375">
            <v>3460</v>
          </cell>
          <cell r="C375">
            <v>6058</v>
          </cell>
          <cell r="D375">
            <v>422</v>
          </cell>
          <cell r="E375">
            <v>4828</v>
          </cell>
          <cell r="F375">
            <v>1.3959999999999999</v>
          </cell>
          <cell r="G375">
            <v>1.7509999999999999</v>
          </cell>
          <cell r="H375">
            <v>508</v>
          </cell>
          <cell r="I375">
            <v>8.1940000000000008</v>
          </cell>
        </row>
        <row r="376">
          <cell r="A376">
            <v>39703</v>
          </cell>
          <cell r="B376">
            <v>3460</v>
          </cell>
          <cell r="C376">
            <v>6090</v>
          </cell>
          <cell r="D376">
            <v>424</v>
          </cell>
          <cell r="E376">
            <v>4847</v>
          </cell>
          <cell r="F376">
            <v>1.401</v>
          </cell>
          <cell r="G376">
            <v>1.76</v>
          </cell>
          <cell r="H376">
            <v>509</v>
          </cell>
          <cell r="I376">
            <v>8.1579999999999995</v>
          </cell>
        </row>
        <row r="377">
          <cell r="A377">
            <v>39706</v>
          </cell>
          <cell r="B377">
            <v>3460</v>
          </cell>
          <cell r="C377">
            <v>6243</v>
          </cell>
          <cell r="D377">
            <v>426</v>
          </cell>
          <cell r="E377">
            <v>4972</v>
          </cell>
          <cell r="F377">
            <v>1.4370000000000001</v>
          </cell>
          <cell r="G377">
            <v>1.804</v>
          </cell>
          <cell r="H377">
            <v>521</v>
          </cell>
          <cell r="I377">
            <v>8.1229999999999993</v>
          </cell>
        </row>
        <row r="378">
          <cell r="A378">
            <v>39707</v>
          </cell>
          <cell r="B378">
            <v>3460</v>
          </cell>
          <cell r="C378">
            <v>6207</v>
          </cell>
          <cell r="D378">
            <v>426</v>
          </cell>
          <cell r="E378">
            <v>4926</v>
          </cell>
          <cell r="F378">
            <v>1.42</v>
          </cell>
          <cell r="G378">
            <v>1.794</v>
          </cell>
          <cell r="H378">
            <v>512</v>
          </cell>
          <cell r="I378">
            <v>8.1150000000000002</v>
          </cell>
        </row>
        <row r="379">
          <cell r="A379">
            <v>39708</v>
          </cell>
          <cell r="B379">
            <v>3460</v>
          </cell>
          <cell r="C379">
            <v>6169</v>
          </cell>
          <cell r="D379">
            <v>427</v>
          </cell>
          <cell r="E379">
            <v>4900</v>
          </cell>
          <cell r="F379">
            <v>1.4159999999999999</v>
          </cell>
          <cell r="G379">
            <v>1.78</v>
          </cell>
          <cell r="H379">
            <v>510</v>
          </cell>
          <cell r="I379">
            <v>8.0950000000000006</v>
          </cell>
        </row>
        <row r="380">
          <cell r="A380">
            <v>39709</v>
          </cell>
          <cell r="B380">
            <v>3510</v>
          </cell>
          <cell r="C380">
            <v>6395</v>
          </cell>
          <cell r="D380">
            <v>427</v>
          </cell>
          <cell r="E380">
            <v>5043</v>
          </cell>
          <cell r="F380">
            <v>1.4370000000000001</v>
          </cell>
          <cell r="G380">
            <v>1.8220000000000001</v>
          </cell>
          <cell r="H380">
            <v>523</v>
          </cell>
          <cell r="I380">
            <v>8.2249999999999996</v>
          </cell>
        </row>
        <row r="381">
          <cell r="A381">
            <v>39710</v>
          </cell>
          <cell r="B381">
            <v>3540</v>
          </cell>
          <cell r="C381">
            <v>6381</v>
          </cell>
          <cell r="D381">
            <v>434</v>
          </cell>
          <cell r="E381">
            <v>5024</v>
          </cell>
          <cell r="F381">
            <v>1.419</v>
          </cell>
          <cell r="G381">
            <v>1.8029999999999999</v>
          </cell>
          <cell r="H381">
            <v>524</v>
          </cell>
          <cell r="I381">
            <v>8.157</v>
          </cell>
        </row>
        <row r="382">
          <cell r="A382">
            <v>39713</v>
          </cell>
          <cell r="B382">
            <v>3590</v>
          </cell>
          <cell r="C382">
            <v>6568</v>
          </cell>
          <cell r="D382">
            <v>448</v>
          </cell>
          <cell r="E382">
            <v>5201</v>
          </cell>
          <cell r="F382">
            <v>1.4490000000000001</v>
          </cell>
          <cell r="G382">
            <v>1.83</v>
          </cell>
          <cell r="H382">
            <v>542</v>
          </cell>
          <cell r="I382">
            <v>8.0210000000000008</v>
          </cell>
        </row>
        <row r="383">
          <cell r="A383">
            <v>39714</v>
          </cell>
          <cell r="B383">
            <v>3590</v>
          </cell>
          <cell r="C383">
            <v>6663</v>
          </cell>
          <cell r="D383">
            <v>450</v>
          </cell>
          <cell r="E383">
            <v>5309</v>
          </cell>
          <cell r="F383">
            <v>1.4790000000000001</v>
          </cell>
          <cell r="G383">
            <v>1.8560000000000001</v>
          </cell>
          <cell r="H383">
            <v>554</v>
          </cell>
          <cell r="I383">
            <v>7.9729999999999999</v>
          </cell>
        </row>
        <row r="384">
          <cell r="A384">
            <v>39715</v>
          </cell>
          <cell r="B384">
            <v>3530</v>
          </cell>
          <cell r="C384">
            <v>6543</v>
          </cell>
          <cell r="D384">
            <v>433</v>
          </cell>
          <cell r="E384">
            <v>5180</v>
          </cell>
          <cell r="F384">
            <v>1.4670000000000001</v>
          </cell>
          <cell r="G384">
            <v>1.8540000000000001</v>
          </cell>
          <cell r="H384">
            <v>539</v>
          </cell>
          <cell r="I384">
            <v>8.1430000000000007</v>
          </cell>
        </row>
        <row r="385">
          <cell r="A385">
            <v>39716</v>
          </cell>
          <cell r="B385">
            <v>3530</v>
          </cell>
          <cell r="C385">
            <v>6530</v>
          </cell>
          <cell r="D385">
            <v>434</v>
          </cell>
          <cell r="E385">
            <v>5193</v>
          </cell>
          <cell r="F385">
            <v>1.4710000000000001</v>
          </cell>
          <cell r="G385">
            <v>1.8580000000000001</v>
          </cell>
          <cell r="H385">
            <v>538</v>
          </cell>
          <cell r="I385">
            <v>8.1349999999999998</v>
          </cell>
        </row>
        <row r="386">
          <cell r="A386">
            <v>39717</v>
          </cell>
          <cell r="B386">
            <v>3530</v>
          </cell>
          <cell r="C386">
            <v>6491</v>
          </cell>
          <cell r="D386">
            <v>433</v>
          </cell>
          <cell r="E386">
            <v>5166</v>
          </cell>
          <cell r="F386">
            <v>1.4630000000000001</v>
          </cell>
          <cell r="G386">
            <v>1.839</v>
          </cell>
          <cell r="H386">
            <v>535</v>
          </cell>
          <cell r="I386">
            <v>8.1449999999999996</v>
          </cell>
        </row>
        <row r="387">
          <cell r="A387">
            <v>39720</v>
          </cell>
          <cell r="B387">
            <v>3530</v>
          </cell>
          <cell r="C387">
            <v>6437</v>
          </cell>
          <cell r="D387">
            <v>435</v>
          </cell>
          <cell r="E387">
            <v>5100</v>
          </cell>
          <cell r="F387">
            <v>1.4450000000000001</v>
          </cell>
          <cell r="G387">
            <v>1.823</v>
          </cell>
          <cell r="H387">
            <v>526</v>
          </cell>
          <cell r="I387">
            <v>8.1240000000000006</v>
          </cell>
        </row>
        <row r="388">
          <cell r="A388">
            <v>39721</v>
          </cell>
          <cell r="B388">
            <v>3580</v>
          </cell>
          <cell r="C388">
            <v>6463</v>
          </cell>
          <cell r="D388">
            <v>429</v>
          </cell>
          <cell r="E388">
            <v>5150</v>
          </cell>
          <cell r="F388">
            <v>1.4390000000000001</v>
          </cell>
          <cell r="G388">
            <v>1.8049999999999999</v>
          </cell>
          <cell r="H388">
            <v>527</v>
          </cell>
          <cell r="I388">
            <v>8.3439999999999994</v>
          </cell>
        </row>
      </sheetData>
      <sheetData sheetId="10"/>
      <sheetData sheetId="11"/>
      <sheetData sheetId="12"/>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e Room With Direct Access "/>
      <sheetName val="Cover Page "/>
      <sheetName val="SUMMARY"/>
      <sheetName val="SOUTH HILLS (1)"/>
      <sheetName val="GOOD HOPE  (2)"/>
      <sheetName val="ALLEX LIQ WYNBERG (3)"/>
      <sheetName val="TAMOS (4)"/>
      <sheetName val="MATHE (5)"/>
      <sheetName val="ALEX LIQUORS (6)"/>
      <sheetName val="T&amp;M LIQUORS (7)"/>
      <sheetName val="Casino Changes "/>
      <sheetName val="Drop-Off"/>
      <sheetName val="Existing Facade"/>
      <sheetName val="Parking Area"/>
      <sheetName val="EXT WALKWAY"/>
      <sheetName val="PSG SOUTH WEST STAIR"/>
      <sheetName val="SCISSOR LIFT SOUTH WEST CORNER"/>
      <sheetName val="BAY 5 AT MSG"/>
      <sheetName val="Function Lawn"/>
      <sheetName val="Stage Platform"/>
      <sheetName val="Amphitheatre"/>
      <sheetName val="Stormwater20120313"/>
      <sheetName val="Stormwater "/>
      <sheetName val="New Lake Area"/>
      <sheetName val="Demolition &amp; Facade"/>
      <sheetName val="Function Area-Astro Turf"/>
      <sheetName val="Function Area-Artificial Grass"/>
      <sheetName val="Function Area-Natural Grass "/>
      <sheetName val="Baryard - MPV "/>
      <sheetName val="Gaming Area Carpets "/>
      <sheetName val="Sheet1"/>
    </sheetNames>
    <sheetDataSet>
      <sheetData sheetId="0"/>
      <sheetData sheetId="1"/>
      <sheetData sheetId="2">
        <row r="7">
          <cell r="L7">
            <v>1.1000000000000001</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Page1"/>
      <sheetName val="Variations"/>
      <sheetName val="Via CT- (6)"/>
      <sheetName val="Via CT- sum (7)"/>
      <sheetName val="Building Cost - Total"/>
      <sheetName val="Summary Sales"/>
      <sheetName val="Programe"/>
      <sheetName val="Summary Sales (2)"/>
      <sheetName val="Summary (General Pro Rata)"/>
      <sheetName val="Viability-Cashflow"/>
      <sheetName val="Parking"/>
      <sheetName val="Summary of Areas"/>
      <sheetName val="Sheet1"/>
      <sheetName val="Analysis"/>
      <sheetName val="plan density"/>
      <sheetName val="Weighted Sanitaries"/>
      <sheetName val="Via - VPR (dont use)"/>
      <sheetName val="Via - VPR (1) - dont use"/>
      <sheetName val="Via - Value ProRata (2)"/>
      <sheetName val="Via - VPR sum (3)"/>
      <sheetName val="Via - Value ProRata (4)"/>
      <sheetName val="Via - VPR sum (5)"/>
      <sheetName val="Sales Rates"/>
      <sheetName val="Plan Scrutiny"/>
      <sheetName val="Dividers"/>
      <sheetName val="Via - Summary (Area Pro Rate)"/>
      <sheetName val="Elemental analysis Portion 4"/>
      <sheetName val="ELEMENTS - Exclu"/>
      <sheetName val="Summary (General Pro Rata) (2)"/>
      <sheetName val="COVER (2)"/>
      <sheetName val="Summary"/>
      <sheetName val="AREAS"/>
      <sheetName val="WORKINGS"/>
      <sheetName val="CASHFLOW-CONSTRUCTI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s"/>
      <sheetName val="OB1"/>
      <sheetName val="OB2"/>
      <sheetName val="OB2-CONT"/>
      <sheetName val="OB3"/>
      <sheetName val="OB4"/>
      <sheetName val="Dept"/>
      <sheetName val="Abnormals"/>
      <sheetName val="Cost Plan"/>
      <sheetName val="cashflow"/>
      <sheetName val="Cash flow"/>
      <sheetName val="Inflation"/>
      <sheetName val="Summary of Areas"/>
      <sheetName val="Sales Rates"/>
      <sheetName val="Viability"/>
      <sheetName val="ESTIMATE"/>
    </sheetNames>
    <sheetDataSet>
      <sheetData sheetId="0" refreshError="1"/>
      <sheetData sheetId="1" refreshError="1">
        <row r="1">
          <cell r="A1" t="str">
            <v>OUTLINE BUSINESS CASE FOR PREFERRED OPTION</v>
          </cell>
          <cell r="E1" t="str">
            <v>DRAFT</v>
          </cell>
          <cell r="F1" t="str">
            <v xml:space="preserve">                 </v>
          </cell>
          <cell r="G1" t="str">
            <v>COST FORM OB1</v>
          </cell>
        </row>
        <row r="2">
          <cell r="B2" t="str">
            <v>TRUST/ORGANISATION:</v>
          </cell>
          <cell r="C2" t="str">
            <v>East Hants PCT and Fareham &amp; Gosport PCT LIFT</v>
          </cell>
          <cell r="E2" t="str">
            <v>ORGANISATIONAL CODE:</v>
          </cell>
        </row>
        <row r="3">
          <cell r="B3" t="str">
            <v>SCHEME:</v>
          </cell>
          <cell r="C3" t="str">
            <v>Oak Park Community Hospital - Option 1 Phases 2 &amp; 3 (Capacity Map Option 1)</v>
          </cell>
        </row>
        <row r="4">
          <cell r="B4" t="str">
            <v>STRATEGIC HA:</v>
          </cell>
          <cell r="C4" t="str">
            <v>Hampshire and IOW</v>
          </cell>
        </row>
        <row r="5">
          <cell r="B5" t="str">
            <v>PHASE:</v>
          </cell>
          <cell r="C5" t="str">
            <v>Single Phase</v>
          </cell>
        </row>
        <row r="6">
          <cell r="B6" t="str">
            <v>PROJECT DIRECTOR:</v>
          </cell>
          <cell r="C6" t="str">
            <v>Ann Smith, Director of Operational &amp; Corporate Services</v>
          </cell>
        </row>
        <row r="7">
          <cell r="A7" t="str">
            <v>CAPITAL COSTS SUMMARY</v>
          </cell>
        </row>
        <row r="8">
          <cell r="E8" t="str">
            <v>Cost Excl.</v>
          </cell>
          <cell r="F8" t="str">
            <v>VAT</v>
          </cell>
          <cell r="G8" t="str">
            <v>Cost Incl.</v>
          </cell>
        </row>
        <row r="9">
          <cell r="E9" t="str">
            <v>VAT    £</v>
          </cell>
          <cell r="F9" t="str">
            <v xml:space="preserve">   £</v>
          </cell>
          <cell r="G9" t="str">
            <v>VAT    £</v>
          </cell>
        </row>
        <row r="10">
          <cell r="A10">
            <v>1</v>
          </cell>
          <cell r="B10" t="str">
            <v>Departmental Costs (from Form OB2)</v>
          </cell>
          <cell r="E10">
            <v>14384656.249999996</v>
          </cell>
          <cell r="F10">
            <v>2517314.8437499995</v>
          </cell>
          <cell r="G10">
            <v>16901971.093749996</v>
          </cell>
        </row>
        <row r="11">
          <cell r="A11">
            <v>2</v>
          </cell>
          <cell r="B11" t="str">
            <v>On Costs (from Form OB3)</v>
          </cell>
        </row>
        <row r="12">
          <cell r="B12">
            <v>0.92889432645624848</v>
          </cell>
          <cell r="C12" t="str">
            <v>of Departmental Cost)</v>
          </cell>
          <cell r="E12">
            <v>13361825.578648411</v>
          </cell>
          <cell r="F12">
            <v>2338319.4762634719</v>
          </cell>
          <cell r="G12">
            <v>15700145.054911882</v>
          </cell>
        </row>
        <row r="13">
          <cell r="A13">
            <v>3</v>
          </cell>
          <cell r="B13" t="str">
            <v>Works Cost Total    (1+2) at        MIPS 425</v>
          </cell>
          <cell r="D13" t="str">
            <v>MIPS FP/VOP*</v>
          </cell>
          <cell r="E13">
            <v>27746481.828648407</v>
          </cell>
          <cell r="F13">
            <v>4855634.3200134719</v>
          </cell>
          <cell r="G13">
            <v>32602116.148661878</v>
          </cell>
        </row>
        <row r="14">
          <cell r="B14" t="str">
            <v>(Tender Price index level 1975 = 100 base)</v>
          </cell>
        </row>
        <row r="15">
          <cell r="A15">
            <v>4</v>
          </cell>
          <cell r="B15" t="str">
            <v>Provisional location adjustment (if applicable)</v>
          </cell>
        </row>
        <row r="16">
          <cell r="B16">
            <v>1</v>
          </cell>
          <cell r="C16" t="str">
            <v xml:space="preserve">% of  Works Cost)    </v>
          </cell>
          <cell r="D16" t="str">
            <v>(b)</v>
          </cell>
          <cell r="E16">
            <v>277464.81828648405</v>
          </cell>
          <cell r="F16">
            <v>48556.34320013471</v>
          </cell>
          <cell r="G16">
            <v>326021.16148661874</v>
          </cell>
        </row>
        <row r="17">
          <cell r="A17">
            <v>5</v>
          </cell>
          <cell r="B17" t="str">
            <v>Sub Total (3+4)</v>
          </cell>
          <cell r="E17">
            <v>28023946.646934889</v>
          </cell>
          <cell r="F17">
            <v>4904190.6632136069</v>
          </cell>
          <cell r="G17">
            <v>32928137.310148496</v>
          </cell>
        </row>
        <row r="18">
          <cell r="A18">
            <v>6</v>
          </cell>
          <cell r="B18" t="str">
            <v>Fees</v>
          </cell>
          <cell r="C18" t="str">
            <v>(c)</v>
          </cell>
          <cell r="F18" t="str">
            <v xml:space="preserve">(d)   </v>
          </cell>
        </row>
        <row r="19">
          <cell r="B19">
            <v>0.15589999999999998</v>
          </cell>
          <cell r="C19" t="str">
            <v>of sub-total 5)</v>
          </cell>
          <cell r="E19">
            <v>4368933.282257149</v>
          </cell>
          <cell r="F19" t="str">
            <v>xxxxxxxxxxxx</v>
          </cell>
          <cell r="G19">
            <v>4368933.282257149</v>
          </cell>
        </row>
        <row r="20">
          <cell r="A20">
            <v>7</v>
          </cell>
          <cell r="B20" t="str">
            <v>Non-Works Costs (from Form FB4) (e)</v>
          </cell>
        </row>
        <row r="21">
          <cell r="D21" t="str">
            <v>LAND</v>
          </cell>
          <cell r="E21">
            <v>0</v>
          </cell>
          <cell r="F21">
            <v>0</v>
          </cell>
          <cell r="G21">
            <v>0</v>
          </cell>
        </row>
        <row r="22">
          <cell r="D22" t="str">
            <v>OTHER</v>
          </cell>
          <cell r="E22">
            <v>160000</v>
          </cell>
          <cell r="F22">
            <v>28000.000000000004</v>
          </cell>
          <cell r="G22">
            <v>188000</v>
          </cell>
        </row>
        <row r="23">
          <cell r="A23">
            <v>8</v>
          </cell>
          <cell r="B23" t="str">
            <v>Equipment Costs (from Form OB2)</v>
          </cell>
        </row>
        <row r="24">
          <cell r="B24">
            <v>0.25766919182838782</v>
          </cell>
          <cell r="C24" t="str">
            <v>of Departmental Cost)</v>
          </cell>
          <cell r="E24">
            <v>3706482.7506666668</v>
          </cell>
          <cell r="F24">
            <v>648634.48136666673</v>
          </cell>
          <cell r="G24">
            <v>4355117.2320333337</v>
          </cell>
        </row>
        <row r="25">
          <cell r="A25">
            <v>9</v>
          </cell>
          <cell r="B25" t="str">
            <v>Planning Contingency</v>
          </cell>
          <cell r="D25">
            <v>0.1</v>
          </cell>
          <cell r="E25">
            <v>3625936.2679858701</v>
          </cell>
          <cell r="F25">
            <v>634538.84689752723</v>
          </cell>
          <cell r="G25">
            <v>4260475.1148833977</v>
          </cell>
        </row>
        <row r="26">
          <cell r="A26">
            <v>10</v>
          </cell>
          <cell r="B26" t="str">
            <v>TOTAL (for approval purposes)  (5+6+7+8+9)</v>
          </cell>
          <cell r="E26">
            <v>39885298.947844572</v>
          </cell>
          <cell r="F26">
            <v>6215363.9914778015</v>
          </cell>
          <cell r="G26">
            <v>46100662.939322382</v>
          </cell>
        </row>
        <row r="27">
          <cell r="A27">
            <v>11</v>
          </cell>
          <cell r="B27" t="str">
            <v>Inflation adjustments (f) to 1Q2006 @ MIPS</v>
          </cell>
          <cell r="D27">
            <v>463</v>
          </cell>
          <cell r="E27">
            <v>3335897.6943594413</v>
          </cell>
          <cell r="F27">
            <v>583782.09651290218</v>
          </cell>
          <cell r="G27">
            <v>3919679.7908723434</v>
          </cell>
        </row>
        <row r="28">
          <cell r="A28">
            <v>12</v>
          </cell>
          <cell r="B28" t="str">
            <v>FORECAST OUTTURN BUSINESS CASE</v>
          </cell>
        </row>
        <row r="29">
          <cell r="B29" t="str">
            <v>TOTAL  (10+11)</v>
          </cell>
          <cell r="E29">
            <v>43221196.642204016</v>
          </cell>
          <cell r="F29">
            <v>6799146.087990704</v>
          </cell>
          <cell r="G29">
            <v>50020342.730194725</v>
          </cell>
        </row>
        <row r="31">
          <cell r="B31" t="str">
            <v>Proposed start on site (g)</v>
          </cell>
          <cell r="C31">
            <v>38718</v>
          </cell>
          <cell r="E31" t="str">
            <v>Proposed completion date (g)</v>
          </cell>
          <cell r="F31">
            <v>39447</v>
          </cell>
        </row>
        <row r="33">
          <cell r="B33" t="str">
            <v xml:space="preserve">  Cash Flow:- Year yyyy - yyyy</v>
          </cell>
          <cell r="D33" t="str">
            <v>SOURCE</v>
          </cell>
          <cell r="F33" t="str">
            <v>£</v>
          </cell>
        </row>
        <row r="34">
          <cell r="C34" t="str">
            <v>EFL</v>
          </cell>
          <cell r="D34" t="str">
            <v>OTHER GOVERNMENT</v>
          </cell>
          <cell r="E34" t="str">
            <v xml:space="preserve"> PRIVATE</v>
          </cell>
          <cell r="F34" t="str">
            <v>TOTAL</v>
          </cell>
        </row>
        <row r="36">
          <cell r="F36">
            <v>0</v>
          </cell>
          <cell r="G36">
            <v>0</v>
          </cell>
        </row>
        <row r="37">
          <cell r="B37" t="str">
            <v>2004 - 2005</v>
          </cell>
          <cell r="C37">
            <v>794609.39563556947</v>
          </cell>
          <cell r="F37">
            <v>794609.39563556947</v>
          </cell>
          <cell r="G37">
            <v>794609.39563556947</v>
          </cell>
        </row>
        <row r="38">
          <cell r="B38" t="str">
            <v>2005 - 2006</v>
          </cell>
          <cell r="C38">
            <v>4551653.7742652269</v>
          </cell>
          <cell r="F38">
            <v>4551653.7742652269</v>
          </cell>
          <cell r="G38">
            <v>4551653.7742652269</v>
          </cell>
        </row>
        <row r="39">
          <cell r="B39" t="str">
            <v>2006 - 2007</v>
          </cell>
          <cell r="C39">
            <v>26213017.190033458</v>
          </cell>
          <cell r="D39">
            <v>0</v>
          </cell>
          <cell r="E39">
            <v>0</v>
          </cell>
          <cell r="F39">
            <v>26213017.190033458</v>
          </cell>
          <cell r="G39">
            <v>26213017.190033458</v>
          </cell>
        </row>
        <row r="40">
          <cell r="B40" t="str">
            <v>2007 - 2008</v>
          </cell>
          <cell r="C40">
            <v>18461062.370260462</v>
          </cell>
          <cell r="F40">
            <v>18461062.370260462</v>
          </cell>
          <cell r="G40">
            <v>18461062.370260462</v>
          </cell>
        </row>
        <row r="41">
          <cell r="B41" t="str">
            <v>2008 - 2009</v>
          </cell>
          <cell r="C41">
            <v>0</v>
          </cell>
          <cell r="F41">
            <v>0</v>
          </cell>
          <cell r="G41">
            <v>0</v>
          </cell>
        </row>
        <row r="42">
          <cell r="B42" t="str">
            <v>2009 - 2010</v>
          </cell>
          <cell r="C42">
            <v>0</v>
          </cell>
          <cell r="F42">
            <v>0</v>
          </cell>
          <cell r="G42">
            <v>0</v>
          </cell>
        </row>
        <row r="43">
          <cell r="C43">
            <v>0</v>
          </cell>
          <cell r="D43" t="str">
            <v xml:space="preserve"> </v>
          </cell>
          <cell r="E43">
            <v>0</v>
          </cell>
          <cell r="F43">
            <v>0</v>
          </cell>
          <cell r="G43">
            <v>0</v>
          </cell>
        </row>
        <row r="44">
          <cell r="D44" t="str">
            <v xml:space="preserve">             Total Cost (as 12 above)</v>
          </cell>
          <cell r="F44">
            <v>50020342.730194718</v>
          </cell>
        </row>
        <row r="47">
          <cell r="E47" t="str">
            <v>Total (for approval purposes) match against Cashflow</v>
          </cell>
          <cell r="F47" t="str">
            <v>0K</v>
          </cell>
        </row>
        <row r="49">
          <cell r="A49" t="str">
            <v>Notes :</v>
          </cell>
        </row>
        <row r="50">
          <cell r="A50" t="str">
            <v xml:space="preserve"> * Delete as appropriate</v>
          </cell>
        </row>
        <row r="51">
          <cell r="A51" t="str">
            <v>(a)  On-costs should be supported by a breakdown of the percentage or a brief description of their scope ( form OB3 may be used if appropriate )</v>
          </cell>
        </row>
        <row r="52">
          <cell r="A52" t="str">
            <v>(b)  Adjustments of national average DCA price levels &amp; on-costs for local market conditions</v>
          </cell>
        </row>
        <row r="53">
          <cell r="A53" t="str">
            <v>(c)  Fees include all resource costs associated with the scheme e.g. project sponsorship, clerk of works, building regulation &amp; planning fees etc.</v>
          </cell>
        </row>
        <row r="54">
          <cell r="A54" t="str">
            <v>(d)  Not applicable to professional fees - VAT reclaimable EL (90 ) P64 refers</v>
          </cell>
        </row>
        <row r="55">
          <cell r="A55" t="str">
            <v>(e)  Non-works costs should be supported by a breakdown &amp; include such items as contributions to statutory &amp; local</v>
          </cell>
        </row>
        <row r="56">
          <cell r="A56" t="str">
            <v xml:space="preserve">      authorities ; land costs &amp; associated legal fees</v>
          </cell>
        </row>
        <row r="57">
          <cell r="A57" t="str">
            <v>(f)  Estimate of tender price inflation up to proposed tender date ( plus construction cost for VOP contracts only )</v>
          </cell>
        </row>
      </sheetData>
      <sheetData sheetId="2" refreshError="1">
        <row r="1">
          <cell r="A1" t="str">
            <v>OUTLINE BUSINESS CASE FOR PREFERRED OPTION</v>
          </cell>
          <cell r="G1" t="str">
            <v>COST FORM OB2</v>
          </cell>
        </row>
        <row r="2">
          <cell r="A2" t="str">
            <v>TRUST/ORGANISATION:</v>
          </cell>
          <cell r="B2" t="str">
            <v>East Hants PCT and Fareham &amp; Gosport PCT LIFT</v>
          </cell>
        </row>
        <row r="3">
          <cell r="A3" t="str">
            <v>SCHEME:</v>
          </cell>
          <cell r="B3" t="str">
            <v>Oak Park Community Hospital - Option 1 Phases 2 &amp; 3 (Capacity Map Option 1)</v>
          </cell>
        </row>
        <row r="4">
          <cell r="A4" t="str">
            <v>PHASE:</v>
          </cell>
          <cell r="B4" t="str">
            <v>Hampshire and IOW</v>
          </cell>
        </row>
        <row r="5">
          <cell r="A5" t="str">
            <v>PROJECT DIRECTOR:</v>
          </cell>
          <cell r="B5" t="str">
            <v>Ann Smith, Director of Operational &amp; Corporate Services</v>
          </cell>
        </row>
        <row r="6">
          <cell r="A6" t="str">
            <v>CAPITAL COSTS:</v>
          </cell>
          <cell r="B6" t="str">
            <v>DEPARTMENTAL COSTS AND EQUIPMENT COSTS</v>
          </cell>
        </row>
        <row r="7">
          <cell r="A7" t="str">
            <v xml:space="preserve">   Functional Content</v>
          </cell>
          <cell r="C7" t="str">
            <v>Functional Units/Space Requirements (1)</v>
          </cell>
          <cell r="E7" t="str">
            <v>N/A/C (2)</v>
          </cell>
          <cell r="F7" t="str">
            <v>Cost Allowance Version</v>
          </cell>
          <cell r="G7" t="str">
            <v>Equipment Cost Version</v>
          </cell>
        </row>
        <row r="9">
          <cell r="F9" t="str">
            <v>version 2.1</v>
          </cell>
          <cell r="G9" t="str">
            <v>version 2.1</v>
          </cell>
        </row>
        <row r="10">
          <cell r="F10">
            <v>0</v>
          </cell>
          <cell r="G10">
            <v>0</v>
          </cell>
        </row>
        <row r="11">
          <cell r="A11" t="str">
            <v>MIU</v>
          </cell>
          <cell r="C11">
            <v>345</v>
          </cell>
          <cell r="D11" t="str">
            <v>m²</v>
          </cell>
          <cell r="E11" t="str">
            <v>N</v>
          </cell>
          <cell r="F11">
            <v>431595</v>
          </cell>
          <cell r="G11">
            <v>107819.4</v>
          </cell>
        </row>
        <row r="12">
          <cell r="A12" t="str">
            <v>Outpatients &amp; OOH</v>
          </cell>
          <cell r="C12">
            <v>1185</v>
          </cell>
          <cell r="D12" t="str">
            <v>m²</v>
          </cell>
          <cell r="E12" t="str">
            <v>N</v>
          </cell>
          <cell r="F12">
            <v>1214625</v>
          </cell>
          <cell r="G12">
            <v>100570.95000000001</v>
          </cell>
        </row>
        <row r="13">
          <cell r="A13" t="str">
            <v>Diagnostics</v>
          </cell>
          <cell r="C13">
            <v>317.39999999999998</v>
          </cell>
          <cell r="D13" t="str">
            <v>m²</v>
          </cell>
          <cell r="E13" t="str">
            <v>N</v>
          </cell>
          <cell r="F13">
            <v>464356.19999999995</v>
          </cell>
          <cell r="G13">
            <v>1683207</v>
          </cell>
        </row>
        <row r="14">
          <cell r="A14" t="str">
            <v>Endoscopy</v>
          </cell>
          <cell r="C14">
            <v>334.2</v>
          </cell>
          <cell r="D14" t="str">
            <v>m²</v>
          </cell>
          <cell r="E14" t="str">
            <v>N</v>
          </cell>
          <cell r="F14">
            <v>440809.8</v>
          </cell>
          <cell r="G14">
            <v>250000</v>
          </cell>
        </row>
        <row r="15">
          <cell r="A15" t="str">
            <v>Elderly Day</v>
          </cell>
          <cell r="C15">
            <v>440.4</v>
          </cell>
          <cell r="D15" t="str">
            <v>m²</v>
          </cell>
          <cell r="E15" t="str">
            <v>N</v>
          </cell>
          <cell r="F15">
            <v>505138.8</v>
          </cell>
          <cell r="G15">
            <v>30427.236000000001</v>
          </cell>
        </row>
        <row r="16">
          <cell r="A16" t="str">
            <v>ATR Shared</v>
          </cell>
          <cell r="C16">
            <v>295.2</v>
          </cell>
          <cell r="D16" t="str">
            <v>m²</v>
          </cell>
          <cell r="E16" t="str">
            <v>N</v>
          </cell>
          <cell r="F16">
            <v>354240</v>
          </cell>
          <cell r="G16">
            <v>29520</v>
          </cell>
        </row>
        <row r="17">
          <cell r="A17" t="str">
            <v>Rehabilitation</v>
          </cell>
          <cell r="C17">
            <v>442.8</v>
          </cell>
          <cell r="D17" t="str">
            <v>m²</v>
          </cell>
          <cell r="E17" t="str">
            <v>N</v>
          </cell>
          <cell r="F17">
            <v>531360</v>
          </cell>
          <cell r="G17">
            <v>40000</v>
          </cell>
        </row>
        <row r="18">
          <cell r="A18" t="str">
            <v>Rehab Admin</v>
          </cell>
          <cell r="C18">
            <v>348</v>
          </cell>
          <cell r="D18" t="str">
            <v>m²</v>
          </cell>
          <cell r="E18" t="str">
            <v>N</v>
          </cell>
          <cell r="F18">
            <v>263088</v>
          </cell>
          <cell r="G18">
            <v>81612.960000000006</v>
          </cell>
        </row>
        <row r="19">
          <cell r="A19" t="str">
            <v>Pharmacy</v>
          </cell>
          <cell r="C19">
            <v>272.39999999999998</v>
          </cell>
          <cell r="D19" t="str">
            <v>m²</v>
          </cell>
          <cell r="E19" t="str">
            <v>N</v>
          </cell>
          <cell r="F19">
            <v>271310.39999999997</v>
          </cell>
          <cell r="G19">
            <v>15000</v>
          </cell>
        </row>
        <row r="20">
          <cell r="A20" t="str">
            <v>Prayer Room</v>
          </cell>
          <cell r="C20">
            <v>40.799999999999997</v>
          </cell>
          <cell r="D20" t="str">
            <v>m²</v>
          </cell>
          <cell r="E20" t="str">
            <v>N</v>
          </cell>
          <cell r="F20">
            <v>35863.199999999997</v>
          </cell>
          <cell r="G20">
            <v>3169.3440000000001</v>
          </cell>
        </row>
        <row r="21">
          <cell r="A21" t="str">
            <v>Health Records</v>
          </cell>
          <cell r="C21">
            <v>196.2</v>
          </cell>
          <cell r="D21" t="str">
            <v>m²</v>
          </cell>
          <cell r="E21" t="str">
            <v>N</v>
          </cell>
          <cell r="F21">
            <v>162649.79999999999</v>
          </cell>
          <cell r="G21">
            <v>53240.832000000002</v>
          </cell>
        </row>
        <row r="22">
          <cell r="A22" t="str">
            <v>Main Entrance &amp; Admin</v>
          </cell>
          <cell r="C22">
            <v>442.2</v>
          </cell>
          <cell r="D22" t="str">
            <v>m²</v>
          </cell>
          <cell r="E22" t="str">
            <v>N</v>
          </cell>
          <cell r="F22">
            <v>546117</v>
          </cell>
          <cell r="G22">
            <v>41708.303999999996</v>
          </cell>
        </row>
        <row r="23">
          <cell r="A23" t="str">
            <v>Catering</v>
          </cell>
          <cell r="C23">
            <v>641.4</v>
          </cell>
          <cell r="D23" t="str">
            <v>m²</v>
          </cell>
          <cell r="E23" t="str">
            <v>N</v>
          </cell>
          <cell r="F23">
            <v>1101925.2</v>
          </cell>
          <cell r="G23">
            <v>250000</v>
          </cell>
        </row>
        <row r="24">
          <cell r="A24" t="str">
            <v>Stores &amp; FM</v>
          </cell>
          <cell r="C24">
            <v>303.60000000000002</v>
          </cell>
          <cell r="D24" t="str">
            <v>m²</v>
          </cell>
          <cell r="E24" t="str">
            <v>N</v>
          </cell>
          <cell r="F24">
            <v>273240</v>
          </cell>
          <cell r="G24">
            <v>18216</v>
          </cell>
        </row>
        <row r="25">
          <cell r="A25" t="str">
            <v>EMH Day</v>
          </cell>
          <cell r="C25">
            <v>429</v>
          </cell>
          <cell r="D25" t="str">
            <v>m²</v>
          </cell>
          <cell r="E25" t="str">
            <v>N</v>
          </cell>
          <cell r="F25">
            <v>492063</v>
          </cell>
          <cell r="G25">
            <v>29639.61</v>
          </cell>
        </row>
        <row r="26">
          <cell r="A26" t="str">
            <v>EMH Team Base</v>
          </cell>
          <cell r="C26">
            <v>373.8</v>
          </cell>
          <cell r="D26" t="str">
            <v>m²</v>
          </cell>
          <cell r="E26" t="str">
            <v>N</v>
          </cell>
          <cell r="F26">
            <v>405946.8</v>
          </cell>
          <cell r="G26">
            <v>40093.788</v>
          </cell>
        </row>
        <row r="27">
          <cell r="A27" t="str">
            <v>Staff Change</v>
          </cell>
          <cell r="C27">
            <v>218.4</v>
          </cell>
          <cell r="D27" t="str">
            <v>m²</v>
          </cell>
          <cell r="E27" t="str">
            <v>N</v>
          </cell>
          <cell r="F27">
            <v>195249.6</v>
          </cell>
          <cell r="G27">
            <v>15637.439999999999</v>
          </cell>
        </row>
        <row r="28">
          <cell r="A28" t="str">
            <v>Rehab Beds</v>
          </cell>
          <cell r="C28">
            <v>1E-3</v>
          </cell>
          <cell r="D28" t="str">
            <v>m²</v>
          </cell>
          <cell r="E28" t="str">
            <v>N</v>
          </cell>
          <cell r="F28" t="str">
            <v>-</v>
          </cell>
          <cell r="G28" t="str">
            <v>-</v>
          </cell>
        </row>
        <row r="29">
          <cell r="A29" t="str">
            <v>Communications</v>
          </cell>
          <cell r="C29">
            <v>28.8</v>
          </cell>
          <cell r="D29" t="str">
            <v>m²</v>
          </cell>
          <cell r="E29" t="str">
            <v>N</v>
          </cell>
          <cell r="F29">
            <v>32515.200000000001</v>
          </cell>
          <cell r="G29">
            <v>300000</v>
          </cell>
        </row>
        <row r="30">
          <cell r="A30" t="str">
            <v>EMH Beds</v>
          </cell>
          <cell r="C30">
            <v>1378.2</v>
          </cell>
          <cell r="D30" t="str">
            <v>m²</v>
          </cell>
          <cell r="E30" t="str">
            <v>N</v>
          </cell>
          <cell r="F30">
            <v>1609737.6</v>
          </cell>
          <cell r="G30">
            <v>90768.252000000008</v>
          </cell>
        </row>
        <row r="31">
          <cell r="A31" t="str">
            <v>Body Store</v>
          </cell>
          <cell r="C31">
            <v>55.8</v>
          </cell>
          <cell r="D31" t="str">
            <v>m²</v>
          </cell>
          <cell r="E31" t="str">
            <v>N</v>
          </cell>
          <cell r="F31">
            <v>81970.2</v>
          </cell>
          <cell r="G31">
            <v>7456</v>
          </cell>
        </row>
        <row r="32">
          <cell r="A32" t="str">
            <v>GP Beds</v>
          </cell>
          <cell r="C32">
            <v>1054.2</v>
          </cell>
          <cell r="D32" t="str">
            <v>m²</v>
          </cell>
          <cell r="E32" t="str">
            <v>N</v>
          </cell>
          <cell r="F32">
            <v>1238685</v>
          </cell>
          <cell r="G32">
            <v>84336</v>
          </cell>
        </row>
        <row r="33">
          <cell r="A33" t="str">
            <v>Post Acute</v>
          </cell>
          <cell r="C33">
            <v>1054.2</v>
          </cell>
          <cell r="D33" t="str">
            <v>m²</v>
          </cell>
          <cell r="E33" t="str">
            <v>N</v>
          </cell>
          <cell r="F33">
            <v>1238685</v>
          </cell>
          <cell r="G33">
            <v>74542.482000000004</v>
          </cell>
        </row>
        <row r="34">
          <cell r="A34" t="str">
            <v>Admin Support</v>
          </cell>
          <cell r="C34">
            <v>388.2</v>
          </cell>
          <cell r="D34" t="str">
            <v>m²</v>
          </cell>
          <cell r="E34" t="str">
            <v>N</v>
          </cell>
          <cell r="F34">
            <v>293479.2</v>
          </cell>
          <cell r="G34">
            <v>91040.664000000004</v>
          </cell>
        </row>
        <row r="36">
          <cell r="A36" t="str">
            <v>Extra over Equipment Cost Version 2.1 for enhanced ICT installation</v>
          </cell>
          <cell r="G36">
            <v>100000</v>
          </cell>
        </row>
        <row r="37">
          <cell r="A37" t="str">
            <v>No abatement for independent supply of Equipment</v>
          </cell>
        </row>
        <row r="39">
          <cell r="F39">
            <v>12184649.999999998</v>
          </cell>
          <cell r="G39">
            <v>3538006.2619999996</v>
          </cell>
        </row>
        <row r="41">
          <cell r="A41" t="str">
            <v>Increase from MIPS 360 to MIPS 425</v>
          </cell>
          <cell r="F41">
            <v>2200006.2499999981</v>
          </cell>
        </row>
        <row r="42">
          <cell r="A42" t="str">
            <v>Increase from ECI 105 to ECI 110</v>
          </cell>
          <cell r="G42">
            <v>168476.48866666714</v>
          </cell>
        </row>
        <row r="44">
          <cell r="F44">
            <v>14384656.249999996</v>
          </cell>
        </row>
        <row r="45">
          <cell r="A45" t="str">
            <v xml:space="preserve">  Less abatement for transferred</v>
          </cell>
          <cell r="G45">
            <v>3706482.7506666668</v>
          </cell>
        </row>
        <row r="46">
          <cell r="A46" t="str">
            <v xml:space="preserve">  equipment if applicable</v>
          </cell>
        </row>
        <row r="47">
          <cell r="A47">
            <v>0</v>
          </cell>
          <cell r="B47" t="str">
            <v>%  ( 4 )</v>
          </cell>
          <cell r="G47">
            <v>0</v>
          </cell>
        </row>
        <row r="48">
          <cell r="A48" t="str">
            <v>Departmental Costs and Equipment Costs  To Summary    £</v>
          </cell>
          <cell r="F48">
            <v>14384656.249999996</v>
          </cell>
          <cell r="G48">
            <v>3706482.7506666668</v>
          </cell>
        </row>
      </sheetData>
      <sheetData sheetId="3" refreshError="1"/>
      <sheetData sheetId="4" refreshError="1">
        <row r="1">
          <cell r="A1" t="str">
            <v>OUTLINE BUSINESS CASE FOR PREFERRED OPTION</v>
          </cell>
          <cell r="H1" t="str">
            <v xml:space="preserve">                             </v>
          </cell>
          <cell r="I1" t="str">
            <v>COST FORM OFB3</v>
          </cell>
        </row>
        <row r="2">
          <cell r="C2" t="str">
            <v>TRUST/ORGANISATION:</v>
          </cell>
          <cell r="D2" t="str">
            <v>East Hants PCT and Fareham &amp; Gosport PCT LIFT</v>
          </cell>
        </row>
        <row r="3">
          <cell r="C3" t="str">
            <v>SCHEME:</v>
          </cell>
          <cell r="D3" t="str">
            <v>Oak Park Community Hospital - Option 1 Phases 2 &amp; 3 (Capacity Map Option 1)</v>
          </cell>
        </row>
        <row r="4">
          <cell r="C4" t="str">
            <v>PHASE:</v>
          </cell>
          <cell r="D4" t="str">
            <v>Hampshire and IOW</v>
          </cell>
        </row>
        <row r="5">
          <cell r="C5" t="str">
            <v xml:space="preserve">CAPITAL COSTS: </v>
          </cell>
          <cell r="D5" t="str">
            <v>ON COSTS</v>
          </cell>
        </row>
        <row r="6">
          <cell r="H6" t="str">
            <v>Estimated</v>
          </cell>
          <cell r="I6" t="str">
            <v>Percentage of</v>
          </cell>
        </row>
        <row r="7">
          <cell r="H7" t="str">
            <v>Cost</v>
          </cell>
          <cell r="I7" t="str">
            <v>Departmental</v>
          </cell>
        </row>
        <row r="8">
          <cell r="H8" t="str">
            <v>(exc. VAT)</v>
          </cell>
          <cell r="I8" t="str">
            <v>Cost</v>
          </cell>
        </row>
        <row r="9">
          <cell r="A9">
            <v>1</v>
          </cell>
          <cell r="C9" t="str">
            <v>Communications</v>
          </cell>
          <cell r="E9" t="str">
            <v xml:space="preserve">                          £</v>
          </cell>
          <cell r="H9" t="str">
            <v xml:space="preserve">                       £ </v>
          </cell>
          <cell r="I9" t="str">
            <v>%</v>
          </cell>
        </row>
        <row r="10">
          <cell r="C10" t="str">
            <v>a.     Space</v>
          </cell>
          <cell r="E10">
            <v>1984725.1875000002</v>
          </cell>
        </row>
        <row r="11">
          <cell r="C11" t="str">
            <v>b.     Lifts</v>
          </cell>
          <cell r="E11">
            <v>502670</v>
          </cell>
          <cell r="H11">
            <v>2487395.1875</v>
          </cell>
          <cell r="I11">
            <v>17.292002980606512</v>
          </cell>
        </row>
        <row r="13">
          <cell r="A13">
            <v>2</v>
          </cell>
          <cell r="C13" t="str">
            <v>''External''  Building Works (1)</v>
          </cell>
        </row>
        <row r="14">
          <cell r="C14" t="str">
            <v>a.     Drainage</v>
          </cell>
          <cell r="E14">
            <v>430860</v>
          </cell>
        </row>
        <row r="15">
          <cell r="C15" t="str">
            <v>b.     Roads, paths, parking</v>
          </cell>
          <cell r="E15">
            <v>689376</v>
          </cell>
        </row>
        <row r="16">
          <cell r="C16" t="str">
            <v>c.     Site layout, walls, fencing, gates</v>
          </cell>
          <cell r="E16">
            <v>459584</v>
          </cell>
        </row>
        <row r="17">
          <cell r="C17" t="str">
            <v>d.     Builders work for engineering</v>
          </cell>
          <cell r="E17">
            <v>0</v>
          </cell>
        </row>
        <row r="18">
          <cell r="C18" t="str">
            <v xml:space="preserve">         services outside buildings</v>
          </cell>
          <cell r="E18">
            <v>229792</v>
          </cell>
          <cell r="H18">
            <v>1809612</v>
          </cell>
          <cell r="I18">
            <v>12.580154635255886</v>
          </cell>
        </row>
        <row r="20">
          <cell r="A20">
            <v>3</v>
          </cell>
          <cell r="C20" t="str">
            <v>''External'' Engineering Works (1)</v>
          </cell>
        </row>
        <row r="21">
          <cell r="C21" t="str">
            <v xml:space="preserve">a.    Steam, condensate, heating, hot </v>
          </cell>
          <cell r="E21">
            <v>0</v>
          </cell>
        </row>
        <row r="22">
          <cell r="C22" t="str">
            <v xml:space="preserve">        water and gas supply mains</v>
          </cell>
          <cell r="E22">
            <v>0</v>
          </cell>
        </row>
        <row r="23">
          <cell r="C23" t="str">
            <v>b.    Cold water mains and storage</v>
          </cell>
          <cell r="E23">
            <v>0</v>
          </cell>
        </row>
        <row r="24">
          <cell r="C24" t="str">
            <v>c.    Electricity mains, sub-stations,</v>
          </cell>
          <cell r="E24">
            <v>8614818.3911484107</v>
          </cell>
        </row>
        <row r="25">
          <cell r="C25" t="str">
            <v xml:space="preserve">        stand-by generating plant</v>
          </cell>
          <cell r="E25">
            <v>0</v>
          </cell>
        </row>
        <row r="26">
          <cell r="C26" t="str">
            <v>d.    Calorifiers and associated plant</v>
          </cell>
          <cell r="E26">
            <v>0</v>
          </cell>
        </row>
        <row r="27">
          <cell r="C27" t="str">
            <v>e.    Miscellaneous services</v>
          </cell>
          <cell r="E27">
            <v>0</v>
          </cell>
          <cell r="H27">
            <v>8614818.3911484107</v>
          </cell>
          <cell r="I27">
            <v>59.88894167108382</v>
          </cell>
        </row>
        <row r="30">
          <cell r="A30">
            <v>4</v>
          </cell>
          <cell r="C30" t="str">
            <v>Auxiliary Buildings</v>
          </cell>
          <cell r="E30">
            <v>0</v>
          </cell>
          <cell r="H30">
            <v>0</v>
          </cell>
          <cell r="I30">
            <v>0</v>
          </cell>
        </row>
        <row r="33">
          <cell r="A33">
            <v>5</v>
          </cell>
          <cell r="C33" t="str">
            <v>Other on-costs and abnormals (2)</v>
          </cell>
        </row>
        <row r="34">
          <cell r="C34" t="str">
            <v>a.    Building</v>
          </cell>
          <cell r="E34">
            <v>250000</v>
          </cell>
        </row>
        <row r="35">
          <cell r="C35" t="str">
            <v>b.    Engineering</v>
          </cell>
          <cell r="E35">
            <v>200000</v>
          </cell>
          <cell r="H35">
            <v>450000</v>
          </cell>
          <cell r="I35">
            <v>3.1283333586786277</v>
          </cell>
        </row>
        <row r="37">
          <cell r="A37" t="str">
            <v>Total On-Costs to Summary FB1</v>
          </cell>
          <cell r="G37" t="str">
            <v>£</v>
          </cell>
          <cell r="H37">
            <v>13361825.578648411</v>
          </cell>
          <cell r="I37">
            <v>92.889432645624851</v>
          </cell>
        </row>
        <row r="39">
          <cell r="H39">
            <v>0.99009901512710441</v>
          </cell>
        </row>
        <row r="41">
          <cell r="A41" t="str">
            <v>Notes:</v>
          </cell>
          <cell r="D41" t="str">
            <v>Must be based on scheme specific assessments/measurements; attach details to define scope of works as appropriate.</v>
          </cell>
        </row>
        <row r="42">
          <cell r="D42" t="str">
            <v>Identify separately any proposed additional capital expenditure justifiable in value for money terms (details to be provided).</v>
          </cell>
        </row>
        <row r="44">
          <cell r="A44" t="str">
            <v>*</v>
          </cell>
          <cell r="D44" t="str">
            <v>Delete as appropriate.</v>
          </cell>
        </row>
        <row r="45">
          <cell r="A45" t="str">
            <v>(1)</v>
          </cell>
          <cell r="D45" t="str">
            <v>''External'' to Departments</v>
          </cell>
        </row>
        <row r="46">
          <cell r="A46" t="str">
            <v>(2)</v>
          </cell>
          <cell r="D46" t="str">
            <v>Identify any enabling or preliminary works to prepare the site in advance e.g. demolitions; service diversions; decanting</v>
          </cell>
        </row>
        <row r="47">
          <cell r="D47" t="str">
            <v>costs; site investigation and other exploratory works.</v>
          </cell>
        </row>
        <row r="50">
          <cell r="A50" t="str">
            <v>Completed by</v>
          </cell>
          <cell r="C50" t="str">
            <v xml:space="preserve"> </v>
          </cell>
        </row>
        <row r="51">
          <cell r="B51" t="str">
            <v>Name (capitals)</v>
          </cell>
          <cell r="C51" t="str">
            <v>MICHAEL GREAVES</v>
          </cell>
          <cell r="E51" t="str">
            <v>Authorised for issue</v>
          </cell>
        </row>
        <row r="52">
          <cell r="B52" t="str">
            <v>Position</v>
          </cell>
          <cell r="C52" t="str">
            <v>Associate</v>
          </cell>
          <cell r="F52" t="str">
            <v xml:space="preserve">    Project Director</v>
          </cell>
        </row>
        <row r="53">
          <cell r="B53" t="str">
            <v>Address</v>
          </cell>
          <cell r="C53" t="str">
            <v>James Nisbet &amp; Partners</v>
          </cell>
        </row>
        <row r="54">
          <cell r="C54" t="str">
            <v>2-6 Shirley Road</v>
          </cell>
        </row>
      </sheetData>
      <sheetData sheetId="5" refreshError="1">
        <row r="1">
          <cell r="A1" t="str">
            <v>OUTLINE BUSINESS CASE FOR PREFERRED OPTION</v>
          </cell>
          <cell r="F1" t="str">
            <v xml:space="preserve"> </v>
          </cell>
          <cell r="I1" t="str">
            <v>COST FORM OB4</v>
          </cell>
        </row>
        <row r="2">
          <cell r="C2" t="str">
            <v>TRUST/ORGANISATION:</v>
          </cell>
          <cell r="D2" t="str">
            <v>East Hants PCT and Fareham &amp; Gosport PCT LIFT</v>
          </cell>
        </row>
        <row r="3">
          <cell r="C3" t="str">
            <v>SCHEME:</v>
          </cell>
          <cell r="D3" t="str">
            <v>Oak Park Community Hospital - Option 1 Phases 2 &amp; 3 (Capacity Map Option 1)</v>
          </cell>
        </row>
        <row r="4">
          <cell r="C4" t="str">
            <v>PHASE:</v>
          </cell>
          <cell r="D4" t="str">
            <v>Single Phase</v>
          </cell>
        </row>
        <row r="5">
          <cell r="C5" t="str">
            <v>CAPITAL COSTS:</v>
          </cell>
          <cell r="D5" t="str">
            <v>FEES AND NON-WORKS COSTS</v>
          </cell>
        </row>
        <row r="6">
          <cell r="F6" t="str">
            <v>£</v>
          </cell>
          <cell r="I6" t="str">
            <v>Percentage of</v>
          </cell>
        </row>
        <row r="7">
          <cell r="I7" t="str">
            <v>Works Cost  %</v>
          </cell>
        </row>
        <row r="9">
          <cell r="A9">
            <v>1</v>
          </cell>
          <cell r="C9" t="str">
            <v>Fees (including "in-house" resource costs)</v>
          </cell>
        </row>
        <row r="10">
          <cell r="C10" t="str">
            <v>a.  Architects</v>
          </cell>
          <cell r="F10">
            <v>0</v>
          </cell>
        </row>
        <row r="11">
          <cell r="C11" t="str">
            <v>b.  Structural Engineers</v>
          </cell>
          <cell r="F11">
            <v>0</v>
          </cell>
        </row>
        <row r="12">
          <cell r="C12" t="str">
            <v>c.  Mechanical Engineers</v>
          </cell>
          <cell r="F12">
            <v>0</v>
          </cell>
        </row>
        <row r="13">
          <cell r="C13" t="str">
            <v>d.  Electrical Engineers</v>
          </cell>
          <cell r="F13">
            <v>0</v>
          </cell>
        </row>
        <row r="14">
          <cell r="C14" t="str">
            <v>e.  Quantity Surveyors</v>
          </cell>
          <cell r="F14">
            <v>3564646.0134901181</v>
          </cell>
          <cell r="I14">
            <v>12.72</v>
          </cell>
        </row>
        <row r="15">
          <cell r="C15" t="str">
            <v>f.  Project Management</v>
          </cell>
          <cell r="F15">
            <v>0</v>
          </cell>
        </row>
        <row r="16">
          <cell r="C16" t="str">
            <v>g.  Project Sponsorship</v>
          </cell>
          <cell r="F16">
            <v>0</v>
          </cell>
        </row>
        <row r="17">
          <cell r="C17" t="str">
            <v>h.  Legal fees</v>
          </cell>
          <cell r="F17">
            <v>0</v>
          </cell>
        </row>
        <row r="18">
          <cell r="C18" t="str">
            <v>i.  Site Supervision</v>
          </cell>
          <cell r="F18">
            <v>0</v>
          </cell>
        </row>
        <row r="19">
          <cell r="C19" t="str">
            <v xml:space="preserve">j.  Building Regulations and Planning Fees </v>
          </cell>
          <cell r="F19">
            <v>0</v>
          </cell>
        </row>
        <row r="20">
          <cell r="C20" t="str">
            <v>k. Other</v>
          </cell>
          <cell r="D20" t="str">
            <v>Detailed Briefing - Reviewable Design Data</v>
          </cell>
          <cell r="F20">
            <v>95281.418599578625</v>
          </cell>
          <cell r="I20">
            <v>0.34</v>
          </cell>
        </row>
        <row r="21">
          <cell r="D21" t="str">
            <v>Technical Advisors</v>
          </cell>
          <cell r="F21">
            <v>235401.15183425305</v>
          </cell>
          <cell r="I21">
            <v>0.84</v>
          </cell>
        </row>
        <row r="22">
          <cell r="D22" t="str">
            <v>Consultant Equipping Manager</v>
          </cell>
          <cell r="F22">
            <v>142922.12789936794</v>
          </cell>
          <cell r="I22">
            <v>0.51</v>
          </cell>
        </row>
        <row r="23">
          <cell r="D23" t="str">
            <v>Commissioning Manager</v>
          </cell>
          <cell r="F23">
            <v>235401.15183425305</v>
          </cell>
          <cell r="I23">
            <v>0.84</v>
          </cell>
        </row>
        <row r="24">
          <cell r="D24" t="str">
            <v>Independent Post Project Evaluations</v>
          </cell>
          <cell r="F24">
            <v>95281.418599578625</v>
          </cell>
          <cell r="I24">
            <v>0.34</v>
          </cell>
        </row>
        <row r="25">
          <cell r="C25" t="str">
            <v>PCT require a dedicated Project Manager &amp; Director but this</v>
          </cell>
        </row>
        <row r="26">
          <cell r="C26" t="str">
            <v>cost has not been included.</v>
          </cell>
        </row>
        <row r="27">
          <cell r="I27">
            <v>0</v>
          </cell>
        </row>
        <row r="28">
          <cell r="C28" t="str">
            <v>Total Fees to Summary (OB1)</v>
          </cell>
          <cell r="E28" t="str">
            <v>£</v>
          </cell>
          <cell r="F28">
            <v>4368933.282257149</v>
          </cell>
          <cell r="I28">
            <v>15.589999999999998</v>
          </cell>
        </row>
        <row r="32">
          <cell r="I32" t="str">
            <v>£</v>
          </cell>
        </row>
        <row r="33">
          <cell r="A33">
            <v>2</v>
          </cell>
          <cell r="C33" t="str">
            <v>Non-Works Costs</v>
          </cell>
        </row>
        <row r="35">
          <cell r="C35" t="str">
            <v>a.  Land purchase costs and associated legal fees</v>
          </cell>
          <cell r="I35">
            <v>0</v>
          </cell>
        </row>
        <row r="36">
          <cell r="C36" t="str">
            <v>b.  Statutory and Local Authority charges</v>
          </cell>
          <cell r="I36">
            <v>0</v>
          </cell>
        </row>
        <row r="37">
          <cell r="C37" t="str">
            <v>c.  Other (specify)</v>
          </cell>
          <cell r="I37">
            <v>0</v>
          </cell>
        </row>
        <row r="38">
          <cell r="C38" t="str">
            <v xml:space="preserve">      e.g. </v>
          </cell>
          <cell r="D38" t="str">
            <v>decanting costs (Community EMH Team Base)</v>
          </cell>
          <cell r="I38">
            <v>25000</v>
          </cell>
        </row>
        <row r="39">
          <cell r="D39" t="str">
            <v>section 106</v>
          </cell>
          <cell r="I39">
            <v>110000</v>
          </cell>
        </row>
        <row r="40">
          <cell r="D40" t="str">
            <v>Commissioning budget</v>
          </cell>
          <cell r="I40">
            <v>25000</v>
          </cell>
        </row>
        <row r="42">
          <cell r="C42" t="str">
            <v>Non-Works Costs to Summary (OB1)</v>
          </cell>
          <cell r="H42" t="str">
            <v>£</v>
          </cell>
          <cell r="I42">
            <v>160000</v>
          </cell>
        </row>
        <row r="45">
          <cell r="A45" t="str">
            <v>Notes:</v>
          </cell>
        </row>
        <row r="46">
          <cell r="A46" t="str">
            <v>*</v>
          </cell>
          <cell r="B46" t="str">
            <v>Delete as appropriate.</v>
          </cell>
        </row>
        <row r="48">
          <cell r="A48" t="str">
            <v>Completed by</v>
          </cell>
          <cell r="C48" t="str">
            <v xml:space="preserve"> </v>
          </cell>
        </row>
        <row r="49">
          <cell r="B49" t="str">
            <v>Name (capitals)</v>
          </cell>
          <cell r="C49" t="str">
            <v>MICHAEL GREAVES</v>
          </cell>
          <cell r="F49" t="str">
            <v>Authorised for issue</v>
          </cell>
        </row>
        <row r="50">
          <cell r="B50" t="str">
            <v>Position</v>
          </cell>
          <cell r="C50" t="str">
            <v>Associate</v>
          </cell>
          <cell r="G50" t="str">
            <v xml:space="preserve">    Project Director</v>
          </cell>
        </row>
        <row r="51">
          <cell r="B51" t="str">
            <v>Address</v>
          </cell>
          <cell r="C51" t="str">
            <v>James Nisbet &amp; Partners</v>
          </cell>
        </row>
        <row r="52">
          <cell r="C52" t="str">
            <v>2-6 Shirley Road</v>
          </cell>
        </row>
        <row r="53">
          <cell r="C53" t="str">
            <v>Southampton</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SING (2)"/>
      <sheetName val="INDEX "/>
      <sheetName val="INDEX  (2)"/>
      <sheetName val="COST SUMMARY"/>
      <sheetName val="COST SUMMARY 2"/>
      <sheetName val="COST SUMMARY 3"/>
      <sheetName val="RETURNS "/>
      <sheetName val="SENSITIVY"/>
      <sheetName val="CASFLOW"/>
      <sheetName val="IRR &amp; NPV"/>
      <sheetName val="LEASING"/>
      <sheetName val="AREAS"/>
      <sheetName val="ELEM SUMMARY"/>
      <sheetName val="BUILDING COST"/>
      <sheetName val="WORKINGS"/>
      <sheetName val="Sens Analy - What-If"/>
      <sheetName val="Sens Analy - What-If (2)"/>
      <sheetName val="Graph Back Up"/>
      <sheetName val="Flysheet fIN hIGH"/>
      <sheetName val="Flysheet Bldg Costs"/>
      <sheetName val="Flysheet Areas"/>
      <sheetName val="Flysheet Gen"/>
      <sheetName val="Flysheet Gen (2)"/>
      <sheetName val="Flysheet Areas (2)"/>
      <sheetName val="Flysheet Workings"/>
      <sheetName val=" COVER "/>
      <sheetName val="Summary"/>
      <sheetName val="FR-PRLIMS-DETAIL"/>
      <sheetName val="FR-SUMMERY"/>
      <sheetName val="OB1"/>
      <sheetName val="OB3"/>
      <sheetName val="OB4"/>
      <sheetName val="OB2"/>
    </sheetNames>
    <sheetDataSet>
      <sheetData sheetId="0" refreshError="1"/>
      <sheetData sheetId="1" refreshError="1"/>
      <sheetData sheetId="2" refreshError="1"/>
      <sheetData sheetId="3"/>
      <sheetData sheetId="4"/>
      <sheetData sheetId="5"/>
      <sheetData sheetId="6" refreshError="1"/>
      <sheetData sheetId="7" refreshError="1"/>
      <sheetData sheetId="8" refreshError="1"/>
      <sheetData sheetId="9" refreshError="1"/>
      <sheetData sheetId="10" refreshError="1"/>
      <sheetData sheetId="11">
        <row r="1">
          <cell r="A1" t="str">
            <v xml:space="preserve">  27 FREDMAN DRIVE, SANDTON</v>
          </cell>
        </row>
        <row r="3">
          <cell r="A3" t="str">
            <v xml:space="preserve">  PRELIMINARY ESTIMATE No 1</v>
          </cell>
        </row>
        <row r="5">
          <cell r="A5" t="str">
            <v xml:space="preserve">  AREA SCHEDULE</v>
          </cell>
          <cell r="G5">
            <v>36367</v>
          </cell>
        </row>
        <row r="7">
          <cell r="E7" t="str">
            <v>GROSS BUILDING</v>
          </cell>
          <cell r="G7" t="str">
            <v>BUILDING AREAS</v>
          </cell>
        </row>
        <row r="8">
          <cell r="E8" t="str">
            <v>AREA</v>
          </cell>
        </row>
        <row r="10">
          <cell r="E10" t="str">
            <v xml:space="preserve">         AREA  ( m2 )</v>
          </cell>
          <cell r="G10" t="str">
            <v xml:space="preserve">         AREA  ( m2 )</v>
          </cell>
        </row>
        <row r="11">
          <cell r="B11" t="str">
            <v>OFFICES</v>
          </cell>
        </row>
        <row r="13">
          <cell r="B13" t="str">
            <v>LOWER GROUND FLOOR</v>
          </cell>
          <cell r="G13">
            <v>800</v>
          </cell>
        </row>
        <row r="14">
          <cell r="B14" t="str">
            <v>GROUND FLOOR</v>
          </cell>
          <cell r="G14">
            <v>1319</v>
          </cell>
        </row>
        <row r="15">
          <cell r="B15" t="str">
            <v>FIRST FLOOR</v>
          </cell>
          <cell r="G15">
            <v>1309</v>
          </cell>
        </row>
        <row r="16">
          <cell r="B16" t="str">
            <v>SECOND FLOOR</v>
          </cell>
          <cell r="G16">
            <v>1340</v>
          </cell>
        </row>
        <row r="17">
          <cell r="B17" t="str">
            <v>THIRD FLOOR</v>
          </cell>
          <cell r="G17">
            <v>1340</v>
          </cell>
        </row>
        <row r="18">
          <cell r="B18" t="str">
            <v>FOURTH FLOOR</v>
          </cell>
          <cell r="F18">
            <v>0</v>
          </cell>
          <cell r="G18">
            <v>1340</v>
          </cell>
          <cell r="H18">
            <v>7448</v>
          </cell>
        </row>
        <row r="19">
          <cell r="B19" t="str">
            <v>PARKING</v>
          </cell>
        </row>
        <row r="21">
          <cell r="B21" t="str">
            <v>BASEMENT LEVEL 3</v>
          </cell>
          <cell r="G21">
            <v>2013</v>
          </cell>
        </row>
        <row r="22">
          <cell r="B22" t="str">
            <v>BASEMENT LEVEL 2</v>
          </cell>
          <cell r="G22">
            <v>2011</v>
          </cell>
        </row>
        <row r="23">
          <cell r="B23" t="str">
            <v>BASEMENT LEVEL 1</v>
          </cell>
          <cell r="G23">
            <v>2011</v>
          </cell>
        </row>
        <row r="24">
          <cell r="B24" t="str">
            <v>LOWER GROUND</v>
          </cell>
          <cell r="F24">
            <v>0</v>
          </cell>
          <cell r="G24">
            <v>871</v>
          </cell>
          <cell r="H24">
            <v>6906</v>
          </cell>
        </row>
        <row r="26">
          <cell r="B26" t="str">
            <v>SERVICE AREAS</v>
          </cell>
          <cell r="G26">
            <v>186</v>
          </cell>
          <cell r="H26">
            <v>186</v>
          </cell>
        </row>
        <row r="28">
          <cell r="B28" t="str">
            <v>TOTALS</v>
          </cell>
          <cell r="E28" t="str">
            <v>m2</v>
          </cell>
          <cell r="F28">
            <v>0</v>
          </cell>
          <cell r="G28" t="str">
            <v>m2</v>
          </cell>
          <cell r="H28">
            <v>14540</v>
          </cell>
        </row>
        <row r="30">
          <cell r="B30" t="str">
            <v>TOTAL PARKING AVAILABLE</v>
          </cell>
        </row>
        <row r="32">
          <cell r="B32" t="str">
            <v>BASEMENT LEVEL 3</v>
          </cell>
          <cell r="E32">
            <v>76</v>
          </cell>
          <cell r="F32" t="str">
            <v>Bays</v>
          </cell>
        </row>
        <row r="33">
          <cell r="B33" t="str">
            <v>BASEMENT LEVEL 2</v>
          </cell>
          <cell r="E33">
            <v>76</v>
          </cell>
          <cell r="F33" t="str">
            <v>Bays</v>
          </cell>
        </row>
        <row r="34">
          <cell r="B34" t="str">
            <v>BASEMENT LEVEL 1</v>
          </cell>
          <cell r="E34">
            <v>71</v>
          </cell>
          <cell r="F34" t="str">
            <v>Bays</v>
          </cell>
        </row>
        <row r="35">
          <cell r="B35" t="str">
            <v>LOWER GROUND</v>
          </cell>
          <cell r="E35">
            <v>29</v>
          </cell>
          <cell r="F35" t="str">
            <v>Bays</v>
          </cell>
        </row>
        <row r="36">
          <cell r="B36" t="str">
            <v>EXTERNALLY</v>
          </cell>
          <cell r="E36">
            <v>24</v>
          </cell>
          <cell r="F36" t="str">
            <v>Bays</v>
          </cell>
        </row>
        <row r="37">
          <cell r="E37">
            <v>276</v>
          </cell>
          <cell r="F37" t="str">
            <v>Bays</v>
          </cell>
        </row>
        <row r="41">
          <cell r="B41" t="str">
            <v>PRELIMINARY AREA COMPARISON</v>
          </cell>
        </row>
        <row r="43">
          <cell r="B43" t="str">
            <v>Total Building Area Over Six Floors</v>
          </cell>
          <cell r="G43">
            <v>7448</v>
          </cell>
          <cell r="H43" t="str">
            <v>m2</v>
          </cell>
        </row>
        <row r="45">
          <cell r="B45" t="str">
            <v>Individual Areas :-</v>
          </cell>
        </row>
        <row r="47">
          <cell r="B47" t="str">
            <v>Ablutions</v>
          </cell>
          <cell r="E47">
            <v>150</v>
          </cell>
        </row>
        <row r="48">
          <cell r="B48" t="str">
            <v>Tea Kitchens</v>
          </cell>
          <cell r="E48">
            <v>36</v>
          </cell>
        </row>
        <row r="49">
          <cell r="B49" t="str">
            <v>Lifts</v>
          </cell>
          <cell r="E49">
            <v>110</v>
          </cell>
        </row>
        <row r="50">
          <cell r="B50" t="str">
            <v>Stairwells &amp; Lobbies</v>
          </cell>
          <cell r="E50">
            <v>127</v>
          </cell>
        </row>
        <row r="51">
          <cell r="B51" t="str">
            <v>Stores And Ducts</v>
          </cell>
          <cell r="E51">
            <v>67</v>
          </cell>
        </row>
        <row r="52">
          <cell r="B52" t="str">
            <v xml:space="preserve">     Sub - Total</v>
          </cell>
          <cell r="E52">
            <v>490</v>
          </cell>
        </row>
        <row r="53">
          <cell r="B53" t="str">
            <v>Entrance Lobby</v>
          </cell>
          <cell r="E53">
            <v>49</v>
          </cell>
        </row>
        <row r="54">
          <cell r="B54" t="str">
            <v>Lobbies To LGF, 1st Floor - 4th Floor</v>
          </cell>
          <cell r="E54">
            <v>217</v>
          </cell>
        </row>
        <row r="56">
          <cell r="E56">
            <v>756</v>
          </cell>
        </row>
        <row r="58">
          <cell r="B58" t="str">
            <v>Efficiency Ratio Based On Gross Building Area</v>
          </cell>
        </row>
        <row r="60">
          <cell r="B60" t="str">
            <v>Excluding Reception Areas</v>
          </cell>
          <cell r="G60">
            <v>0.93904403866809882</v>
          </cell>
        </row>
        <row r="61">
          <cell r="B61" t="str">
            <v>Including Reception Areas</v>
          </cell>
          <cell r="G61">
            <v>0.90332975295381313</v>
          </cell>
        </row>
      </sheetData>
      <sheetData sheetId="12" refreshError="1"/>
      <sheetData sheetId="13"/>
      <sheetData sheetId="14">
        <row r="1">
          <cell r="A1" t="str">
            <v xml:space="preserve">  27 FREDMAN DRIVE, SANDTON</v>
          </cell>
          <cell r="L1" t="str">
            <v>26 July 1999</v>
          </cell>
        </row>
        <row r="3">
          <cell r="A3" t="str">
            <v xml:space="preserve">  PRELIMINARY ESTIMATE No 1</v>
          </cell>
        </row>
      </sheetData>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ISON"/>
      <sheetName val="1. Finance Data"/>
      <sheetName val="2.HR Data"/>
      <sheetName val="3.PostEstablishment (Refined)"/>
      <sheetName val="Sheet1"/>
      <sheetName val="FOR PPT"/>
      <sheetName val="Proposed by Programme"/>
      <sheetName val="Costing Notch"/>
    </sheetNames>
    <sheetDataSet>
      <sheetData sheetId="0" refreshError="1"/>
      <sheetData sheetId="1" refreshError="1">
        <row r="3">
          <cell r="G3" t="str">
            <v>Post nr</v>
          </cell>
          <cell r="H3" t="str">
            <v>Persal Nr</v>
          </cell>
          <cell r="I3" t="str">
            <v>Date</v>
          </cell>
          <cell r="J3" t="str">
            <v>BRANCH</v>
          </cell>
          <cell r="K3" t="str">
            <v>CHIEF DIRECTORATE</v>
          </cell>
          <cell r="L3" t="str">
            <v>DIRECTORATE</v>
          </cell>
          <cell r="M3" t="str">
            <v>SUB DIRECTORATE</v>
          </cell>
          <cell r="N3" t="str">
            <v>Cost 201617</v>
          </cell>
          <cell r="O3" t="str">
            <v>Persal nr check</v>
          </cell>
          <cell r="P3" t="str">
            <v>Column2</v>
          </cell>
          <cell r="Q3" t="str">
            <v>Sal Level</v>
          </cell>
          <cell r="R3" t="str">
            <v>Cost 201516</v>
          </cell>
          <cell r="S3" t="str">
            <v>Funded 201516</v>
          </cell>
          <cell r="T3" t="str">
            <v>Nr</v>
          </cell>
          <cell r="U3" t="str">
            <v>CTC</v>
          </cell>
          <cell r="V3" t="str">
            <v>Nr3</v>
          </cell>
          <cell r="W3" t="str">
            <v>CTC4</v>
          </cell>
          <cell r="X3" t="str">
            <v>Nr5</v>
          </cell>
          <cell r="Y3" t="str">
            <v>CTC6</v>
          </cell>
          <cell r="Z3" t="str">
            <v>Nr7</v>
          </cell>
          <cell r="AA3" t="str">
            <v>CTC8</v>
          </cell>
          <cell r="AB3" t="str">
            <v>Nr13</v>
          </cell>
          <cell r="AC3" t="str">
            <v>CTC14</v>
          </cell>
          <cell r="AD3" t="str">
            <v>Column15</v>
          </cell>
          <cell r="AE3" t="str">
            <v>Column16</v>
          </cell>
          <cell r="AF3" t="str">
            <v>Nr17</v>
          </cell>
          <cell r="AG3" t="str">
            <v>CTC18</v>
          </cell>
          <cell r="AH3" t="str">
            <v>Column19</v>
          </cell>
          <cell r="AI3" t="str">
            <v>Column20</v>
          </cell>
          <cell r="AJ3" t="str">
            <v>Column21</v>
          </cell>
          <cell r="AK3" t="str">
            <v>Column22</v>
          </cell>
          <cell r="AL3" t="str">
            <v>Column23</v>
          </cell>
          <cell r="AM3" t="str">
            <v>Column24</v>
          </cell>
          <cell r="AN3" t="str">
            <v>Column25</v>
          </cell>
          <cell r="AO3" t="str">
            <v>Column26</v>
          </cell>
        </row>
        <row r="4">
          <cell r="G4">
            <v>1</v>
          </cell>
          <cell r="H4">
            <v>16837533</v>
          </cell>
          <cell r="J4" t="str">
            <v>Ministry</v>
          </cell>
          <cell r="K4" t="str">
            <v>Ministerial &amp; Parliamentary</v>
          </cell>
          <cell r="N4">
            <v>2461862</v>
          </cell>
          <cell r="O4">
            <v>16837533</v>
          </cell>
          <cell r="P4" t="b">
            <v>1</v>
          </cell>
          <cell r="Q4">
            <v>27</v>
          </cell>
          <cell r="R4">
            <v>2378610</v>
          </cell>
          <cell r="S4">
            <v>2378610</v>
          </cell>
          <cell r="T4">
            <v>16</v>
          </cell>
          <cell r="U4">
            <v>2461862</v>
          </cell>
          <cell r="V4">
            <v>16</v>
          </cell>
          <cell r="W4">
            <v>2646502</v>
          </cell>
          <cell r="X4">
            <v>16</v>
          </cell>
          <cell r="Y4">
            <v>2760303</v>
          </cell>
          <cell r="Z4">
            <v>16</v>
          </cell>
          <cell r="AA4">
            <v>2939722</v>
          </cell>
          <cell r="AB4">
            <v>16</v>
          </cell>
          <cell r="AC4">
            <v>2461862</v>
          </cell>
          <cell r="AD4" t="str">
            <v>Y</v>
          </cell>
          <cell r="AF4">
            <v>16</v>
          </cell>
          <cell r="AG4">
            <v>2646502</v>
          </cell>
          <cell r="AJ4">
            <v>16</v>
          </cell>
          <cell r="AK4">
            <v>2760303</v>
          </cell>
          <cell r="AN4">
            <v>16</v>
          </cell>
          <cell r="AO4">
            <v>2939722</v>
          </cell>
        </row>
        <row r="5">
          <cell r="G5">
            <v>2</v>
          </cell>
          <cell r="H5">
            <v>53471423</v>
          </cell>
          <cell r="J5" t="str">
            <v>Deputy Minister's Office</v>
          </cell>
          <cell r="N5">
            <v>2027409</v>
          </cell>
          <cell r="O5">
            <v>53471423</v>
          </cell>
          <cell r="P5" t="b">
            <v>1</v>
          </cell>
          <cell r="Q5">
            <v>26</v>
          </cell>
          <cell r="R5">
            <v>1958848</v>
          </cell>
          <cell r="S5">
            <v>1958848</v>
          </cell>
          <cell r="T5">
            <v>16</v>
          </cell>
          <cell r="U5">
            <v>2027409</v>
          </cell>
          <cell r="V5">
            <v>16</v>
          </cell>
          <cell r="W5">
            <v>2179465</v>
          </cell>
          <cell r="X5">
            <v>16</v>
          </cell>
          <cell r="Y5">
            <v>2273182</v>
          </cell>
          <cell r="Z5">
            <v>16</v>
          </cell>
          <cell r="AA5">
            <v>2420939</v>
          </cell>
          <cell r="AB5">
            <v>16</v>
          </cell>
          <cell r="AC5">
            <v>2027409</v>
          </cell>
          <cell r="AD5" t="str">
            <v>Y</v>
          </cell>
          <cell r="AF5">
            <v>16</v>
          </cell>
          <cell r="AG5">
            <v>2179465</v>
          </cell>
          <cell r="AJ5">
            <v>16</v>
          </cell>
          <cell r="AK5">
            <v>2273182</v>
          </cell>
          <cell r="AN5">
            <v>16</v>
          </cell>
          <cell r="AO5">
            <v>2420939</v>
          </cell>
        </row>
        <row r="6">
          <cell r="G6">
            <v>3</v>
          </cell>
          <cell r="H6">
            <v>13524208</v>
          </cell>
          <cell r="J6" t="str">
            <v>Ministry</v>
          </cell>
          <cell r="K6" t="str">
            <v>Ministerial &amp; Parliamentary</v>
          </cell>
          <cell r="L6" t="str">
            <v>Ministerial Support</v>
          </cell>
          <cell r="N6">
            <v>1358148</v>
          </cell>
          <cell r="O6">
            <v>13524208</v>
          </cell>
          <cell r="P6" t="b">
            <v>1</v>
          </cell>
          <cell r="Q6">
            <v>15</v>
          </cell>
          <cell r="R6">
            <v>1305910</v>
          </cell>
          <cell r="S6">
            <v>1305910</v>
          </cell>
          <cell r="T6">
            <v>15</v>
          </cell>
          <cell r="U6">
            <v>1358148</v>
          </cell>
          <cell r="V6">
            <v>15</v>
          </cell>
          <cell r="W6">
            <v>1460008</v>
          </cell>
          <cell r="X6">
            <v>15</v>
          </cell>
          <cell r="Y6">
            <v>1566588</v>
          </cell>
          <cell r="Z6">
            <v>15</v>
          </cell>
          <cell r="AA6">
            <v>1668416</v>
          </cell>
          <cell r="AB6">
            <v>15</v>
          </cell>
          <cell r="AC6">
            <v>1358148</v>
          </cell>
          <cell r="AD6" t="str">
            <v>Y</v>
          </cell>
          <cell r="AF6">
            <v>15</v>
          </cell>
          <cell r="AG6">
            <v>1460008</v>
          </cell>
          <cell r="AJ6">
            <v>15</v>
          </cell>
          <cell r="AK6">
            <v>1566588</v>
          </cell>
          <cell r="AN6">
            <v>15</v>
          </cell>
          <cell r="AO6">
            <v>1668416</v>
          </cell>
        </row>
        <row r="7">
          <cell r="G7">
            <v>4</v>
          </cell>
          <cell r="H7">
            <v>19112718</v>
          </cell>
          <cell r="J7" t="str">
            <v>Ministry</v>
          </cell>
          <cell r="K7" t="str">
            <v>Ministerial &amp; Parliamentary</v>
          </cell>
          <cell r="L7" t="str">
            <v>Ministerial Support</v>
          </cell>
          <cell r="N7">
            <v>1116800</v>
          </cell>
          <cell r="O7">
            <v>19112718</v>
          </cell>
          <cell r="P7" t="b">
            <v>1</v>
          </cell>
          <cell r="Q7">
            <v>14</v>
          </cell>
          <cell r="R7">
            <v>1073846</v>
          </cell>
          <cell r="S7">
            <v>1073846</v>
          </cell>
          <cell r="T7">
            <v>14</v>
          </cell>
          <cell r="U7">
            <v>1116800</v>
          </cell>
          <cell r="V7">
            <v>14</v>
          </cell>
          <cell r="W7">
            <v>1200560</v>
          </cell>
          <cell r="X7">
            <v>14</v>
          </cell>
          <cell r="Y7">
            <v>1288200</v>
          </cell>
          <cell r="Z7">
            <v>14</v>
          </cell>
          <cell r="AA7">
            <v>1371932</v>
          </cell>
          <cell r="AB7">
            <v>14</v>
          </cell>
          <cell r="AC7">
            <v>1116800</v>
          </cell>
          <cell r="AD7" t="str">
            <v>Y</v>
          </cell>
          <cell r="AF7">
            <v>14</v>
          </cell>
          <cell r="AG7">
            <v>1200560</v>
          </cell>
          <cell r="AI7" t="str">
            <v>Contrac</v>
          </cell>
          <cell r="AJ7">
            <v>0</v>
          </cell>
          <cell r="AK7">
            <v>0</v>
          </cell>
          <cell r="AN7">
            <v>0</v>
          </cell>
          <cell r="AO7">
            <v>0</v>
          </cell>
        </row>
        <row r="8">
          <cell r="G8">
            <v>5</v>
          </cell>
          <cell r="H8">
            <v>4769121</v>
          </cell>
          <cell r="J8" t="str">
            <v>Ministry</v>
          </cell>
          <cell r="K8" t="str">
            <v>Ministerial &amp; Parliamentary</v>
          </cell>
          <cell r="L8" t="str">
            <v>Ministerial Support</v>
          </cell>
          <cell r="N8">
            <v>939132</v>
          </cell>
          <cell r="O8">
            <v>4769121</v>
          </cell>
          <cell r="P8" t="b">
            <v>1</v>
          </cell>
          <cell r="Q8">
            <v>13</v>
          </cell>
          <cell r="R8">
            <v>890173</v>
          </cell>
          <cell r="S8">
            <v>890173</v>
          </cell>
          <cell r="T8">
            <v>13</v>
          </cell>
          <cell r="U8">
            <v>939132</v>
          </cell>
          <cell r="V8">
            <v>13</v>
          </cell>
          <cell r="W8">
            <v>1009566</v>
          </cell>
          <cell r="X8">
            <v>13</v>
          </cell>
          <cell r="Y8">
            <v>1083263</v>
          </cell>
          <cell r="Z8">
            <v>13</v>
          </cell>
          <cell r="AA8">
            <v>1153676</v>
          </cell>
          <cell r="AB8">
            <v>13</v>
          </cell>
          <cell r="AC8">
            <v>939132</v>
          </cell>
          <cell r="AD8" t="str">
            <v>Y</v>
          </cell>
          <cell r="AF8">
            <v>13</v>
          </cell>
          <cell r="AG8">
            <v>1009566</v>
          </cell>
          <cell r="AJ8">
            <v>13</v>
          </cell>
          <cell r="AK8">
            <v>1083263</v>
          </cell>
          <cell r="AN8">
            <v>13</v>
          </cell>
          <cell r="AO8">
            <v>1153676</v>
          </cell>
        </row>
        <row r="9">
          <cell r="G9">
            <v>6</v>
          </cell>
          <cell r="H9">
            <v>19304471</v>
          </cell>
          <cell r="J9" t="str">
            <v>Ministry</v>
          </cell>
          <cell r="K9" t="str">
            <v>Ministerial &amp; Parliamentary</v>
          </cell>
          <cell r="L9" t="str">
            <v>Ministerial Support</v>
          </cell>
          <cell r="N9">
            <v>1116800</v>
          </cell>
          <cell r="O9">
            <v>19304471</v>
          </cell>
          <cell r="P9" t="b">
            <v>1</v>
          </cell>
          <cell r="Q9">
            <v>13</v>
          </cell>
          <cell r="R9">
            <v>1073846</v>
          </cell>
          <cell r="S9">
            <v>1073846</v>
          </cell>
          <cell r="T9">
            <v>14</v>
          </cell>
          <cell r="U9">
            <v>1116800</v>
          </cell>
          <cell r="V9">
            <v>14</v>
          </cell>
          <cell r="W9">
            <v>1200560</v>
          </cell>
          <cell r="X9">
            <v>14</v>
          </cell>
          <cell r="Y9">
            <v>1288200</v>
          </cell>
          <cell r="Z9">
            <v>14</v>
          </cell>
          <cell r="AA9">
            <v>1371932</v>
          </cell>
          <cell r="AB9">
            <v>14</v>
          </cell>
          <cell r="AC9">
            <v>1116800</v>
          </cell>
          <cell r="AD9" t="str">
            <v>Y</v>
          </cell>
          <cell r="AF9">
            <v>14</v>
          </cell>
          <cell r="AG9">
            <v>1200560</v>
          </cell>
          <cell r="AJ9">
            <v>14</v>
          </cell>
          <cell r="AK9">
            <v>1288200</v>
          </cell>
          <cell r="AN9">
            <v>14</v>
          </cell>
          <cell r="AO9">
            <v>1371932</v>
          </cell>
        </row>
        <row r="10">
          <cell r="G10">
            <v>7</v>
          </cell>
          <cell r="H10">
            <v>23022761</v>
          </cell>
          <cell r="J10" t="str">
            <v>Ministry</v>
          </cell>
          <cell r="K10" t="str">
            <v>Ministerial &amp; Parliamentary</v>
          </cell>
          <cell r="L10" t="str">
            <v>Ministerial Support</v>
          </cell>
          <cell r="N10">
            <v>953231</v>
          </cell>
          <cell r="O10">
            <v>23022761</v>
          </cell>
          <cell r="P10" t="b">
            <v>1</v>
          </cell>
          <cell r="Q10">
            <v>13</v>
          </cell>
          <cell r="R10">
            <v>903536</v>
          </cell>
          <cell r="S10">
            <v>903536</v>
          </cell>
          <cell r="T10">
            <v>13</v>
          </cell>
          <cell r="U10">
            <v>953231</v>
          </cell>
          <cell r="V10">
            <v>13</v>
          </cell>
          <cell r="W10">
            <v>1024723</v>
          </cell>
          <cell r="X10">
            <v>13</v>
          </cell>
          <cell r="Y10">
            <v>1099527</v>
          </cell>
          <cell r="Z10">
            <v>13</v>
          </cell>
          <cell r="AA10">
            <v>1170996</v>
          </cell>
          <cell r="AB10">
            <v>13</v>
          </cell>
          <cell r="AC10">
            <v>953231</v>
          </cell>
          <cell r="AD10" t="str">
            <v>Y</v>
          </cell>
          <cell r="AF10">
            <v>13</v>
          </cell>
          <cell r="AG10">
            <v>1024723</v>
          </cell>
          <cell r="AJ10">
            <v>13</v>
          </cell>
          <cell r="AK10">
            <v>1099527</v>
          </cell>
          <cell r="AN10">
            <v>13</v>
          </cell>
          <cell r="AO10">
            <v>1170996</v>
          </cell>
        </row>
        <row r="11">
          <cell r="G11">
            <v>8</v>
          </cell>
          <cell r="H11">
            <v>18640486</v>
          </cell>
          <cell r="J11" t="str">
            <v>Ministry</v>
          </cell>
          <cell r="K11" t="str">
            <v>Ministerial &amp; Parliamentary</v>
          </cell>
          <cell r="L11" t="str">
            <v>Ministerial Support</v>
          </cell>
          <cell r="N11">
            <v>496305</v>
          </cell>
          <cell r="O11">
            <v>18640486</v>
          </cell>
          <cell r="P11" t="b">
            <v>1</v>
          </cell>
          <cell r="Q11">
            <v>9</v>
          </cell>
          <cell r="R11">
            <v>457781</v>
          </cell>
          <cell r="S11">
            <v>457781</v>
          </cell>
          <cell r="T11">
            <v>9</v>
          </cell>
          <cell r="U11">
            <v>496305</v>
          </cell>
          <cell r="V11">
            <v>9</v>
          </cell>
          <cell r="W11">
            <v>537191</v>
          </cell>
          <cell r="X11">
            <v>9</v>
          </cell>
          <cell r="Y11">
            <v>569054</v>
          </cell>
          <cell r="Z11">
            <v>9</v>
          </cell>
          <cell r="AA11">
            <v>620272</v>
          </cell>
          <cell r="AB11">
            <v>9</v>
          </cell>
          <cell r="AC11">
            <v>496305</v>
          </cell>
          <cell r="AD11" t="str">
            <v>Y</v>
          </cell>
          <cell r="AF11">
            <v>9</v>
          </cell>
          <cell r="AG11">
            <v>537191</v>
          </cell>
          <cell r="AJ11">
            <v>9</v>
          </cell>
          <cell r="AK11">
            <v>569054</v>
          </cell>
          <cell r="AN11">
            <v>9</v>
          </cell>
          <cell r="AO11">
            <v>620272</v>
          </cell>
        </row>
        <row r="12">
          <cell r="G12">
            <v>9</v>
          </cell>
          <cell r="H12">
            <v>12127604</v>
          </cell>
          <cell r="J12" t="str">
            <v>Ministry</v>
          </cell>
          <cell r="K12" t="str">
            <v>Ministerial &amp; Parliamentary</v>
          </cell>
          <cell r="L12" t="str">
            <v>Ministerial Support</v>
          </cell>
          <cell r="N12">
            <v>396069</v>
          </cell>
          <cell r="O12">
            <v>12127604</v>
          </cell>
          <cell r="P12" t="b">
            <v>1</v>
          </cell>
          <cell r="Q12">
            <v>8</v>
          </cell>
          <cell r="R12">
            <v>365567</v>
          </cell>
          <cell r="S12">
            <v>365567</v>
          </cell>
          <cell r="T12">
            <v>8</v>
          </cell>
          <cell r="U12">
            <v>396069</v>
          </cell>
          <cell r="V12">
            <v>8</v>
          </cell>
          <cell r="W12">
            <v>428637</v>
          </cell>
          <cell r="X12">
            <v>8</v>
          </cell>
          <cell r="Y12">
            <v>451488</v>
          </cell>
          <cell r="Z12">
            <v>8</v>
          </cell>
          <cell r="AA12">
            <v>495064</v>
          </cell>
          <cell r="AB12">
            <v>8</v>
          </cell>
          <cell r="AC12">
            <v>396069</v>
          </cell>
          <cell r="AD12" t="str">
            <v>Y</v>
          </cell>
          <cell r="AF12">
            <v>8</v>
          </cell>
          <cell r="AG12">
            <v>428637</v>
          </cell>
          <cell r="AJ12">
            <v>8</v>
          </cell>
          <cell r="AK12">
            <v>451488</v>
          </cell>
          <cell r="AN12">
            <v>8</v>
          </cell>
          <cell r="AO12">
            <v>495064</v>
          </cell>
        </row>
        <row r="13">
          <cell r="G13">
            <v>10</v>
          </cell>
          <cell r="H13">
            <v>26630648</v>
          </cell>
          <cell r="J13" t="str">
            <v>Ministry</v>
          </cell>
          <cell r="K13" t="str">
            <v>Ministerial &amp; Parliamentary</v>
          </cell>
          <cell r="L13" t="str">
            <v>Ministerial Support</v>
          </cell>
          <cell r="N13">
            <v>396069</v>
          </cell>
          <cell r="O13">
            <v>26630648</v>
          </cell>
          <cell r="P13" t="b">
            <v>1</v>
          </cell>
          <cell r="Q13">
            <v>8</v>
          </cell>
          <cell r="R13">
            <v>365567</v>
          </cell>
          <cell r="S13">
            <v>365567</v>
          </cell>
          <cell r="T13">
            <v>8</v>
          </cell>
          <cell r="U13">
            <v>396069</v>
          </cell>
          <cell r="V13">
            <v>8</v>
          </cell>
          <cell r="W13">
            <v>428637</v>
          </cell>
          <cell r="X13">
            <v>8</v>
          </cell>
          <cell r="Y13">
            <v>451488</v>
          </cell>
          <cell r="Z13">
            <v>8</v>
          </cell>
          <cell r="AA13">
            <v>495064</v>
          </cell>
          <cell r="AB13">
            <v>8</v>
          </cell>
          <cell r="AC13">
            <v>396069</v>
          </cell>
          <cell r="AD13" t="str">
            <v>Y</v>
          </cell>
          <cell r="AF13">
            <v>8</v>
          </cell>
          <cell r="AG13">
            <v>428637</v>
          </cell>
          <cell r="AJ13">
            <v>8</v>
          </cell>
          <cell r="AK13">
            <v>451488</v>
          </cell>
          <cell r="AN13">
            <v>8</v>
          </cell>
          <cell r="AO13">
            <v>495064</v>
          </cell>
        </row>
        <row r="14">
          <cell r="G14">
            <v>11</v>
          </cell>
          <cell r="H14">
            <v>5269598</v>
          </cell>
          <cell r="J14" t="str">
            <v>Ministry</v>
          </cell>
          <cell r="K14" t="str">
            <v>Ministerial &amp; Parliamentary</v>
          </cell>
          <cell r="L14" t="str">
            <v>Ministerial Support</v>
          </cell>
          <cell r="N14">
            <v>751209</v>
          </cell>
          <cell r="O14">
            <v>5269598</v>
          </cell>
          <cell r="P14" t="b">
            <v>1</v>
          </cell>
          <cell r="Q14">
            <v>11</v>
          </cell>
          <cell r="R14">
            <v>691086</v>
          </cell>
          <cell r="S14">
            <v>691086</v>
          </cell>
          <cell r="T14">
            <v>11</v>
          </cell>
          <cell r="U14">
            <v>751209</v>
          </cell>
          <cell r="V14">
            <v>11</v>
          </cell>
          <cell r="W14">
            <v>813559</v>
          </cell>
          <cell r="X14">
            <v>11</v>
          </cell>
          <cell r="Y14">
            <v>881082</v>
          </cell>
          <cell r="Z14">
            <v>11</v>
          </cell>
          <cell r="AA14">
            <v>938352</v>
          </cell>
          <cell r="AB14">
            <v>11</v>
          </cell>
          <cell r="AC14">
            <v>751209</v>
          </cell>
          <cell r="AD14" t="str">
            <v>Y</v>
          </cell>
          <cell r="AF14">
            <v>11</v>
          </cell>
          <cell r="AG14">
            <v>813559</v>
          </cell>
          <cell r="AJ14">
            <v>11</v>
          </cell>
          <cell r="AK14">
            <v>881082</v>
          </cell>
          <cell r="AN14">
            <v>11</v>
          </cell>
          <cell r="AO14">
            <v>938352</v>
          </cell>
        </row>
        <row r="15">
          <cell r="G15">
            <v>12</v>
          </cell>
          <cell r="I15">
            <v>42460</v>
          </cell>
          <cell r="J15" t="str">
            <v>Ministry</v>
          </cell>
          <cell r="K15" t="str">
            <v>Ministerial &amp; Parliamentary</v>
          </cell>
          <cell r="L15" t="str">
            <v>Ministerial Support</v>
          </cell>
          <cell r="N15">
            <v>616302</v>
          </cell>
          <cell r="O15">
            <v>0</v>
          </cell>
          <cell r="P15" t="b">
            <v>0</v>
          </cell>
          <cell r="Q15">
            <v>0</v>
          </cell>
          <cell r="R15">
            <v>0</v>
          </cell>
          <cell r="S15">
            <v>0</v>
          </cell>
          <cell r="T15">
            <v>0</v>
          </cell>
          <cell r="U15">
            <v>0</v>
          </cell>
          <cell r="V15">
            <v>0</v>
          </cell>
          <cell r="W15">
            <v>0</v>
          </cell>
          <cell r="X15">
            <v>0</v>
          </cell>
          <cell r="Y15">
            <v>0</v>
          </cell>
          <cell r="Z15">
            <v>0</v>
          </cell>
          <cell r="AA15">
            <v>0</v>
          </cell>
          <cell r="AB15">
            <v>0</v>
          </cell>
          <cell r="AC15">
            <v>0</v>
          </cell>
          <cell r="AD15" t="str">
            <v>Y</v>
          </cell>
          <cell r="AF15">
            <v>0</v>
          </cell>
          <cell r="AG15">
            <v>0</v>
          </cell>
          <cell r="AJ15">
            <v>0</v>
          </cell>
          <cell r="AK15">
            <v>0</v>
          </cell>
          <cell r="AN15">
            <v>0</v>
          </cell>
          <cell r="AO15">
            <v>0</v>
          </cell>
        </row>
        <row r="16">
          <cell r="G16">
            <v>14</v>
          </cell>
          <cell r="H16">
            <v>18798764</v>
          </cell>
          <cell r="J16" t="str">
            <v>Ministry</v>
          </cell>
          <cell r="K16" t="str">
            <v>Ministerial &amp; Parliamentary</v>
          </cell>
          <cell r="L16" t="str">
            <v>Ministerial Advisory Services</v>
          </cell>
          <cell r="N16">
            <v>1989518</v>
          </cell>
          <cell r="O16">
            <v>18798764</v>
          </cell>
          <cell r="P16" t="b">
            <v>1</v>
          </cell>
          <cell r="Q16">
            <v>16</v>
          </cell>
          <cell r="R16">
            <v>1922239</v>
          </cell>
          <cell r="S16">
            <v>1922239</v>
          </cell>
          <cell r="T16">
            <v>16</v>
          </cell>
          <cell r="U16">
            <v>1989518</v>
          </cell>
          <cell r="V16">
            <v>16</v>
          </cell>
          <cell r="W16">
            <v>2138731</v>
          </cell>
          <cell r="X16">
            <v>16</v>
          </cell>
          <cell r="Y16">
            <v>2230699</v>
          </cell>
          <cell r="Z16">
            <v>16</v>
          </cell>
          <cell r="AA16">
            <v>2375694</v>
          </cell>
          <cell r="AB16">
            <v>16</v>
          </cell>
          <cell r="AC16">
            <v>1989518</v>
          </cell>
          <cell r="AD16" t="str">
            <v>Y</v>
          </cell>
          <cell r="AF16">
            <v>16</v>
          </cell>
          <cell r="AG16">
            <v>2138731</v>
          </cell>
          <cell r="AJ16">
            <v>16</v>
          </cell>
          <cell r="AK16">
            <v>2230699</v>
          </cell>
          <cell r="AN16">
            <v>16</v>
          </cell>
          <cell r="AO16">
            <v>2375694</v>
          </cell>
        </row>
        <row r="17">
          <cell r="G17">
            <v>15</v>
          </cell>
          <cell r="H17">
            <v>23140500</v>
          </cell>
          <cell r="J17" t="str">
            <v>Ministry</v>
          </cell>
          <cell r="K17" t="str">
            <v>Ministerial &amp; Parliamentary</v>
          </cell>
          <cell r="L17" t="str">
            <v>Ministerial Advisory Services</v>
          </cell>
          <cell r="N17">
            <v>1989518</v>
          </cell>
          <cell r="O17">
            <v>23140500</v>
          </cell>
          <cell r="P17" t="b">
            <v>1</v>
          </cell>
          <cell r="Q17">
            <v>16</v>
          </cell>
          <cell r="R17">
            <v>1922239</v>
          </cell>
          <cell r="S17">
            <v>1922239</v>
          </cell>
          <cell r="T17">
            <v>16</v>
          </cell>
          <cell r="U17">
            <v>1989518</v>
          </cell>
          <cell r="V17">
            <v>16</v>
          </cell>
          <cell r="W17">
            <v>2138731</v>
          </cell>
          <cell r="X17">
            <v>16</v>
          </cell>
          <cell r="Y17">
            <v>2230699</v>
          </cell>
          <cell r="Z17">
            <v>16</v>
          </cell>
          <cell r="AA17">
            <v>2375694</v>
          </cell>
          <cell r="AB17">
            <v>16</v>
          </cell>
          <cell r="AC17">
            <v>1989518</v>
          </cell>
          <cell r="AD17" t="str">
            <v>Y</v>
          </cell>
          <cell r="AF17">
            <v>16</v>
          </cell>
          <cell r="AG17">
            <v>2138731</v>
          </cell>
          <cell r="AJ17">
            <v>16</v>
          </cell>
          <cell r="AK17">
            <v>2230699</v>
          </cell>
          <cell r="AN17">
            <v>16</v>
          </cell>
          <cell r="AO17">
            <v>2375694</v>
          </cell>
        </row>
        <row r="18">
          <cell r="G18">
            <v>16</v>
          </cell>
          <cell r="H18">
            <v>22050744</v>
          </cell>
          <cell r="J18" t="str">
            <v>Ministry</v>
          </cell>
          <cell r="K18" t="str">
            <v>Ministerial &amp; Parliamentary</v>
          </cell>
          <cell r="L18" t="str">
            <v>Ministerial Support</v>
          </cell>
          <cell r="N18">
            <v>647297</v>
          </cell>
          <cell r="O18">
            <v>22050744</v>
          </cell>
          <cell r="P18" t="b">
            <v>1</v>
          </cell>
          <cell r="Q18">
            <v>11</v>
          </cell>
          <cell r="R18">
            <v>595491</v>
          </cell>
          <cell r="S18">
            <v>595491</v>
          </cell>
          <cell r="T18">
            <v>11</v>
          </cell>
          <cell r="U18">
            <v>647297</v>
          </cell>
          <cell r="V18">
            <v>11</v>
          </cell>
          <cell r="W18">
            <v>701022</v>
          </cell>
          <cell r="X18">
            <v>11</v>
          </cell>
          <cell r="Y18">
            <v>759205</v>
          </cell>
          <cell r="Z18">
            <v>11</v>
          </cell>
          <cell r="AA18">
            <v>808553</v>
          </cell>
          <cell r="AB18">
            <v>11</v>
          </cell>
          <cell r="AC18">
            <v>647297</v>
          </cell>
          <cell r="AD18" t="str">
            <v>Y</v>
          </cell>
          <cell r="AF18">
            <v>11</v>
          </cell>
          <cell r="AG18">
            <v>701022</v>
          </cell>
          <cell r="AJ18">
            <v>11</v>
          </cell>
          <cell r="AK18">
            <v>759205</v>
          </cell>
          <cell r="AN18">
            <v>11</v>
          </cell>
          <cell r="AO18">
            <v>808553</v>
          </cell>
        </row>
        <row r="19">
          <cell r="G19">
            <v>17</v>
          </cell>
          <cell r="H19">
            <v>54714818</v>
          </cell>
          <cell r="I19">
            <v>42613</v>
          </cell>
          <cell r="J19" t="str">
            <v>Deputy Minister's Office</v>
          </cell>
          <cell r="K19" t="str">
            <v>Deputy Minister Support</v>
          </cell>
          <cell r="N19">
            <v>939132</v>
          </cell>
          <cell r="O19">
            <v>54714818</v>
          </cell>
          <cell r="P19" t="b">
            <v>1</v>
          </cell>
          <cell r="Q19">
            <v>13</v>
          </cell>
          <cell r="R19">
            <v>890173</v>
          </cell>
          <cell r="S19">
            <v>890173</v>
          </cell>
          <cell r="T19">
            <v>13</v>
          </cell>
          <cell r="U19">
            <v>939132</v>
          </cell>
          <cell r="V19">
            <v>13</v>
          </cell>
          <cell r="W19">
            <v>1009566</v>
          </cell>
          <cell r="X19">
            <v>13</v>
          </cell>
          <cell r="Y19">
            <v>1083263</v>
          </cell>
          <cell r="Z19">
            <v>13</v>
          </cell>
          <cell r="AA19">
            <v>1153676</v>
          </cell>
          <cell r="AB19">
            <v>13</v>
          </cell>
          <cell r="AC19">
            <v>939132</v>
          </cell>
          <cell r="AD19" t="str">
            <v>Y</v>
          </cell>
          <cell r="AF19">
            <v>13</v>
          </cell>
          <cell r="AG19">
            <v>1009566</v>
          </cell>
          <cell r="AI19" t="str">
            <v>Vacant</v>
          </cell>
          <cell r="AJ19">
            <v>0</v>
          </cell>
          <cell r="AK19">
            <v>0</v>
          </cell>
          <cell r="AN19">
            <v>0</v>
          </cell>
          <cell r="AO19">
            <v>0</v>
          </cell>
        </row>
        <row r="20">
          <cell r="G20">
            <v>18</v>
          </cell>
          <cell r="H20">
            <v>23326654</v>
          </cell>
          <cell r="J20" t="str">
            <v>Deputy Minister's Office</v>
          </cell>
          <cell r="K20" t="str">
            <v>Deputy Minister Support</v>
          </cell>
          <cell r="N20">
            <v>637734</v>
          </cell>
          <cell r="O20">
            <v>23326654</v>
          </cell>
          <cell r="P20" t="b">
            <v>1</v>
          </cell>
          <cell r="Q20">
            <v>11</v>
          </cell>
          <cell r="R20">
            <v>586694</v>
          </cell>
          <cell r="S20">
            <v>586694</v>
          </cell>
          <cell r="T20">
            <v>11</v>
          </cell>
          <cell r="U20">
            <v>637734</v>
          </cell>
          <cell r="V20">
            <v>11</v>
          </cell>
          <cell r="W20">
            <v>690665</v>
          </cell>
          <cell r="X20">
            <v>11</v>
          </cell>
          <cell r="Y20">
            <v>747989</v>
          </cell>
          <cell r="Z20">
            <v>11</v>
          </cell>
          <cell r="AA20">
            <v>796608</v>
          </cell>
          <cell r="AB20">
            <v>11</v>
          </cell>
          <cell r="AC20">
            <v>637734</v>
          </cell>
          <cell r="AD20" t="str">
            <v>Y</v>
          </cell>
          <cell r="AF20">
            <v>11</v>
          </cell>
          <cell r="AG20">
            <v>690665</v>
          </cell>
          <cell r="AJ20">
            <v>11</v>
          </cell>
          <cell r="AK20">
            <v>747989</v>
          </cell>
          <cell r="AN20">
            <v>11</v>
          </cell>
          <cell r="AO20">
            <v>796608</v>
          </cell>
        </row>
        <row r="21">
          <cell r="G21">
            <v>19</v>
          </cell>
          <cell r="H21">
            <v>53116372</v>
          </cell>
          <cell r="J21" t="str">
            <v>Deputy Minister's Office</v>
          </cell>
          <cell r="K21" t="str">
            <v>Deputy Minister Support</v>
          </cell>
          <cell r="N21">
            <v>416581</v>
          </cell>
          <cell r="O21">
            <v>53116372</v>
          </cell>
          <cell r="P21" t="b">
            <v>1</v>
          </cell>
          <cell r="Q21">
            <v>8</v>
          </cell>
          <cell r="R21">
            <v>384437</v>
          </cell>
          <cell r="S21">
            <v>384437</v>
          </cell>
          <cell r="T21">
            <v>8</v>
          </cell>
          <cell r="U21">
            <v>416581</v>
          </cell>
          <cell r="V21">
            <v>8</v>
          </cell>
          <cell r="W21">
            <v>450851</v>
          </cell>
          <cell r="X21">
            <v>8</v>
          </cell>
          <cell r="Y21">
            <v>475547</v>
          </cell>
          <cell r="Z21">
            <v>8</v>
          </cell>
          <cell r="AA21">
            <v>520686</v>
          </cell>
          <cell r="AB21">
            <v>8</v>
          </cell>
          <cell r="AC21">
            <v>416581</v>
          </cell>
          <cell r="AD21" t="str">
            <v>Y</v>
          </cell>
          <cell r="AF21">
            <v>8</v>
          </cell>
          <cell r="AG21">
            <v>450851</v>
          </cell>
          <cell r="AJ21">
            <v>8</v>
          </cell>
          <cell r="AK21">
            <v>475547</v>
          </cell>
          <cell r="AN21">
            <v>8</v>
          </cell>
          <cell r="AO21">
            <v>520686</v>
          </cell>
        </row>
        <row r="22">
          <cell r="G22">
            <v>20</v>
          </cell>
          <cell r="H22">
            <v>23222531</v>
          </cell>
          <cell r="J22" t="str">
            <v>Deputy Minister's Office</v>
          </cell>
          <cell r="K22" t="str">
            <v>Deputy Minister Support</v>
          </cell>
          <cell r="N22">
            <v>363421</v>
          </cell>
          <cell r="O22">
            <v>23222531</v>
          </cell>
          <cell r="P22" t="b">
            <v>1</v>
          </cell>
          <cell r="Q22">
            <v>8</v>
          </cell>
          <cell r="R22">
            <v>339012</v>
          </cell>
          <cell r="S22">
            <v>339012</v>
          </cell>
          <cell r="T22">
            <v>9</v>
          </cell>
          <cell r="U22">
            <v>363421</v>
          </cell>
          <cell r="V22">
            <v>9</v>
          </cell>
          <cell r="W22">
            <v>388133</v>
          </cell>
          <cell r="X22">
            <v>9</v>
          </cell>
          <cell r="Y22">
            <v>414526</v>
          </cell>
          <cell r="Z22">
            <v>9</v>
          </cell>
          <cell r="AA22">
            <v>435253</v>
          </cell>
          <cell r="AB22">
            <v>9</v>
          </cell>
          <cell r="AC22">
            <v>363421</v>
          </cell>
          <cell r="AD22" t="str">
            <v>Y</v>
          </cell>
          <cell r="AF22">
            <v>9</v>
          </cell>
          <cell r="AG22">
            <v>388133</v>
          </cell>
          <cell r="AJ22">
            <v>9</v>
          </cell>
          <cell r="AK22">
            <v>414526</v>
          </cell>
          <cell r="AN22">
            <v>9</v>
          </cell>
          <cell r="AO22">
            <v>435253</v>
          </cell>
        </row>
        <row r="23">
          <cell r="G23">
            <v>21</v>
          </cell>
          <cell r="H23">
            <v>23288175</v>
          </cell>
          <cell r="J23" t="str">
            <v>Deputy Minister's Office</v>
          </cell>
          <cell r="K23" t="str">
            <v>Deputy Minister Support</v>
          </cell>
          <cell r="N23">
            <v>237068</v>
          </cell>
          <cell r="O23">
            <v>23288175</v>
          </cell>
          <cell r="P23" t="b">
            <v>1</v>
          </cell>
          <cell r="Q23">
            <v>6</v>
          </cell>
          <cell r="R23">
            <v>221146</v>
          </cell>
          <cell r="S23">
            <v>221146</v>
          </cell>
          <cell r="T23">
            <v>7</v>
          </cell>
          <cell r="U23">
            <v>237068</v>
          </cell>
          <cell r="V23">
            <v>7</v>
          </cell>
          <cell r="W23">
            <v>253189</v>
          </cell>
          <cell r="X23">
            <v>7</v>
          </cell>
          <cell r="Y23">
            <v>270405</v>
          </cell>
          <cell r="Z23">
            <v>7</v>
          </cell>
          <cell r="AA23">
            <v>283927</v>
          </cell>
          <cell r="AB23">
            <v>7</v>
          </cell>
          <cell r="AC23">
            <v>237068</v>
          </cell>
          <cell r="AD23" t="str">
            <v>Y</v>
          </cell>
          <cell r="AF23">
            <v>7</v>
          </cell>
          <cell r="AG23">
            <v>253189</v>
          </cell>
          <cell r="AJ23">
            <v>7</v>
          </cell>
          <cell r="AK23">
            <v>270405</v>
          </cell>
          <cell r="AN23">
            <v>7</v>
          </cell>
          <cell r="AO23">
            <v>283927</v>
          </cell>
        </row>
        <row r="24">
          <cell r="G24">
            <v>23</v>
          </cell>
          <cell r="I24">
            <v>5935</v>
          </cell>
          <cell r="J24" t="str">
            <v>Deputy Minister's Office</v>
          </cell>
          <cell r="K24" t="str">
            <v>Deputy Minister Support</v>
          </cell>
          <cell r="N24">
            <v>443243</v>
          </cell>
          <cell r="O24">
            <v>0</v>
          </cell>
          <cell r="P24" t="b">
            <v>0</v>
          </cell>
          <cell r="Q24">
            <v>0</v>
          </cell>
          <cell r="R24">
            <v>0</v>
          </cell>
          <cell r="S24">
            <v>0</v>
          </cell>
          <cell r="T24">
            <v>0</v>
          </cell>
          <cell r="U24">
            <v>0</v>
          </cell>
          <cell r="V24">
            <v>0</v>
          </cell>
          <cell r="W24">
            <v>0</v>
          </cell>
          <cell r="X24">
            <v>0</v>
          </cell>
          <cell r="Y24">
            <v>0</v>
          </cell>
          <cell r="Z24">
            <v>0</v>
          </cell>
          <cell r="AA24">
            <v>0</v>
          </cell>
          <cell r="AB24">
            <v>0</v>
          </cell>
          <cell r="AC24">
            <v>0</v>
          </cell>
          <cell r="AD24" t="str">
            <v>Y</v>
          </cell>
          <cell r="AF24">
            <v>0</v>
          </cell>
          <cell r="AG24">
            <v>0</v>
          </cell>
          <cell r="AJ24">
            <v>0</v>
          </cell>
          <cell r="AK24">
            <v>0</v>
          </cell>
          <cell r="AN24">
            <v>0</v>
          </cell>
          <cell r="AO24">
            <v>0</v>
          </cell>
        </row>
        <row r="25">
          <cell r="G25">
            <v>24</v>
          </cell>
          <cell r="H25">
            <v>18837972</v>
          </cell>
          <cell r="J25" t="str">
            <v>DG's Office</v>
          </cell>
          <cell r="K25" t="str">
            <v>DG's Office</v>
          </cell>
          <cell r="N25">
            <v>1766112</v>
          </cell>
          <cell r="O25">
            <v>18837972</v>
          </cell>
          <cell r="P25" t="b">
            <v>1</v>
          </cell>
          <cell r="Q25">
            <v>16</v>
          </cell>
          <cell r="R25">
            <v>1706386</v>
          </cell>
          <cell r="S25">
            <v>1706386</v>
          </cell>
          <cell r="T25">
            <v>16</v>
          </cell>
          <cell r="U25">
            <v>1766112</v>
          </cell>
          <cell r="V25">
            <v>16</v>
          </cell>
          <cell r="W25">
            <v>1898570</v>
          </cell>
          <cell r="X25">
            <v>16</v>
          </cell>
          <cell r="Y25">
            <v>1980210</v>
          </cell>
          <cell r="Z25">
            <v>16</v>
          </cell>
          <cell r="AA25">
            <v>2108923</v>
          </cell>
          <cell r="AB25">
            <v>16</v>
          </cell>
          <cell r="AC25">
            <v>1766112</v>
          </cell>
          <cell r="AD25" t="str">
            <v>Y</v>
          </cell>
          <cell r="AF25">
            <v>16</v>
          </cell>
          <cell r="AG25">
            <v>1898570</v>
          </cell>
          <cell r="AJ25">
            <v>16</v>
          </cell>
          <cell r="AK25">
            <v>1980210</v>
          </cell>
          <cell r="AN25">
            <v>16</v>
          </cell>
          <cell r="AO25">
            <v>2108923</v>
          </cell>
        </row>
        <row r="26">
          <cell r="G26">
            <v>25</v>
          </cell>
          <cell r="J26" t="str">
            <v>DG's Office</v>
          </cell>
          <cell r="K26" t="str">
            <v>DG's Office</v>
          </cell>
          <cell r="N26">
            <v>730388</v>
          </cell>
          <cell r="O26">
            <v>0</v>
          </cell>
          <cell r="P26" t="b">
            <v>1</v>
          </cell>
          <cell r="Q26">
            <v>12</v>
          </cell>
          <cell r="R26">
            <v>681333</v>
          </cell>
          <cell r="S26">
            <v>681333</v>
          </cell>
          <cell r="T26">
            <v>12</v>
          </cell>
          <cell r="U26">
            <v>730388</v>
          </cell>
          <cell r="V26">
            <v>12</v>
          </cell>
          <cell r="W26">
            <v>782976</v>
          </cell>
          <cell r="X26">
            <v>12</v>
          </cell>
          <cell r="Y26">
            <v>837001</v>
          </cell>
          <cell r="Z26">
            <v>12</v>
          </cell>
          <cell r="AA26">
            <v>892238</v>
          </cell>
          <cell r="AB26">
            <v>12</v>
          </cell>
          <cell r="AC26">
            <v>730388</v>
          </cell>
          <cell r="AD26" t="str">
            <v>Y</v>
          </cell>
          <cell r="AF26">
            <v>12</v>
          </cell>
          <cell r="AG26">
            <v>782976</v>
          </cell>
          <cell r="AJ26">
            <v>12</v>
          </cell>
          <cell r="AK26">
            <v>837001</v>
          </cell>
          <cell r="AN26">
            <v>12</v>
          </cell>
          <cell r="AO26">
            <v>892238</v>
          </cell>
        </row>
        <row r="27">
          <cell r="G27">
            <v>26</v>
          </cell>
          <cell r="I27">
            <v>42460</v>
          </cell>
          <cell r="J27" t="str">
            <v>DG's Office</v>
          </cell>
          <cell r="K27" t="str">
            <v>Executive Support</v>
          </cell>
          <cell r="N27">
            <v>1134397</v>
          </cell>
          <cell r="O27">
            <v>0</v>
          </cell>
          <cell r="P27" t="b">
            <v>1</v>
          </cell>
          <cell r="Q27">
            <v>14</v>
          </cell>
          <cell r="R27">
            <v>1058208</v>
          </cell>
          <cell r="S27">
            <v>1058208</v>
          </cell>
          <cell r="T27">
            <v>14</v>
          </cell>
          <cell r="U27">
            <v>1134397</v>
          </cell>
          <cell r="V27">
            <v>14</v>
          </cell>
          <cell r="W27">
            <v>1202462</v>
          </cell>
          <cell r="X27">
            <v>14</v>
          </cell>
          <cell r="Y27">
            <v>1272206</v>
          </cell>
          <cell r="Z27">
            <v>14</v>
          </cell>
          <cell r="AA27">
            <v>1348533</v>
          </cell>
          <cell r="AB27">
            <v>14</v>
          </cell>
          <cell r="AC27">
            <v>1134397</v>
          </cell>
          <cell r="AD27" t="str">
            <v>Y</v>
          </cell>
          <cell r="AF27">
            <v>14</v>
          </cell>
          <cell r="AG27">
            <v>1202462</v>
          </cell>
          <cell r="AI27" t="str">
            <v>Vacant</v>
          </cell>
          <cell r="AJ27">
            <v>0</v>
          </cell>
          <cell r="AK27">
            <v>0</v>
          </cell>
          <cell r="AN27">
            <v>0</v>
          </cell>
          <cell r="AO27">
            <v>0</v>
          </cell>
        </row>
        <row r="28">
          <cell r="G28">
            <v>27</v>
          </cell>
          <cell r="H28">
            <v>62423002</v>
          </cell>
          <cell r="J28" t="str">
            <v>DG's Office</v>
          </cell>
          <cell r="K28" t="str">
            <v>Executive Support</v>
          </cell>
          <cell r="N28">
            <v>326964</v>
          </cell>
          <cell r="O28">
            <v>62423002</v>
          </cell>
          <cell r="P28" t="b">
            <v>1</v>
          </cell>
          <cell r="Q28">
            <v>7</v>
          </cell>
          <cell r="R28">
            <v>301993</v>
          </cell>
          <cell r="S28">
            <v>301993</v>
          </cell>
          <cell r="T28">
            <v>7</v>
          </cell>
          <cell r="U28">
            <v>326964</v>
          </cell>
          <cell r="V28">
            <v>7</v>
          </cell>
          <cell r="W28">
            <v>353796</v>
          </cell>
          <cell r="X28">
            <v>7</v>
          </cell>
          <cell r="Y28">
            <v>370436</v>
          </cell>
          <cell r="Z28">
            <v>7</v>
          </cell>
          <cell r="AA28">
            <v>408744</v>
          </cell>
          <cell r="AB28">
            <v>7</v>
          </cell>
          <cell r="AC28">
            <v>326964</v>
          </cell>
          <cell r="AD28" t="str">
            <v>Y</v>
          </cell>
          <cell r="AF28">
            <v>7</v>
          </cell>
          <cell r="AG28">
            <v>353796</v>
          </cell>
          <cell r="AJ28">
            <v>7</v>
          </cell>
          <cell r="AK28">
            <v>370436</v>
          </cell>
          <cell r="AN28">
            <v>7</v>
          </cell>
          <cell r="AO28">
            <v>408744</v>
          </cell>
        </row>
        <row r="29">
          <cell r="G29">
            <v>28</v>
          </cell>
          <cell r="H29">
            <v>81739362</v>
          </cell>
          <cell r="I29">
            <v>42613</v>
          </cell>
          <cell r="J29" t="str">
            <v>DG's Office</v>
          </cell>
          <cell r="K29" t="str">
            <v>Executive Support</v>
          </cell>
          <cell r="L29" t="str">
            <v>Admin &amp; Logistical Support</v>
          </cell>
          <cell r="N29">
            <v>967520</v>
          </cell>
          <cell r="O29">
            <v>81739362</v>
          </cell>
          <cell r="P29" t="b">
            <v>1</v>
          </cell>
          <cell r="Q29">
            <v>13</v>
          </cell>
          <cell r="R29">
            <v>917081</v>
          </cell>
          <cell r="S29">
            <v>917081</v>
          </cell>
          <cell r="T29">
            <v>13</v>
          </cell>
          <cell r="U29">
            <v>967520</v>
          </cell>
          <cell r="V29">
            <v>13</v>
          </cell>
          <cell r="W29">
            <v>1040083</v>
          </cell>
          <cell r="X29">
            <v>13</v>
          </cell>
          <cell r="Y29">
            <v>1116008</v>
          </cell>
          <cell r="Z29">
            <v>13</v>
          </cell>
          <cell r="AA29">
            <v>1188549</v>
          </cell>
          <cell r="AB29">
            <v>13</v>
          </cell>
          <cell r="AC29">
            <v>967520</v>
          </cell>
          <cell r="AD29" t="str">
            <v>Y</v>
          </cell>
          <cell r="AF29">
            <v>13</v>
          </cell>
          <cell r="AG29">
            <v>1040083</v>
          </cell>
          <cell r="AI29" t="str">
            <v>Vacant</v>
          </cell>
          <cell r="AJ29">
            <v>0</v>
          </cell>
          <cell r="AK29">
            <v>0</v>
          </cell>
          <cell r="AN29">
            <v>0</v>
          </cell>
          <cell r="AO29">
            <v>0</v>
          </cell>
        </row>
        <row r="30">
          <cell r="G30">
            <v>29</v>
          </cell>
          <cell r="J30" t="str">
            <v>DG's Office</v>
          </cell>
          <cell r="K30" t="str">
            <v>Executive Support</v>
          </cell>
          <cell r="L30" t="str">
            <v>Admin &amp; Logistical Support</v>
          </cell>
          <cell r="N30">
            <v>236034</v>
          </cell>
          <cell r="O30">
            <v>0</v>
          </cell>
          <cell r="P30" t="b">
            <v>0</v>
          </cell>
          <cell r="Q30">
            <v>0</v>
          </cell>
          <cell r="R30">
            <v>0</v>
          </cell>
          <cell r="S30">
            <v>0</v>
          </cell>
          <cell r="T30">
            <v>0</v>
          </cell>
          <cell r="U30">
            <v>0</v>
          </cell>
          <cell r="V30">
            <v>0</v>
          </cell>
          <cell r="W30">
            <v>0</v>
          </cell>
          <cell r="X30">
            <v>0</v>
          </cell>
          <cell r="Y30">
            <v>0</v>
          </cell>
          <cell r="Z30">
            <v>0</v>
          </cell>
          <cell r="AA30">
            <v>0</v>
          </cell>
          <cell r="AB30">
            <v>0</v>
          </cell>
          <cell r="AC30">
            <v>0</v>
          </cell>
          <cell r="AD30" t="str">
            <v>Y</v>
          </cell>
          <cell r="AF30">
            <v>0</v>
          </cell>
          <cell r="AG30">
            <v>0</v>
          </cell>
          <cell r="AJ30">
            <v>0</v>
          </cell>
          <cell r="AK30">
            <v>0</v>
          </cell>
          <cell r="AN30">
            <v>0</v>
          </cell>
          <cell r="AO30">
            <v>0</v>
          </cell>
        </row>
        <row r="31">
          <cell r="G31">
            <v>30</v>
          </cell>
          <cell r="H31">
            <v>22169016</v>
          </cell>
          <cell r="J31" t="str">
            <v>DG's Office</v>
          </cell>
          <cell r="K31" t="str">
            <v>Executive Support</v>
          </cell>
          <cell r="L31" t="str">
            <v>Cabinet Cluster and Parliamentary Liaison</v>
          </cell>
          <cell r="N31">
            <v>890265</v>
          </cell>
          <cell r="O31">
            <v>22169016</v>
          </cell>
          <cell r="P31" t="b">
            <v>1</v>
          </cell>
          <cell r="Q31">
            <v>11</v>
          </cell>
          <cell r="R31">
            <v>819012</v>
          </cell>
          <cell r="S31">
            <v>819012</v>
          </cell>
          <cell r="T31">
            <v>12</v>
          </cell>
          <cell r="U31">
            <v>890265</v>
          </cell>
          <cell r="V31">
            <v>12</v>
          </cell>
          <cell r="W31">
            <v>964156</v>
          </cell>
          <cell r="X31">
            <v>12</v>
          </cell>
          <cell r="Y31">
            <v>1044179</v>
          </cell>
          <cell r="Z31">
            <v>12</v>
          </cell>
          <cell r="AA31">
            <v>1112050</v>
          </cell>
          <cell r="AB31">
            <v>12</v>
          </cell>
          <cell r="AC31">
            <v>890265</v>
          </cell>
          <cell r="AD31" t="str">
            <v>Y</v>
          </cell>
          <cell r="AF31">
            <v>12</v>
          </cell>
          <cell r="AG31">
            <v>964156</v>
          </cell>
          <cell r="AJ31">
            <v>12</v>
          </cell>
          <cell r="AK31">
            <v>1044179</v>
          </cell>
          <cell r="AN31">
            <v>12</v>
          </cell>
          <cell r="AO31">
            <v>1112050</v>
          </cell>
        </row>
        <row r="32">
          <cell r="G32">
            <v>31</v>
          </cell>
          <cell r="H32">
            <v>62187830</v>
          </cell>
          <cell r="J32" t="str">
            <v>DG's Office</v>
          </cell>
          <cell r="K32" t="str">
            <v>Executive Support</v>
          </cell>
          <cell r="L32" t="str">
            <v>Admin &amp; Logistical Support</v>
          </cell>
          <cell r="N32">
            <v>666873</v>
          </cell>
          <cell r="O32">
            <v>62187830</v>
          </cell>
          <cell r="P32" t="b">
            <v>1</v>
          </cell>
          <cell r="Q32">
            <v>11</v>
          </cell>
          <cell r="R32">
            <v>613499</v>
          </cell>
          <cell r="S32">
            <v>613499</v>
          </cell>
          <cell r="T32">
            <v>11</v>
          </cell>
          <cell r="U32">
            <v>666873</v>
          </cell>
          <cell r="V32">
            <v>11</v>
          </cell>
          <cell r="W32">
            <v>722222</v>
          </cell>
          <cell r="X32">
            <v>11</v>
          </cell>
          <cell r="Y32">
            <v>782165</v>
          </cell>
          <cell r="Z32">
            <v>11</v>
          </cell>
          <cell r="AA32">
            <v>833005</v>
          </cell>
          <cell r="AB32">
            <v>11</v>
          </cell>
          <cell r="AC32">
            <v>666873</v>
          </cell>
          <cell r="AD32" t="str">
            <v>Y</v>
          </cell>
          <cell r="AF32">
            <v>11</v>
          </cell>
          <cell r="AG32">
            <v>722222</v>
          </cell>
          <cell r="AJ32">
            <v>11</v>
          </cell>
          <cell r="AK32">
            <v>782165</v>
          </cell>
          <cell r="AN32">
            <v>11</v>
          </cell>
          <cell r="AO32">
            <v>833005</v>
          </cell>
        </row>
        <row r="33">
          <cell r="G33">
            <v>32</v>
          </cell>
          <cell r="H33">
            <v>22136339</v>
          </cell>
          <cell r="J33" t="str">
            <v>DG's Office</v>
          </cell>
          <cell r="K33" t="str">
            <v>Executive Support</v>
          </cell>
          <cell r="L33" t="str">
            <v>Admin &amp; Logistical Support</v>
          </cell>
          <cell r="N33">
            <v>565248</v>
          </cell>
          <cell r="O33">
            <v>22136339</v>
          </cell>
          <cell r="P33" t="b">
            <v>1</v>
          </cell>
          <cell r="Q33">
            <v>9</v>
          </cell>
          <cell r="R33">
            <v>521205</v>
          </cell>
          <cell r="S33">
            <v>521205</v>
          </cell>
          <cell r="T33">
            <v>10</v>
          </cell>
          <cell r="U33">
            <v>565248</v>
          </cell>
          <cell r="V33">
            <v>10</v>
          </cell>
          <cell r="W33">
            <v>611857</v>
          </cell>
          <cell r="X33">
            <v>10</v>
          </cell>
          <cell r="Y33">
            <v>649916</v>
          </cell>
          <cell r="Z33">
            <v>10</v>
          </cell>
          <cell r="AA33">
            <v>706390</v>
          </cell>
          <cell r="AB33">
            <v>10</v>
          </cell>
          <cell r="AC33">
            <v>565248</v>
          </cell>
          <cell r="AD33" t="str">
            <v>Y</v>
          </cell>
          <cell r="AF33">
            <v>10</v>
          </cell>
          <cell r="AG33">
            <v>611857</v>
          </cell>
          <cell r="AJ33">
            <v>10</v>
          </cell>
          <cell r="AK33">
            <v>649916</v>
          </cell>
          <cell r="AN33">
            <v>10</v>
          </cell>
          <cell r="AO33">
            <v>706390</v>
          </cell>
        </row>
        <row r="34">
          <cell r="G34">
            <v>33</v>
          </cell>
          <cell r="H34">
            <v>23484934</v>
          </cell>
          <cell r="J34" t="str">
            <v>DG's Office</v>
          </cell>
          <cell r="K34" t="str">
            <v>Executive Support</v>
          </cell>
          <cell r="L34" t="str">
            <v>Admin &amp; Logistical Support</v>
          </cell>
          <cell r="N34">
            <v>534754</v>
          </cell>
          <cell r="O34">
            <v>23484934</v>
          </cell>
          <cell r="P34" t="b">
            <v>1</v>
          </cell>
          <cell r="Q34">
            <v>9</v>
          </cell>
          <cell r="R34">
            <v>493151</v>
          </cell>
          <cell r="S34">
            <v>493151</v>
          </cell>
          <cell r="T34">
            <v>9</v>
          </cell>
          <cell r="U34">
            <v>534754</v>
          </cell>
          <cell r="V34">
            <v>9</v>
          </cell>
          <cell r="W34">
            <v>578832</v>
          </cell>
          <cell r="X34">
            <v>9</v>
          </cell>
          <cell r="Y34">
            <v>614150</v>
          </cell>
          <cell r="Z34">
            <v>9</v>
          </cell>
          <cell r="AA34">
            <v>668299</v>
          </cell>
          <cell r="AB34">
            <v>9</v>
          </cell>
          <cell r="AC34">
            <v>534754</v>
          </cell>
          <cell r="AD34" t="str">
            <v>Y</v>
          </cell>
          <cell r="AF34">
            <v>9</v>
          </cell>
          <cell r="AG34">
            <v>578832</v>
          </cell>
          <cell r="AJ34">
            <v>9</v>
          </cell>
          <cell r="AK34">
            <v>614150</v>
          </cell>
          <cell r="AN34">
            <v>9</v>
          </cell>
          <cell r="AO34">
            <v>668299</v>
          </cell>
        </row>
        <row r="35">
          <cell r="G35">
            <v>34</v>
          </cell>
          <cell r="H35">
            <v>16847342</v>
          </cell>
          <cell r="J35" t="str">
            <v>DG's Office</v>
          </cell>
          <cell r="K35" t="str">
            <v>Executive Support</v>
          </cell>
          <cell r="L35" t="str">
            <v>Admin &amp; Logistical Support</v>
          </cell>
          <cell r="N35">
            <v>296649</v>
          </cell>
          <cell r="O35">
            <v>16847342</v>
          </cell>
          <cell r="P35" t="b">
            <v>1</v>
          </cell>
          <cell r="Q35">
            <v>6</v>
          </cell>
          <cell r="R35">
            <v>274104</v>
          </cell>
          <cell r="S35">
            <v>274104</v>
          </cell>
          <cell r="T35">
            <v>6</v>
          </cell>
          <cell r="U35">
            <v>296649</v>
          </cell>
          <cell r="V35">
            <v>6</v>
          </cell>
          <cell r="W35">
            <v>320964</v>
          </cell>
          <cell r="X35">
            <v>6</v>
          </cell>
          <cell r="Y35">
            <v>334879</v>
          </cell>
          <cell r="Z35">
            <v>6</v>
          </cell>
          <cell r="AA35">
            <v>370876</v>
          </cell>
          <cell r="AB35">
            <v>6</v>
          </cell>
          <cell r="AC35">
            <v>296649</v>
          </cell>
          <cell r="AD35" t="str">
            <v>Y</v>
          </cell>
          <cell r="AF35">
            <v>6</v>
          </cell>
          <cell r="AG35">
            <v>320964</v>
          </cell>
          <cell r="AJ35">
            <v>6</v>
          </cell>
          <cell r="AK35">
            <v>334879</v>
          </cell>
          <cell r="AN35">
            <v>6</v>
          </cell>
          <cell r="AO35">
            <v>370876</v>
          </cell>
        </row>
        <row r="36">
          <cell r="G36">
            <v>35</v>
          </cell>
          <cell r="H36">
            <v>22346392</v>
          </cell>
          <cell r="J36" t="str">
            <v>DG's Office</v>
          </cell>
          <cell r="K36" t="str">
            <v>Executive Support</v>
          </cell>
          <cell r="L36" t="str">
            <v>Admin &amp; Logistical Support</v>
          </cell>
          <cell r="N36">
            <v>197747</v>
          </cell>
          <cell r="O36">
            <v>22346392</v>
          </cell>
          <cell r="P36" t="b">
            <v>1</v>
          </cell>
          <cell r="Q36">
            <v>5</v>
          </cell>
          <cell r="R36">
            <v>183118</v>
          </cell>
          <cell r="S36">
            <v>183118</v>
          </cell>
          <cell r="T36">
            <v>3</v>
          </cell>
          <cell r="U36">
            <v>197747</v>
          </cell>
          <cell r="V36">
            <v>3</v>
          </cell>
          <cell r="W36">
            <v>213854</v>
          </cell>
          <cell r="X36">
            <v>3</v>
          </cell>
          <cell r="Y36">
            <v>218878</v>
          </cell>
          <cell r="Z36">
            <v>3</v>
          </cell>
          <cell r="AA36">
            <v>247334</v>
          </cell>
          <cell r="AB36">
            <v>3</v>
          </cell>
          <cell r="AC36">
            <v>197747</v>
          </cell>
          <cell r="AD36" t="str">
            <v>Y</v>
          </cell>
          <cell r="AF36">
            <v>3</v>
          </cell>
          <cell r="AG36">
            <v>213854</v>
          </cell>
          <cell r="AJ36">
            <v>3</v>
          </cell>
          <cell r="AK36">
            <v>218878</v>
          </cell>
          <cell r="AN36">
            <v>3</v>
          </cell>
          <cell r="AO36">
            <v>247334</v>
          </cell>
        </row>
        <row r="37">
          <cell r="G37">
            <v>36</v>
          </cell>
          <cell r="H37">
            <v>16628357</v>
          </cell>
          <cell r="J37" t="str">
            <v>DG's Office</v>
          </cell>
          <cell r="K37" t="str">
            <v>Executive Support</v>
          </cell>
          <cell r="L37" t="str">
            <v>Cabinet Cluster and Parliamentary Liaison</v>
          </cell>
          <cell r="N37">
            <v>1106253</v>
          </cell>
          <cell r="O37">
            <v>16628357</v>
          </cell>
          <cell r="P37" t="b">
            <v>1</v>
          </cell>
          <cell r="Q37">
            <v>13</v>
          </cell>
          <cell r="R37">
            <v>1048582</v>
          </cell>
          <cell r="S37">
            <v>1048582</v>
          </cell>
          <cell r="T37">
            <v>13</v>
          </cell>
          <cell r="U37">
            <v>1106253</v>
          </cell>
          <cell r="V37">
            <v>13</v>
          </cell>
          <cell r="W37">
            <v>1189222</v>
          </cell>
          <cell r="X37">
            <v>13</v>
          </cell>
          <cell r="Y37">
            <v>1276034</v>
          </cell>
          <cell r="Z37">
            <v>13</v>
          </cell>
          <cell r="AA37">
            <v>1358976</v>
          </cell>
          <cell r="AB37">
            <v>13</v>
          </cell>
          <cell r="AC37">
            <v>1106253</v>
          </cell>
          <cell r="AD37" t="str">
            <v>Y</v>
          </cell>
          <cell r="AF37">
            <v>13</v>
          </cell>
          <cell r="AG37">
            <v>1189222</v>
          </cell>
          <cell r="AJ37">
            <v>13</v>
          </cell>
          <cell r="AK37">
            <v>1276034</v>
          </cell>
          <cell r="AN37">
            <v>13</v>
          </cell>
          <cell r="AO37">
            <v>1358976</v>
          </cell>
        </row>
        <row r="38">
          <cell r="G38">
            <v>37</v>
          </cell>
          <cell r="H38">
            <v>16252144</v>
          </cell>
          <cell r="J38" t="str">
            <v>DG's Office</v>
          </cell>
          <cell r="K38" t="str">
            <v>Executive Support</v>
          </cell>
          <cell r="L38" t="str">
            <v>Cabinet Cluster and Parliamentary Liaison</v>
          </cell>
          <cell r="N38">
            <v>697320</v>
          </cell>
          <cell r="O38">
            <v>16252144</v>
          </cell>
          <cell r="P38" t="b">
            <v>1</v>
          </cell>
          <cell r="Q38">
            <v>9</v>
          </cell>
          <cell r="R38">
            <v>641510</v>
          </cell>
          <cell r="S38">
            <v>641510</v>
          </cell>
          <cell r="T38">
            <v>11</v>
          </cell>
          <cell r="U38">
            <v>697320</v>
          </cell>
          <cell r="V38">
            <v>11</v>
          </cell>
          <cell r="W38">
            <v>755197</v>
          </cell>
          <cell r="X38">
            <v>11</v>
          </cell>
          <cell r="Y38">
            <v>817877</v>
          </cell>
          <cell r="Z38">
            <v>11</v>
          </cell>
          <cell r="AA38">
            <v>871038</v>
          </cell>
          <cell r="AB38">
            <v>11</v>
          </cell>
          <cell r="AC38">
            <v>697320</v>
          </cell>
          <cell r="AD38" t="str">
            <v>Y</v>
          </cell>
          <cell r="AF38">
            <v>11</v>
          </cell>
          <cell r="AG38">
            <v>755197</v>
          </cell>
          <cell r="AJ38">
            <v>11</v>
          </cell>
          <cell r="AK38">
            <v>817877</v>
          </cell>
          <cell r="AN38">
            <v>11</v>
          </cell>
          <cell r="AO38">
            <v>871038</v>
          </cell>
        </row>
        <row r="39">
          <cell r="G39">
            <v>38</v>
          </cell>
          <cell r="H39">
            <v>15418120</v>
          </cell>
          <cell r="J39" t="str">
            <v>DG's Office</v>
          </cell>
          <cell r="K39" t="str">
            <v>Executive Support</v>
          </cell>
          <cell r="L39" t="str">
            <v>Human Settlements and  Corporate Secretariat</v>
          </cell>
          <cell r="M39" t="str">
            <v>Human Settlements Secretariat</v>
          </cell>
          <cell r="N39">
            <v>1042293</v>
          </cell>
          <cell r="O39">
            <v>15418120</v>
          </cell>
          <cell r="P39" t="b">
            <v>1</v>
          </cell>
          <cell r="Q39">
            <v>13</v>
          </cell>
          <cell r="R39">
            <v>987956</v>
          </cell>
          <cell r="S39">
            <v>987956</v>
          </cell>
          <cell r="T39">
            <v>13</v>
          </cell>
          <cell r="U39">
            <v>1042293</v>
          </cell>
          <cell r="V39">
            <v>13</v>
          </cell>
          <cell r="W39">
            <v>1120464</v>
          </cell>
          <cell r="X39">
            <v>13</v>
          </cell>
          <cell r="Y39">
            <v>1202257</v>
          </cell>
          <cell r="Z39">
            <v>13</v>
          </cell>
          <cell r="AA39">
            <v>1280404</v>
          </cell>
          <cell r="AB39">
            <v>13</v>
          </cell>
          <cell r="AC39">
            <v>1042293</v>
          </cell>
          <cell r="AD39" t="str">
            <v>Y</v>
          </cell>
          <cell r="AF39">
            <v>13</v>
          </cell>
          <cell r="AG39">
            <v>1120464</v>
          </cell>
          <cell r="AJ39">
            <v>13</v>
          </cell>
          <cell r="AK39">
            <v>1202257</v>
          </cell>
          <cell r="AN39">
            <v>13</v>
          </cell>
          <cell r="AO39">
            <v>1280404</v>
          </cell>
        </row>
        <row r="40">
          <cell r="G40">
            <v>39</v>
          </cell>
          <cell r="H40">
            <v>23073781</v>
          </cell>
          <cell r="J40" t="str">
            <v>DG's Office</v>
          </cell>
          <cell r="K40" t="str">
            <v>Executive Support</v>
          </cell>
          <cell r="L40" t="str">
            <v>Human Settlements and  Corporate Secretariat</v>
          </cell>
          <cell r="M40" t="str">
            <v>Human Settlements Secretariat</v>
          </cell>
          <cell r="N40">
            <v>240632</v>
          </cell>
          <cell r="O40">
            <v>23073781</v>
          </cell>
          <cell r="P40" t="b">
            <v>1</v>
          </cell>
          <cell r="Q40">
            <v>5</v>
          </cell>
          <cell r="R40">
            <v>222570</v>
          </cell>
          <cell r="S40">
            <v>222570</v>
          </cell>
          <cell r="T40">
            <v>5</v>
          </cell>
          <cell r="U40">
            <v>240632</v>
          </cell>
          <cell r="V40">
            <v>5</v>
          </cell>
          <cell r="W40">
            <v>260298</v>
          </cell>
          <cell r="X40">
            <v>5</v>
          </cell>
          <cell r="Y40">
            <v>269177</v>
          </cell>
          <cell r="Z40">
            <v>5</v>
          </cell>
          <cell r="AA40">
            <v>300903</v>
          </cell>
          <cell r="AB40">
            <v>5</v>
          </cell>
          <cell r="AC40">
            <v>240632</v>
          </cell>
          <cell r="AD40" t="str">
            <v>Y</v>
          </cell>
          <cell r="AF40">
            <v>5</v>
          </cell>
          <cell r="AG40">
            <v>260298</v>
          </cell>
          <cell r="AJ40">
            <v>5</v>
          </cell>
          <cell r="AK40">
            <v>269177</v>
          </cell>
          <cell r="AN40">
            <v>5</v>
          </cell>
          <cell r="AO40">
            <v>300903</v>
          </cell>
        </row>
        <row r="41">
          <cell r="G41">
            <v>40</v>
          </cell>
          <cell r="H41">
            <v>16637364</v>
          </cell>
          <cell r="J41" t="str">
            <v>DG's Office</v>
          </cell>
          <cell r="K41" t="str">
            <v>Executive Support</v>
          </cell>
          <cell r="L41" t="str">
            <v>Human Settlements and  Corporate Secretariat</v>
          </cell>
          <cell r="M41" t="str">
            <v>Human Settlements Secretariat</v>
          </cell>
          <cell r="N41">
            <v>751209</v>
          </cell>
          <cell r="O41">
            <v>16637364</v>
          </cell>
          <cell r="P41" t="b">
            <v>1</v>
          </cell>
          <cell r="Q41">
            <v>11</v>
          </cell>
          <cell r="R41">
            <v>691086</v>
          </cell>
          <cell r="S41">
            <v>691086</v>
          </cell>
          <cell r="T41">
            <v>11</v>
          </cell>
          <cell r="U41">
            <v>751209</v>
          </cell>
          <cell r="V41">
            <v>11</v>
          </cell>
          <cell r="W41">
            <v>813559</v>
          </cell>
          <cell r="X41">
            <v>11</v>
          </cell>
          <cell r="Y41">
            <v>881082</v>
          </cell>
          <cell r="Z41">
            <v>11</v>
          </cell>
          <cell r="AA41">
            <v>938352</v>
          </cell>
          <cell r="AB41">
            <v>11</v>
          </cell>
          <cell r="AC41">
            <v>751209</v>
          </cell>
          <cell r="AD41" t="str">
            <v>Y</v>
          </cell>
          <cell r="AF41">
            <v>11</v>
          </cell>
          <cell r="AG41">
            <v>813559</v>
          </cell>
          <cell r="AJ41">
            <v>11</v>
          </cell>
          <cell r="AK41">
            <v>881082</v>
          </cell>
          <cell r="AN41">
            <v>11</v>
          </cell>
          <cell r="AO41">
            <v>938352</v>
          </cell>
        </row>
        <row r="42">
          <cell r="G42">
            <v>41</v>
          </cell>
          <cell r="H42">
            <v>18820891</v>
          </cell>
          <cell r="J42" t="str">
            <v>DG's Office</v>
          </cell>
          <cell r="K42" t="str">
            <v>Executive Support</v>
          </cell>
          <cell r="L42" t="str">
            <v>Human Settlements and  Corporate Secretariat</v>
          </cell>
          <cell r="M42" t="str">
            <v>Human Settlements Secretariat</v>
          </cell>
          <cell r="N42">
            <v>459169</v>
          </cell>
          <cell r="O42">
            <v>18820891</v>
          </cell>
          <cell r="P42" t="b">
            <v>1</v>
          </cell>
          <cell r="Q42">
            <v>9</v>
          </cell>
          <cell r="R42">
            <v>423617</v>
          </cell>
          <cell r="S42">
            <v>423617</v>
          </cell>
          <cell r="T42">
            <v>9</v>
          </cell>
          <cell r="U42">
            <v>459169</v>
          </cell>
          <cell r="V42">
            <v>9</v>
          </cell>
          <cell r="W42">
            <v>496974</v>
          </cell>
          <cell r="X42">
            <v>9</v>
          </cell>
          <cell r="Y42">
            <v>525498</v>
          </cell>
          <cell r="Z42">
            <v>9</v>
          </cell>
          <cell r="AA42">
            <v>573885</v>
          </cell>
          <cell r="AB42">
            <v>9</v>
          </cell>
          <cell r="AC42">
            <v>459169</v>
          </cell>
          <cell r="AD42" t="str">
            <v>Y</v>
          </cell>
          <cell r="AF42">
            <v>9</v>
          </cell>
          <cell r="AG42">
            <v>496974</v>
          </cell>
          <cell r="AJ42">
            <v>9</v>
          </cell>
          <cell r="AK42">
            <v>525498</v>
          </cell>
          <cell r="AN42">
            <v>9</v>
          </cell>
          <cell r="AO42">
            <v>573885</v>
          </cell>
        </row>
        <row r="43">
          <cell r="G43">
            <v>42</v>
          </cell>
          <cell r="H43">
            <v>11238496</v>
          </cell>
          <cell r="I43">
            <v>42613</v>
          </cell>
          <cell r="J43" t="str">
            <v>DG's Office</v>
          </cell>
          <cell r="K43" t="str">
            <v>Executive Support</v>
          </cell>
          <cell r="L43" t="str">
            <v>Human Settlements and  Corporate Secretariat</v>
          </cell>
          <cell r="M43" t="str">
            <v>Human Settlements Secretariat</v>
          </cell>
          <cell r="N43">
            <v>477322</v>
          </cell>
          <cell r="O43">
            <v>11238496</v>
          </cell>
          <cell r="P43" t="b">
            <v>1</v>
          </cell>
          <cell r="Q43">
            <v>9</v>
          </cell>
          <cell r="R43">
            <v>440316</v>
          </cell>
          <cell r="S43">
            <v>440316</v>
          </cell>
          <cell r="T43">
            <v>9</v>
          </cell>
          <cell r="U43">
            <v>477322</v>
          </cell>
          <cell r="V43">
            <v>9</v>
          </cell>
          <cell r="W43">
            <v>516632</v>
          </cell>
          <cell r="X43">
            <v>9</v>
          </cell>
          <cell r="Y43">
            <v>546788</v>
          </cell>
          <cell r="Z43">
            <v>9</v>
          </cell>
          <cell r="AA43">
            <v>596558</v>
          </cell>
          <cell r="AB43">
            <v>9</v>
          </cell>
          <cell r="AC43">
            <v>477322</v>
          </cell>
          <cell r="AD43" t="str">
            <v>Y</v>
          </cell>
          <cell r="AF43">
            <v>9</v>
          </cell>
          <cell r="AG43">
            <v>516632</v>
          </cell>
          <cell r="AJ43">
            <v>9</v>
          </cell>
          <cell r="AK43">
            <v>546788</v>
          </cell>
          <cell r="AN43">
            <v>9</v>
          </cell>
          <cell r="AO43">
            <v>596558</v>
          </cell>
        </row>
        <row r="44">
          <cell r="G44">
            <v>43</v>
          </cell>
          <cell r="H44">
            <v>23450100</v>
          </cell>
          <cell r="J44" t="str">
            <v>DG's Office</v>
          </cell>
          <cell r="K44" t="str">
            <v>Executive Support</v>
          </cell>
          <cell r="L44" t="str">
            <v>Human Settlements and  Corporate Secretariat</v>
          </cell>
          <cell r="M44" t="str">
            <v>Human Settlements Secretariat</v>
          </cell>
          <cell r="N44">
            <v>391119</v>
          </cell>
          <cell r="O44">
            <v>23450100</v>
          </cell>
          <cell r="P44" t="b">
            <v>1</v>
          </cell>
          <cell r="Q44">
            <v>7</v>
          </cell>
          <cell r="R44">
            <v>361013</v>
          </cell>
          <cell r="S44">
            <v>361013</v>
          </cell>
          <cell r="T44">
            <v>8</v>
          </cell>
          <cell r="U44">
            <v>391119</v>
          </cell>
          <cell r="V44">
            <v>8</v>
          </cell>
          <cell r="W44">
            <v>423275</v>
          </cell>
          <cell r="X44">
            <v>8</v>
          </cell>
          <cell r="Y44">
            <v>445681</v>
          </cell>
          <cell r="Z44">
            <v>8</v>
          </cell>
          <cell r="AA44">
            <v>488880</v>
          </cell>
          <cell r="AB44">
            <v>8</v>
          </cell>
          <cell r="AC44">
            <v>391119</v>
          </cell>
          <cell r="AD44" t="str">
            <v>Y</v>
          </cell>
          <cell r="AF44">
            <v>8</v>
          </cell>
          <cell r="AG44">
            <v>423275</v>
          </cell>
          <cell r="AJ44">
            <v>8</v>
          </cell>
          <cell r="AK44">
            <v>445681</v>
          </cell>
          <cell r="AN44">
            <v>8</v>
          </cell>
          <cell r="AO44">
            <v>488880</v>
          </cell>
        </row>
        <row r="45">
          <cell r="G45">
            <v>44</v>
          </cell>
          <cell r="H45">
            <v>22135774</v>
          </cell>
          <cell r="J45" t="str">
            <v>DG's Office</v>
          </cell>
          <cell r="K45" t="str">
            <v>Executive Support</v>
          </cell>
          <cell r="L45" t="str">
            <v>Human Settlements and  Corporate Secretariat</v>
          </cell>
          <cell r="M45" t="str">
            <v>Human Settlements Secretariat</v>
          </cell>
          <cell r="N45">
            <v>296649</v>
          </cell>
          <cell r="O45">
            <v>22135774</v>
          </cell>
          <cell r="P45" t="b">
            <v>1</v>
          </cell>
          <cell r="Q45">
            <v>6</v>
          </cell>
          <cell r="R45">
            <v>274104</v>
          </cell>
          <cell r="S45">
            <v>274104</v>
          </cell>
          <cell r="T45">
            <v>6</v>
          </cell>
          <cell r="U45">
            <v>296649</v>
          </cell>
          <cell r="V45">
            <v>6</v>
          </cell>
          <cell r="W45">
            <v>320964</v>
          </cell>
          <cell r="X45">
            <v>6</v>
          </cell>
          <cell r="Y45">
            <v>334879</v>
          </cell>
          <cell r="Z45">
            <v>6</v>
          </cell>
          <cell r="AA45">
            <v>370876</v>
          </cell>
          <cell r="AB45">
            <v>6</v>
          </cell>
          <cell r="AC45">
            <v>296649</v>
          </cell>
          <cell r="AD45" t="str">
            <v>Y</v>
          </cell>
          <cell r="AF45">
            <v>6</v>
          </cell>
          <cell r="AG45">
            <v>320964</v>
          </cell>
          <cell r="AJ45">
            <v>6</v>
          </cell>
          <cell r="AK45">
            <v>334879</v>
          </cell>
          <cell r="AN45">
            <v>6</v>
          </cell>
          <cell r="AO45">
            <v>370876</v>
          </cell>
        </row>
        <row r="46">
          <cell r="G46">
            <v>45</v>
          </cell>
          <cell r="H46">
            <v>22661271</v>
          </cell>
          <cell r="J46" t="str">
            <v>DG's Office</v>
          </cell>
          <cell r="K46" t="str">
            <v>Executive Support</v>
          </cell>
          <cell r="L46" t="str">
            <v>Human Settlements and  Corporate Secretariat</v>
          </cell>
          <cell r="M46" t="str">
            <v>Human Settlements Secretariat</v>
          </cell>
          <cell r="N46">
            <v>283058</v>
          </cell>
          <cell r="O46">
            <v>22661271</v>
          </cell>
          <cell r="P46" t="b">
            <v>1</v>
          </cell>
          <cell r="Q46">
            <v>6</v>
          </cell>
          <cell r="R46">
            <v>261601</v>
          </cell>
          <cell r="S46">
            <v>261601</v>
          </cell>
          <cell r="T46">
            <v>6</v>
          </cell>
          <cell r="U46">
            <v>283058</v>
          </cell>
          <cell r="V46">
            <v>6</v>
          </cell>
          <cell r="W46">
            <v>306245</v>
          </cell>
          <cell r="X46">
            <v>6</v>
          </cell>
          <cell r="Y46">
            <v>318938</v>
          </cell>
          <cell r="Z46">
            <v>6</v>
          </cell>
          <cell r="AA46">
            <v>353899</v>
          </cell>
          <cell r="AB46">
            <v>6</v>
          </cell>
          <cell r="AC46">
            <v>283058</v>
          </cell>
          <cell r="AD46" t="str">
            <v>Y</v>
          </cell>
          <cell r="AF46">
            <v>6</v>
          </cell>
          <cell r="AG46">
            <v>306245</v>
          </cell>
          <cell r="AJ46">
            <v>6</v>
          </cell>
          <cell r="AK46">
            <v>318938</v>
          </cell>
          <cell r="AN46">
            <v>6</v>
          </cell>
          <cell r="AO46">
            <v>353899</v>
          </cell>
        </row>
        <row r="47">
          <cell r="G47">
            <v>46</v>
          </cell>
          <cell r="H47">
            <v>22913459</v>
          </cell>
          <cell r="I47">
            <v>42429</v>
          </cell>
          <cell r="J47" t="str">
            <v>DG's Office</v>
          </cell>
          <cell r="K47" t="str">
            <v>Executive Support</v>
          </cell>
          <cell r="L47" t="str">
            <v>Human Settlements and  Corporate Secretariat</v>
          </cell>
          <cell r="M47" t="str">
            <v>Human Settlements Secretariat</v>
          </cell>
          <cell r="N47">
            <v>411342</v>
          </cell>
          <cell r="O47">
            <v>0</v>
          </cell>
          <cell r="P47" t="b">
            <v>0</v>
          </cell>
          <cell r="Q47">
            <v>0</v>
          </cell>
          <cell r="R47">
            <v>0</v>
          </cell>
          <cell r="S47">
            <v>0</v>
          </cell>
          <cell r="T47">
            <v>0</v>
          </cell>
          <cell r="U47">
            <v>0</v>
          </cell>
          <cell r="V47">
            <v>0</v>
          </cell>
          <cell r="W47">
            <v>0</v>
          </cell>
          <cell r="X47">
            <v>0</v>
          </cell>
          <cell r="Y47">
            <v>0</v>
          </cell>
          <cell r="Z47">
            <v>0</v>
          </cell>
          <cell r="AA47">
            <v>0</v>
          </cell>
          <cell r="AB47">
            <v>0</v>
          </cell>
          <cell r="AC47">
            <v>0</v>
          </cell>
          <cell r="AD47" t="str">
            <v>Y</v>
          </cell>
          <cell r="AF47">
            <v>0</v>
          </cell>
          <cell r="AG47">
            <v>0</v>
          </cell>
          <cell r="AI47" t="str">
            <v>Vacant</v>
          </cell>
          <cell r="AJ47">
            <v>0</v>
          </cell>
          <cell r="AK47">
            <v>0</v>
          </cell>
          <cell r="AN47">
            <v>0</v>
          </cell>
          <cell r="AO47">
            <v>0</v>
          </cell>
        </row>
        <row r="48">
          <cell r="G48">
            <v>47</v>
          </cell>
          <cell r="H48">
            <v>18808093</v>
          </cell>
          <cell r="J48" t="str">
            <v>DG's Office</v>
          </cell>
          <cell r="K48" t="str">
            <v>Executive Support</v>
          </cell>
          <cell r="L48" t="str">
            <v>Human Settlements and  Corporate Secretariat</v>
          </cell>
          <cell r="M48" t="str">
            <v>Corporate Secretariat</v>
          </cell>
          <cell r="N48">
            <v>751209</v>
          </cell>
          <cell r="O48">
            <v>18808093</v>
          </cell>
          <cell r="P48" t="b">
            <v>1</v>
          </cell>
          <cell r="Q48">
            <v>11</v>
          </cell>
          <cell r="R48">
            <v>691086</v>
          </cell>
          <cell r="S48">
            <v>691086</v>
          </cell>
          <cell r="T48">
            <v>11</v>
          </cell>
          <cell r="U48">
            <v>751209</v>
          </cell>
          <cell r="V48">
            <v>11</v>
          </cell>
          <cell r="W48">
            <v>813559</v>
          </cell>
          <cell r="X48">
            <v>11</v>
          </cell>
          <cell r="Y48">
            <v>881082</v>
          </cell>
          <cell r="Z48">
            <v>11</v>
          </cell>
          <cell r="AA48">
            <v>938352</v>
          </cell>
          <cell r="AB48">
            <v>11</v>
          </cell>
          <cell r="AC48">
            <v>751209</v>
          </cell>
          <cell r="AD48" t="str">
            <v>Y</v>
          </cell>
          <cell r="AF48">
            <v>11</v>
          </cell>
          <cell r="AG48">
            <v>813559</v>
          </cell>
          <cell r="AJ48">
            <v>11</v>
          </cell>
          <cell r="AK48">
            <v>881082</v>
          </cell>
          <cell r="AN48">
            <v>11</v>
          </cell>
          <cell r="AO48">
            <v>938352</v>
          </cell>
        </row>
        <row r="49">
          <cell r="G49">
            <v>48</v>
          </cell>
          <cell r="H49">
            <v>23182342</v>
          </cell>
          <cell r="J49" t="str">
            <v>DG's Office</v>
          </cell>
          <cell r="K49" t="str">
            <v>Executive Support</v>
          </cell>
          <cell r="L49" t="str">
            <v>Human Settlements and  Corporate Secretariat</v>
          </cell>
          <cell r="M49" t="str">
            <v>Corporate Secretariat</v>
          </cell>
          <cell r="N49">
            <v>453307</v>
          </cell>
          <cell r="O49">
            <v>23182342</v>
          </cell>
          <cell r="P49" t="b">
            <v>1</v>
          </cell>
          <cell r="Q49">
            <v>9</v>
          </cell>
          <cell r="R49">
            <v>418223</v>
          </cell>
          <cell r="S49">
            <v>418223</v>
          </cell>
          <cell r="T49">
            <v>9</v>
          </cell>
          <cell r="U49">
            <v>453307</v>
          </cell>
          <cell r="V49">
            <v>9</v>
          </cell>
          <cell r="W49">
            <v>490625</v>
          </cell>
          <cell r="X49">
            <v>9</v>
          </cell>
          <cell r="Y49">
            <v>518621</v>
          </cell>
          <cell r="Z49">
            <v>9</v>
          </cell>
          <cell r="AA49">
            <v>566562</v>
          </cell>
          <cell r="AB49">
            <v>9</v>
          </cell>
          <cell r="AC49">
            <v>453307</v>
          </cell>
          <cell r="AD49" t="str">
            <v>Y</v>
          </cell>
          <cell r="AF49">
            <v>9</v>
          </cell>
          <cell r="AG49">
            <v>490625</v>
          </cell>
          <cell r="AJ49">
            <v>9</v>
          </cell>
          <cell r="AK49">
            <v>518621</v>
          </cell>
          <cell r="AN49">
            <v>9</v>
          </cell>
          <cell r="AO49">
            <v>566562</v>
          </cell>
        </row>
        <row r="50">
          <cell r="G50">
            <v>49</v>
          </cell>
          <cell r="J50" t="str">
            <v>DG's Office</v>
          </cell>
          <cell r="K50" t="str">
            <v>Executive Support</v>
          </cell>
          <cell r="L50" t="str">
            <v>Human Settlements and  Corporate Secretariat</v>
          </cell>
          <cell r="M50" t="str">
            <v>Corporate Secretariat</v>
          </cell>
          <cell r="N50">
            <v>382655</v>
          </cell>
          <cell r="O50">
            <v>0</v>
          </cell>
          <cell r="P50" t="b">
            <v>0</v>
          </cell>
          <cell r="Q50">
            <v>0</v>
          </cell>
          <cell r="R50">
            <v>0</v>
          </cell>
          <cell r="S50">
            <v>0</v>
          </cell>
          <cell r="T50">
            <v>0</v>
          </cell>
          <cell r="U50">
            <v>0</v>
          </cell>
          <cell r="V50">
            <v>0</v>
          </cell>
          <cell r="W50">
            <v>0</v>
          </cell>
          <cell r="X50">
            <v>0</v>
          </cell>
          <cell r="Y50">
            <v>0</v>
          </cell>
          <cell r="Z50">
            <v>0</v>
          </cell>
          <cell r="AA50">
            <v>0</v>
          </cell>
          <cell r="AB50">
            <v>0</v>
          </cell>
          <cell r="AC50">
            <v>0</v>
          </cell>
          <cell r="AD50" t="str">
            <v>Y</v>
          </cell>
          <cell r="AF50">
            <v>0</v>
          </cell>
          <cell r="AG50">
            <v>0</v>
          </cell>
          <cell r="AJ50">
            <v>0</v>
          </cell>
          <cell r="AK50">
            <v>0</v>
          </cell>
          <cell r="AN50">
            <v>0</v>
          </cell>
          <cell r="AO50">
            <v>0</v>
          </cell>
        </row>
        <row r="51">
          <cell r="G51">
            <v>50</v>
          </cell>
          <cell r="J51" t="str">
            <v>DG's Office</v>
          </cell>
          <cell r="K51" t="str">
            <v>Executive Support</v>
          </cell>
          <cell r="L51" t="str">
            <v>Human Settlements and  Corporate Secretariat</v>
          </cell>
          <cell r="M51" t="str">
            <v>Corporate Secretariat</v>
          </cell>
          <cell r="N51">
            <v>207512</v>
          </cell>
          <cell r="O51">
            <v>0</v>
          </cell>
          <cell r="P51" t="b">
            <v>0</v>
          </cell>
          <cell r="Q51">
            <v>0</v>
          </cell>
          <cell r="R51">
            <v>0</v>
          </cell>
          <cell r="S51">
            <v>0</v>
          </cell>
          <cell r="T51">
            <v>0</v>
          </cell>
          <cell r="U51">
            <v>0</v>
          </cell>
          <cell r="V51">
            <v>0</v>
          </cell>
          <cell r="W51">
            <v>0</v>
          </cell>
          <cell r="X51">
            <v>0</v>
          </cell>
          <cell r="Y51">
            <v>0</v>
          </cell>
          <cell r="Z51">
            <v>0</v>
          </cell>
          <cell r="AA51">
            <v>0</v>
          </cell>
          <cell r="AB51">
            <v>0</v>
          </cell>
          <cell r="AC51">
            <v>0</v>
          </cell>
          <cell r="AD51" t="str">
            <v>Y</v>
          </cell>
          <cell r="AF51">
            <v>0</v>
          </cell>
          <cell r="AG51">
            <v>0</v>
          </cell>
          <cell r="AJ51">
            <v>0</v>
          </cell>
          <cell r="AK51">
            <v>0</v>
          </cell>
          <cell r="AN51">
            <v>0</v>
          </cell>
          <cell r="AO51">
            <v>0</v>
          </cell>
        </row>
        <row r="52">
          <cell r="G52">
            <v>51</v>
          </cell>
          <cell r="H52">
            <v>23118253</v>
          </cell>
          <cell r="J52" t="str">
            <v>DG's Office</v>
          </cell>
          <cell r="K52" t="str">
            <v>Executive Support</v>
          </cell>
          <cell r="L52" t="str">
            <v>Admin &amp; Logistical Support</v>
          </cell>
          <cell r="N52">
            <v>240632</v>
          </cell>
          <cell r="O52">
            <v>23118253</v>
          </cell>
          <cell r="P52" t="b">
            <v>1</v>
          </cell>
          <cell r="Q52">
            <v>3</v>
          </cell>
          <cell r="R52">
            <v>222570</v>
          </cell>
          <cell r="S52">
            <v>222570</v>
          </cell>
          <cell r="T52">
            <v>5</v>
          </cell>
          <cell r="U52">
            <v>240632</v>
          </cell>
          <cell r="V52">
            <v>5</v>
          </cell>
          <cell r="W52">
            <v>260298</v>
          </cell>
          <cell r="X52">
            <v>5</v>
          </cell>
          <cell r="Y52">
            <v>269177</v>
          </cell>
          <cell r="Z52">
            <v>5</v>
          </cell>
          <cell r="AA52">
            <v>300903</v>
          </cell>
          <cell r="AB52">
            <v>5</v>
          </cell>
          <cell r="AC52">
            <v>240632</v>
          </cell>
          <cell r="AD52" t="str">
            <v>Y</v>
          </cell>
          <cell r="AF52">
            <v>5</v>
          </cell>
          <cell r="AG52">
            <v>260298</v>
          </cell>
          <cell r="AJ52">
            <v>5</v>
          </cell>
          <cell r="AK52">
            <v>269177</v>
          </cell>
          <cell r="AN52">
            <v>5</v>
          </cell>
          <cell r="AO52">
            <v>300903</v>
          </cell>
        </row>
        <row r="53">
          <cell r="G53">
            <v>52</v>
          </cell>
          <cell r="H53">
            <v>54900191</v>
          </cell>
          <cell r="J53" t="str">
            <v>DG's Office</v>
          </cell>
          <cell r="K53" t="str">
            <v>Executive Support</v>
          </cell>
          <cell r="L53" t="str">
            <v>Admin &amp; Logistical Support</v>
          </cell>
          <cell r="N53">
            <v>326964</v>
          </cell>
          <cell r="O53">
            <v>54900191</v>
          </cell>
          <cell r="P53" t="b">
            <v>1</v>
          </cell>
          <cell r="Q53">
            <v>7</v>
          </cell>
          <cell r="R53">
            <v>301993</v>
          </cell>
          <cell r="S53">
            <v>301993</v>
          </cell>
          <cell r="T53">
            <v>7</v>
          </cell>
          <cell r="U53">
            <v>326964</v>
          </cell>
          <cell r="V53">
            <v>7</v>
          </cell>
          <cell r="W53">
            <v>353796</v>
          </cell>
          <cell r="X53">
            <v>7</v>
          </cell>
          <cell r="Y53">
            <v>370436</v>
          </cell>
          <cell r="Z53">
            <v>7</v>
          </cell>
          <cell r="AA53">
            <v>408744</v>
          </cell>
          <cell r="AB53">
            <v>7</v>
          </cell>
          <cell r="AC53">
            <v>326964</v>
          </cell>
          <cell r="AD53" t="str">
            <v>Y</v>
          </cell>
          <cell r="AF53">
            <v>7</v>
          </cell>
          <cell r="AG53">
            <v>353796</v>
          </cell>
          <cell r="AJ53">
            <v>7</v>
          </cell>
          <cell r="AK53">
            <v>370436</v>
          </cell>
          <cell r="AN53">
            <v>7</v>
          </cell>
          <cell r="AO53">
            <v>408744</v>
          </cell>
        </row>
        <row r="54">
          <cell r="G54">
            <v>53</v>
          </cell>
          <cell r="J54" t="str">
            <v>DG's Office</v>
          </cell>
          <cell r="K54" t="str">
            <v>IA, RM &amp; Special Investigations</v>
          </cell>
          <cell r="N54">
            <v>1134397</v>
          </cell>
          <cell r="O54">
            <v>0</v>
          </cell>
          <cell r="P54" t="b">
            <v>0</v>
          </cell>
          <cell r="Q54">
            <v>0</v>
          </cell>
          <cell r="R54">
            <v>0</v>
          </cell>
          <cell r="S54">
            <v>0</v>
          </cell>
          <cell r="T54">
            <v>0</v>
          </cell>
          <cell r="U54">
            <v>0</v>
          </cell>
          <cell r="V54">
            <v>0</v>
          </cell>
          <cell r="W54">
            <v>0</v>
          </cell>
          <cell r="X54">
            <v>0</v>
          </cell>
          <cell r="Y54">
            <v>0</v>
          </cell>
          <cell r="Z54">
            <v>0</v>
          </cell>
          <cell r="AA54">
            <v>0</v>
          </cell>
          <cell r="AB54">
            <v>0</v>
          </cell>
          <cell r="AC54">
            <v>0</v>
          </cell>
          <cell r="AD54" t="str">
            <v>Y</v>
          </cell>
          <cell r="AF54">
            <v>0</v>
          </cell>
          <cell r="AG54">
            <v>0</v>
          </cell>
          <cell r="AJ54">
            <v>0</v>
          </cell>
          <cell r="AK54">
            <v>0</v>
          </cell>
          <cell r="AN54">
            <v>0</v>
          </cell>
          <cell r="AO54">
            <v>0</v>
          </cell>
        </row>
        <row r="55">
          <cell r="G55">
            <v>54</v>
          </cell>
          <cell r="I55">
            <v>42308</v>
          </cell>
          <cell r="J55" t="str">
            <v>DG's Office</v>
          </cell>
          <cell r="K55" t="str">
            <v>IA, RM &amp; Special Investigations</v>
          </cell>
          <cell r="N55">
            <v>320149</v>
          </cell>
          <cell r="O55">
            <v>0</v>
          </cell>
          <cell r="P55" t="b">
            <v>0</v>
          </cell>
          <cell r="Q55">
            <v>0</v>
          </cell>
          <cell r="R55">
            <v>0</v>
          </cell>
          <cell r="S55">
            <v>0</v>
          </cell>
          <cell r="T55">
            <v>0</v>
          </cell>
          <cell r="U55">
            <v>0</v>
          </cell>
          <cell r="V55">
            <v>0</v>
          </cell>
          <cell r="W55">
            <v>0</v>
          </cell>
          <cell r="X55">
            <v>0</v>
          </cell>
          <cell r="Y55">
            <v>0</v>
          </cell>
          <cell r="Z55">
            <v>0</v>
          </cell>
          <cell r="AA55">
            <v>0</v>
          </cell>
          <cell r="AB55">
            <v>0</v>
          </cell>
          <cell r="AC55">
            <v>0</v>
          </cell>
          <cell r="AD55" t="str">
            <v>Y</v>
          </cell>
          <cell r="AF55">
            <v>0</v>
          </cell>
          <cell r="AG55">
            <v>0</v>
          </cell>
          <cell r="AJ55">
            <v>0</v>
          </cell>
          <cell r="AK55">
            <v>0</v>
          </cell>
          <cell r="AN55">
            <v>0</v>
          </cell>
          <cell r="AO55">
            <v>0</v>
          </cell>
        </row>
        <row r="56">
          <cell r="G56">
            <v>55</v>
          </cell>
          <cell r="H56">
            <v>18422667</v>
          </cell>
          <cell r="J56" t="str">
            <v>DG's Office</v>
          </cell>
          <cell r="K56" t="str">
            <v>IA, RM &amp; Special Investigations</v>
          </cell>
          <cell r="L56" t="str">
            <v>Internal Audit</v>
          </cell>
          <cell r="N56">
            <v>1011718</v>
          </cell>
          <cell r="O56">
            <v>18422667</v>
          </cell>
          <cell r="P56" t="b">
            <v>1</v>
          </cell>
          <cell r="Q56">
            <v>13</v>
          </cell>
          <cell r="R56">
            <v>958975</v>
          </cell>
          <cell r="S56">
            <v>958975</v>
          </cell>
          <cell r="T56">
            <v>13</v>
          </cell>
          <cell r="U56">
            <v>1011718</v>
          </cell>
          <cell r="V56">
            <v>13</v>
          </cell>
          <cell r="W56">
            <v>1087597</v>
          </cell>
          <cell r="X56">
            <v>13</v>
          </cell>
          <cell r="Y56">
            <v>1166990</v>
          </cell>
          <cell r="Z56">
            <v>13</v>
          </cell>
          <cell r="AA56">
            <v>1242844</v>
          </cell>
          <cell r="AB56">
            <v>13</v>
          </cell>
          <cell r="AC56">
            <v>1011718</v>
          </cell>
          <cell r="AD56" t="str">
            <v>Y</v>
          </cell>
          <cell r="AF56">
            <v>13</v>
          </cell>
          <cell r="AG56">
            <v>1087597</v>
          </cell>
          <cell r="AJ56">
            <v>13</v>
          </cell>
          <cell r="AK56">
            <v>1166990</v>
          </cell>
          <cell r="AN56">
            <v>13</v>
          </cell>
          <cell r="AO56">
            <v>1242844</v>
          </cell>
        </row>
        <row r="57">
          <cell r="G57">
            <v>56</v>
          </cell>
          <cell r="H57">
            <v>23657863</v>
          </cell>
          <cell r="J57" t="str">
            <v>DG's Office</v>
          </cell>
          <cell r="K57" t="str">
            <v>IA, RM &amp; Special Investigations</v>
          </cell>
          <cell r="L57" t="str">
            <v>Internal Audit</v>
          </cell>
          <cell r="N57">
            <v>240632</v>
          </cell>
          <cell r="O57">
            <v>23657863</v>
          </cell>
          <cell r="P57" t="b">
            <v>1</v>
          </cell>
          <cell r="Q57">
            <v>5</v>
          </cell>
          <cell r="R57">
            <v>222570</v>
          </cell>
          <cell r="S57">
            <v>222570</v>
          </cell>
          <cell r="T57">
            <v>5</v>
          </cell>
          <cell r="U57">
            <v>240632</v>
          </cell>
          <cell r="V57">
            <v>5</v>
          </cell>
          <cell r="W57">
            <v>260298</v>
          </cell>
          <cell r="X57">
            <v>5</v>
          </cell>
          <cell r="Y57">
            <v>269177</v>
          </cell>
          <cell r="Z57">
            <v>5</v>
          </cell>
          <cell r="AA57">
            <v>300903</v>
          </cell>
          <cell r="AB57">
            <v>5</v>
          </cell>
          <cell r="AC57">
            <v>240632</v>
          </cell>
          <cell r="AD57" t="str">
            <v>Y</v>
          </cell>
          <cell r="AF57">
            <v>5</v>
          </cell>
          <cell r="AG57">
            <v>260298</v>
          </cell>
          <cell r="AJ57">
            <v>5</v>
          </cell>
          <cell r="AK57">
            <v>269177</v>
          </cell>
          <cell r="AN57">
            <v>5</v>
          </cell>
          <cell r="AO57">
            <v>300903</v>
          </cell>
        </row>
        <row r="58">
          <cell r="G58">
            <v>57</v>
          </cell>
          <cell r="H58">
            <v>21898758</v>
          </cell>
          <cell r="J58" t="str">
            <v>DG's Office</v>
          </cell>
          <cell r="K58" t="str">
            <v>IA, RM &amp; Special Investigations</v>
          </cell>
          <cell r="L58" t="str">
            <v>Internal Audit</v>
          </cell>
          <cell r="M58" t="str">
            <v>Intergovernmental Audit &amp; Provincial Support</v>
          </cell>
          <cell r="N58">
            <v>890265</v>
          </cell>
          <cell r="O58">
            <v>21898758</v>
          </cell>
          <cell r="P58" t="b">
            <v>1</v>
          </cell>
          <cell r="Q58">
            <v>12</v>
          </cell>
          <cell r="R58">
            <v>819012</v>
          </cell>
          <cell r="S58">
            <v>819012</v>
          </cell>
          <cell r="T58">
            <v>12</v>
          </cell>
          <cell r="U58">
            <v>890265</v>
          </cell>
          <cell r="V58">
            <v>12</v>
          </cell>
          <cell r="W58">
            <v>964156</v>
          </cell>
          <cell r="X58">
            <v>12</v>
          </cell>
          <cell r="Y58">
            <v>1044179</v>
          </cell>
          <cell r="Z58">
            <v>12</v>
          </cell>
          <cell r="AA58">
            <v>1112050</v>
          </cell>
          <cell r="AB58">
            <v>12</v>
          </cell>
          <cell r="AC58">
            <v>890265</v>
          </cell>
          <cell r="AD58" t="str">
            <v>Y</v>
          </cell>
          <cell r="AF58">
            <v>12</v>
          </cell>
          <cell r="AG58">
            <v>964156</v>
          </cell>
          <cell r="AJ58">
            <v>12</v>
          </cell>
          <cell r="AK58">
            <v>1044179</v>
          </cell>
          <cell r="AN58">
            <v>12</v>
          </cell>
          <cell r="AO58">
            <v>1112050</v>
          </cell>
        </row>
        <row r="59">
          <cell r="G59">
            <v>58</v>
          </cell>
          <cell r="H59">
            <v>22025634</v>
          </cell>
          <cell r="J59" t="str">
            <v>DG's Office</v>
          </cell>
          <cell r="K59" t="str">
            <v>IA, RM &amp; Special Investigations</v>
          </cell>
          <cell r="L59" t="str">
            <v>Internal Audit</v>
          </cell>
          <cell r="M59" t="str">
            <v>Assurance Services</v>
          </cell>
          <cell r="N59">
            <v>588245</v>
          </cell>
          <cell r="O59">
            <v>22025634</v>
          </cell>
          <cell r="P59" t="b">
            <v>1</v>
          </cell>
          <cell r="Q59">
            <v>10</v>
          </cell>
          <cell r="R59">
            <v>542362</v>
          </cell>
          <cell r="S59">
            <v>542362</v>
          </cell>
          <cell r="T59">
            <v>10</v>
          </cell>
          <cell r="U59">
            <v>588245</v>
          </cell>
          <cell r="V59">
            <v>10</v>
          </cell>
          <cell r="W59">
            <v>636763</v>
          </cell>
          <cell r="X59">
            <v>10</v>
          </cell>
          <cell r="Y59">
            <v>676889</v>
          </cell>
          <cell r="Z59">
            <v>10</v>
          </cell>
          <cell r="AA59">
            <v>735116</v>
          </cell>
          <cell r="AB59">
            <v>10</v>
          </cell>
          <cell r="AC59">
            <v>588245</v>
          </cell>
          <cell r="AD59" t="str">
            <v>Y</v>
          </cell>
          <cell r="AF59">
            <v>10</v>
          </cell>
          <cell r="AG59">
            <v>636763</v>
          </cell>
          <cell r="AJ59">
            <v>10</v>
          </cell>
          <cell r="AK59">
            <v>676889</v>
          </cell>
          <cell r="AN59">
            <v>10</v>
          </cell>
          <cell r="AO59">
            <v>735116</v>
          </cell>
        </row>
        <row r="60">
          <cell r="G60">
            <v>59</v>
          </cell>
          <cell r="H60">
            <v>82810117</v>
          </cell>
          <cell r="I60">
            <v>42598</v>
          </cell>
          <cell r="J60" t="str">
            <v>DG's Office</v>
          </cell>
          <cell r="K60" t="str">
            <v>IA, RM &amp; Special Investigations</v>
          </cell>
          <cell r="L60" t="str">
            <v>Internal Audit</v>
          </cell>
          <cell r="M60" t="str">
            <v>Assurance Services</v>
          </cell>
          <cell r="N60">
            <v>459169</v>
          </cell>
          <cell r="O60">
            <v>82810117</v>
          </cell>
          <cell r="P60" t="b">
            <v>1</v>
          </cell>
          <cell r="Q60">
            <v>10</v>
          </cell>
          <cell r="R60">
            <v>423617</v>
          </cell>
          <cell r="S60">
            <v>423617</v>
          </cell>
          <cell r="T60">
            <v>9</v>
          </cell>
          <cell r="U60">
            <v>459169</v>
          </cell>
          <cell r="V60">
            <v>9</v>
          </cell>
          <cell r="W60">
            <v>496974</v>
          </cell>
          <cell r="X60">
            <v>9</v>
          </cell>
          <cell r="Y60">
            <v>525498</v>
          </cell>
          <cell r="Z60">
            <v>9</v>
          </cell>
          <cell r="AA60">
            <v>573885</v>
          </cell>
          <cell r="AB60">
            <v>9</v>
          </cell>
          <cell r="AC60">
            <v>459169</v>
          </cell>
          <cell r="AD60" t="str">
            <v>Y</v>
          </cell>
          <cell r="AF60">
            <v>9</v>
          </cell>
          <cell r="AG60">
            <v>496974</v>
          </cell>
          <cell r="AI60" t="str">
            <v>Vacant</v>
          </cell>
          <cell r="AJ60">
            <v>0</v>
          </cell>
          <cell r="AK60">
            <v>0</v>
          </cell>
          <cell r="AN60">
            <v>0</v>
          </cell>
          <cell r="AO60">
            <v>0</v>
          </cell>
        </row>
        <row r="61">
          <cell r="G61">
            <v>60</v>
          </cell>
          <cell r="H61">
            <v>23455799</v>
          </cell>
          <cell r="J61" t="str">
            <v>DG's Office</v>
          </cell>
          <cell r="K61" t="str">
            <v>IA, RM &amp; Special Investigations</v>
          </cell>
          <cell r="L61" t="str">
            <v>Internal Audit</v>
          </cell>
          <cell r="M61" t="str">
            <v>Performance Audit</v>
          </cell>
          <cell r="N61">
            <v>802163</v>
          </cell>
          <cell r="O61">
            <v>23455799</v>
          </cell>
          <cell r="P61" t="b">
            <v>1</v>
          </cell>
          <cell r="Q61">
            <v>12</v>
          </cell>
          <cell r="R61">
            <v>737962</v>
          </cell>
          <cell r="S61">
            <v>737962</v>
          </cell>
          <cell r="T61">
            <v>12</v>
          </cell>
          <cell r="U61">
            <v>802163</v>
          </cell>
          <cell r="V61">
            <v>12</v>
          </cell>
          <cell r="W61">
            <v>868741</v>
          </cell>
          <cell r="X61">
            <v>12</v>
          </cell>
          <cell r="Y61">
            <v>940844</v>
          </cell>
          <cell r="Z61">
            <v>12</v>
          </cell>
          <cell r="AA61">
            <v>1001999</v>
          </cell>
          <cell r="AB61">
            <v>12</v>
          </cell>
          <cell r="AC61">
            <v>802163</v>
          </cell>
          <cell r="AD61" t="str">
            <v>Y</v>
          </cell>
          <cell r="AF61">
            <v>12</v>
          </cell>
          <cell r="AG61">
            <v>868741</v>
          </cell>
          <cell r="AJ61">
            <v>12</v>
          </cell>
          <cell r="AK61">
            <v>940844</v>
          </cell>
          <cell r="AN61">
            <v>12</v>
          </cell>
          <cell r="AO61">
            <v>1001999</v>
          </cell>
        </row>
        <row r="62">
          <cell r="G62">
            <v>61</v>
          </cell>
          <cell r="H62">
            <v>23459255</v>
          </cell>
          <cell r="J62" t="str">
            <v>DG's Office</v>
          </cell>
          <cell r="K62" t="str">
            <v>IA, RM &amp; Special Investigations</v>
          </cell>
          <cell r="L62" t="str">
            <v>Internal Audit</v>
          </cell>
          <cell r="M62" t="str">
            <v>Performance Audit</v>
          </cell>
          <cell r="N62">
            <v>459169</v>
          </cell>
          <cell r="O62">
            <v>23459255</v>
          </cell>
          <cell r="P62" t="b">
            <v>1</v>
          </cell>
          <cell r="Q62">
            <v>9</v>
          </cell>
          <cell r="R62">
            <v>423617</v>
          </cell>
          <cell r="S62">
            <v>0</v>
          </cell>
          <cell r="T62">
            <v>9</v>
          </cell>
          <cell r="U62">
            <v>0</v>
          </cell>
          <cell r="V62">
            <v>9</v>
          </cell>
          <cell r="W62">
            <v>496974</v>
          </cell>
          <cell r="X62">
            <v>9</v>
          </cell>
          <cell r="Y62">
            <v>525498</v>
          </cell>
          <cell r="Z62">
            <v>9</v>
          </cell>
          <cell r="AA62">
            <v>573885</v>
          </cell>
          <cell r="AB62">
            <v>9</v>
          </cell>
          <cell r="AC62">
            <v>0</v>
          </cell>
          <cell r="AD62" t="str">
            <v>Y</v>
          </cell>
          <cell r="AF62">
            <v>9</v>
          </cell>
          <cell r="AG62">
            <v>496974</v>
          </cell>
          <cell r="AJ62">
            <v>9</v>
          </cell>
          <cell r="AK62">
            <v>525498</v>
          </cell>
          <cell r="AN62">
            <v>9</v>
          </cell>
          <cell r="AO62">
            <v>573885</v>
          </cell>
        </row>
        <row r="63">
          <cell r="G63">
            <v>62</v>
          </cell>
          <cell r="J63" t="str">
            <v>DG's Office</v>
          </cell>
          <cell r="K63" t="str">
            <v>IA, RM &amp; Special Investigations</v>
          </cell>
          <cell r="L63" t="str">
            <v>Internal Audit</v>
          </cell>
          <cell r="M63" t="str">
            <v>Performance Audit</v>
          </cell>
          <cell r="N63">
            <v>537915</v>
          </cell>
          <cell r="O63">
            <v>0</v>
          </cell>
          <cell r="P63" t="b">
            <v>0</v>
          </cell>
          <cell r="Q63">
            <v>0</v>
          </cell>
          <cell r="R63">
            <v>0</v>
          </cell>
          <cell r="S63">
            <v>0</v>
          </cell>
          <cell r="T63">
            <v>0</v>
          </cell>
          <cell r="U63">
            <v>0</v>
          </cell>
          <cell r="V63">
            <v>0</v>
          </cell>
          <cell r="W63">
            <v>0</v>
          </cell>
          <cell r="X63">
            <v>0</v>
          </cell>
          <cell r="Y63">
            <v>0</v>
          </cell>
          <cell r="Z63">
            <v>0</v>
          </cell>
          <cell r="AA63">
            <v>0</v>
          </cell>
          <cell r="AB63">
            <v>0</v>
          </cell>
          <cell r="AC63">
            <v>0</v>
          </cell>
          <cell r="AD63" t="str">
            <v>Y</v>
          </cell>
          <cell r="AF63">
            <v>0</v>
          </cell>
          <cell r="AG63">
            <v>0</v>
          </cell>
          <cell r="AJ63">
            <v>0</v>
          </cell>
          <cell r="AK63">
            <v>0</v>
          </cell>
          <cell r="AN63">
            <v>0</v>
          </cell>
          <cell r="AO63">
            <v>0</v>
          </cell>
        </row>
        <row r="64">
          <cell r="G64">
            <v>63</v>
          </cell>
          <cell r="I64">
            <v>42004</v>
          </cell>
          <cell r="J64" t="str">
            <v>DG's Office</v>
          </cell>
          <cell r="K64" t="str">
            <v>IA, RM &amp; Special Investigations</v>
          </cell>
          <cell r="L64" t="str">
            <v>Internal Audit</v>
          </cell>
          <cell r="M64" t="str">
            <v>Assurance Services</v>
          </cell>
          <cell r="N64">
            <v>382655</v>
          </cell>
          <cell r="O64">
            <v>0</v>
          </cell>
          <cell r="P64" t="b">
            <v>0</v>
          </cell>
          <cell r="Q64">
            <v>0</v>
          </cell>
          <cell r="R64">
            <v>0</v>
          </cell>
          <cell r="S64">
            <v>0</v>
          </cell>
          <cell r="T64">
            <v>0</v>
          </cell>
          <cell r="U64">
            <v>0</v>
          </cell>
          <cell r="V64">
            <v>0</v>
          </cell>
          <cell r="W64">
            <v>0</v>
          </cell>
          <cell r="X64">
            <v>0</v>
          </cell>
          <cell r="Y64">
            <v>0</v>
          </cell>
          <cell r="Z64">
            <v>0</v>
          </cell>
          <cell r="AA64">
            <v>0</v>
          </cell>
          <cell r="AB64">
            <v>0</v>
          </cell>
          <cell r="AC64">
            <v>0</v>
          </cell>
          <cell r="AD64" t="str">
            <v>Y</v>
          </cell>
          <cell r="AF64">
            <v>0</v>
          </cell>
          <cell r="AG64">
            <v>0</v>
          </cell>
          <cell r="AJ64">
            <v>0</v>
          </cell>
          <cell r="AK64">
            <v>0</v>
          </cell>
          <cell r="AN64">
            <v>0</v>
          </cell>
          <cell r="AO64">
            <v>0</v>
          </cell>
        </row>
        <row r="65">
          <cell r="G65">
            <v>64</v>
          </cell>
          <cell r="H65">
            <v>23368047</v>
          </cell>
          <cell r="J65" t="str">
            <v>DG's Office</v>
          </cell>
          <cell r="K65" t="str">
            <v>IA, RM &amp; Special Investigations</v>
          </cell>
          <cell r="L65" t="str">
            <v>Internal Audit</v>
          </cell>
          <cell r="M65" t="str">
            <v>Intergovernmental Audit &amp; Provincial Support</v>
          </cell>
          <cell r="N65">
            <v>459169</v>
          </cell>
          <cell r="O65">
            <v>23368047</v>
          </cell>
          <cell r="P65" t="b">
            <v>1</v>
          </cell>
          <cell r="Q65">
            <v>9</v>
          </cell>
          <cell r="R65">
            <v>423617</v>
          </cell>
          <cell r="S65">
            <v>423617</v>
          </cell>
          <cell r="T65">
            <v>9</v>
          </cell>
          <cell r="U65">
            <v>459169</v>
          </cell>
          <cell r="V65">
            <v>9</v>
          </cell>
          <cell r="W65">
            <v>496974</v>
          </cell>
          <cell r="X65">
            <v>9</v>
          </cell>
          <cell r="Y65">
            <v>525498</v>
          </cell>
          <cell r="Z65">
            <v>9</v>
          </cell>
          <cell r="AA65">
            <v>573885</v>
          </cell>
          <cell r="AB65">
            <v>9</v>
          </cell>
          <cell r="AC65">
            <v>459169</v>
          </cell>
          <cell r="AD65" t="str">
            <v>Y</v>
          </cell>
          <cell r="AF65">
            <v>9</v>
          </cell>
          <cell r="AG65">
            <v>496974</v>
          </cell>
          <cell r="AJ65">
            <v>9</v>
          </cell>
          <cell r="AK65">
            <v>525498</v>
          </cell>
          <cell r="AN65">
            <v>9</v>
          </cell>
          <cell r="AO65">
            <v>573885</v>
          </cell>
        </row>
        <row r="66">
          <cell r="G66">
            <v>65</v>
          </cell>
          <cell r="J66" t="str">
            <v>DG's Office</v>
          </cell>
          <cell r="K66" t="str">
            <v>IA, RM &amp; Special Investigations</v>
          </cell>
          <cell r="L66" t="str">
            <v>Internal Audit</v>
          </cell>
          <cell r="M66" t="str">
            <v>Assurance Services</v>
          </cell>
          <cell r="N66">
            <v>382655</v>
          </cell>
          <cell r="O66">
            <v>0</v>
          </cell>
          <cell r="P66" t="b">
            <v>0</v>
          </cell>
          <cell r="Q66">
            <v>0</v>
          </cell>
          <cell r="R66">
            <v>0</v>
          </cell>
          <cell r="S66">
            <v>0</v>
          </cell>
          <cell r="T66">
            <v>0</v>
          </cell>
          <cell r="U66">
            <v>0</v>
          </cell>
          <cell r="V66">
            <v>0</v>
          </cell>
          <cell r="W66">
            <v>0</v>
          </cell>
          <cell r="X66">
            <v>0</v>
          </cell>
          <cell r="Y66">
            <v>0</v>
          </cell>
          <cell r="Z66">
            <v>0</v>
          </cell>
          <cell r="AA66">
            <v>0</v>
          </cell>
          <cell r="AB66">
            <v>0</v>
          </cell>
          <cell r="AC66">
            <v>0</v>
          </cell>
          <cell r="AD66" t="str">
            <v>Y</v>
          </cell>
          <cell r="AF66">
            <v>0</v>
          </cell>
          <cell r="AG66">
            <v>0</v>
          </cell>
          <cell r="AJ66">
            <v>0</v>
          </cell>
          <cell r="AK66">
            <v>0</v>
          </cell>
          <cell r="AN66">
            <v>0</v>
          </cell>
          <cell r="AO66">
            <v>0</v>
          </cell>
        </row>
        <row r="67">
          <cell r="G67">
            <v>66</v>
          </cell>
          <cell r="J67" t="str">
            <v>DG's Office</v>
          </cell>
          <cell r="K67" t="str">
            <v>IA, RM &amp; Special Investigations</v>
          </cell>
          <cell r="L67" t="str">
            <v>Internal Audit</v>
          </cell>
          <cell r="M67" t="str">
            <v>Assurance Services</v>
          </cell>
          <cell r="N67">
            <v>236034</v>
          </cell>
          <cell r="O67">
            <v>0</v>
          </cell>
          <cell r="P67" t="b">
            <v>0</v>
          </cell>
          <cell r="Q67">
            <v>0</v>
          </cell>
          <cell r="R67">
            <v>0</v>
          </cell>
          <cell r="S67">
            <v>0</v>
          </cell>
          <cell r="T67">
            <v>0</v>
          </cell>
          <cell r="U67">
            <v>0</v>
          </cell>
          <cell r="V67">
            <v>0</v>
          </cell>
          <cell r="W67">
            <v>0</v>
          </cell>
          <cell r="X67">
            <v>0</v>
          </cell>
          <cell r="Y67">
            <v>0</v>
          </cell>
          <cell r="Z67">
            <v>0</v>
          </cell>
          <cell r="AA67">
            <v>0</v>
          </cell>
          <cell r="AB67">
            <v>0</v>
          </cell>
          <cell r="AC67">
            <v>0</v>
          </cell>
          <cell r="AD67" t="str">
            <v>Y</v>
          </cell>
          <cell r="AF67">
            <v>0</v>
          </cell>
          <cell r="AG67">
            <v>0</v>
          </cell>
          <cell r="AJ67">
            <v>0</v>
          </cell>
          <cell r="AK67">
            <v>0</v>
          </cell>
          <cell r="AN67">
            <v>0</v>
          </cell>
          <cell r="AO67">
            <v>0</v>
          </cell>
        </row>
        <row r="68">
          <cell r="G68">
            <v>67</v>
          </cell>
          <cell r="J68" t="str">
            <v>DG's Office</v>
          </cell>
          <cell r="K68" t="str">
            <v>IA, RM &amp; Special Investigations</v>
          </cell>
          <cell r="L68" t="str">
            <v>Internal Audit</v>
          </cell>
          <cell r="M68" t="str">
            <v>Assurance Services</v>
          </cell>
          <cell r="N68">
            <v>236034</v>
          </cell>
          <cell r="O68">
            <v>0</v>
          </cell>
          <cell r="P68" t="b">
            <v>0</v>
          </cell>
          <cell r="Q68">
            <v>0</v>
          </cell>
          <cell r="R68">
            <v>0</v>
          </cell>
          <cell r="S68">
            <v>0</v>
          </cell>
          <cell r="T68">
            <v>0</v>
          </cell>
          <cell r="U68">
            <v>0</v>
          </cell>
          <cell r="V68">
            <v>0</v>
          </cell>
          <cell r="W68">
            <v>0</v>
          </cell>
          <cell r="X68">
            <v>0</v>
          </cell>
          <cell r="Y68">
            <v>0</v>
          </cell>
          <cell r="Z68">
            <v>0</v>
          </cell>
          <cell r="AA68">
            <v>0</v>
          </cell>
          <cell r="AB68">
            <v>0</v>
          </cell>
          <cell r="AC68">
            <v>0</v>
          </cell>
          <cell r="AD68" t="str">
            <v>Y</v>
          </cell>
          <cell r="AF68">
            <v>0</v>
          </cell>
          <cell r="AG68">
            <v>0</v>
          </cell>
          <cell r="AJ68">
            <v>0</v>
          </cell>
          <cell r="AK68">
            <v>0</v>
          </cell>
          <cell r="AN68">
            <v>0</v>
          </cell>
          <cell r="AO68">
            <v>0</v>
          </cell>
        </row>
        <row r="69">
          <cell r="G69">
            <v>68</v>
          </cell>
          <cell r="I69">
            <v>42247</v>
          </cell>
          <cell r="J69" t="str">
            <v>DG's Office</v>
          </cell>
          <cell r="K69" t="str">
            <v>IA, RM &amp; Special Investigations</v>
          </cell>
          <cell r="L69" t="str">
            <v>Internal Audit</v>
          </cell>
          <cell r="M69" t="str">
            <v>Assurance Services</v>
          </cell>
          <cell r="N69">
            <v>382655</v>
          </cell>
          <cell r="O69">
            <v>0</v>
          </cell>
          <cell r="P69" t="b">
            <v>0</v>
          </cell>
          <cell r="Q69">
            <v>0</v>
          </cell>
          <cell r="R69">
            <v>0</v>
          </cell>
          <cell r="S69">
            <v>0</v>
          </cell>
          <cell r="T69">
            <v>0</v>
          </cell>
          <cell r="U69">
            <v>0</v>
          </cell>
          <cell r="V69">
            <v>0</v>
          </cell>
          <cell r="W69">
            <v>0</v>
          </cell>
          <cell r="X69">
            <v>0</v>
          </cell>
          <cell r="Y69">
            <v>0</v>
          </cell>
          <cell r="Z69">
            <v>0</v>
          </cell>
          <cell r="AA69">
            <v>0</v>
          </cell>
          <cell r="AB69">
            <v>0</v>
          </cell>
          <cell r="AC69">
            <v>0</v>
          </cell>
          <cell r="AD69" t="str">
            <v>Y</v>
          </cell>
          <cell r="AF69">
            <v>0</v>
          </cell>
          <cell r="AG69">
            <v>0</v>
          </cell>
          <cell r="AI69" t="str">
            <v>Vacant</v>
          </cell>
          <cell r="AJ69">
            <v>0</v>
          </cell>
          <cell r="AK69">
            <v>0</v>
          </cell>
          <cell r="AN69">
            <v>0</v>
          </cell>
          <cell r="AO69">
            <v>0</v>
          </cell>
        </row>
        <row r="70">
          <cell r="G70">
            <v>69</v>
          </cell>
          <cell r="H70">
            <v>61899372</v>
          </cell>
          <cell r="J70" t="str">
            <v>DG's Office</v>
          </cell>
          <cell r="K70" t="str">
            <v>IA, RM &amp; Special Investigations</v>
          </cell>
          <cell r="L70" t="str">
            <v>Risk Management</v>
          </cell>
          <cell r="N70">
            <v>1106253</v>
          </cell>
          <cell r="O70">
            <v>61899372</v>
          </cell>
          <cell r="P70" t="b">
            <v>1</v>
          </cell>
          <cell r="Q70">
            <v>13</v>
          </cell>
          <cell r="R70">
            <v>1048582</v>
          </cell>
          <cell r="S70">
            <v>1048582</v>
          </cell>
          <cell r="T70">
            <v>13</v>
          </cell>
          <cell r="U70">
            <v>1106253</v>
          </cell>
          <cell r="V70">
            <v>13</v>
          </cell>
          <cell r="W70">
            <v>1189222</v>
          </cell>
          <cell r="X70">
            <v>13</v>
          </cell>
          <cell r="Y70">
            <v>1276034</v>
          </cell>
          <cell r="Z70">
            <v>13</v>
          </cell>
          <cell r="AA70">
            <v>1358976</v>
          </cell>
          <cell r="AB70">
            <v>13</v>
          </cell>
          <cell r="AC70">
            <v>1106253</v>
          </cell>
          <cell r="AD70" t="str">
            <v>Y</v>
          </cell>
          <cell r="AF70">
            <v>13</v>
          </cell>
          <cell r="AG70">
            <v>1189222</v>
          </cell>
          <cell r="AJ70">
            <v>13</v>
          </cell>
          <cell r="AK70">
            <v>1276034</v>
          </cell>
          <cell r="AN70">
            <v>13</v>
          </cell>
          <cell r="AO70">
            <v>1358976</v>
          </cell>
        </row>
        <row r="71">
          <cell r="G71">
            <v>70</v>
          </cell>
          <cell r="H71">
            <v>21912220</v>
          </cell>
          <cell r="J71" t="str">
            <v>DG's Office</v>
          </cell>
          <cell r="K71" t="str">
            <v>IA, RM &amp; Special Investigations</v>
          </cell>
          <cell r="L71" t="str">
            <v>Risk Management</v>
          </cell>
          <cell r="N71">
            <v>347468</v>
          </cell>
          <cell r="O71">
            <v>21912220</v>
          </cell>
          <cell r="P71" t="b">
            <v>1</v>
          </cell>
          <cell r="Q71">
            <v>7</v>
          </cell>
          <cell r="R71">
            <v>320856</v>
          </cell>
          <cell r="S71">
            <v>320856</v>
          </cell>
          <cell r="T71">
            <v>7</v>
          </cell>
          <cell r="U71">
            <v>347468</v>
          </cell>
          <cell r="V71">
            <v>7</v>
          </cell>
          <cell r="W71">
            <v>376001</v>
          </cell>
          <cell r="X71">
            <v>7</v>
          </cell>
          <cell r="Y71">
            <v>394484</v>
          </cell>
          <cell r="Z71">
            <v>7</v>
          </cell>
          <cell r="AA71">
            <v>434355</v>
          </cell>
          <cell r="AB71">
            <v>7</v>
          </cell>
          <cell r="AC71">
            <v>347468</v>
          </cell>
          <cell r="AD71" t="str">
            <v>Y</v>
          </cell>
          <cell r="AF71">
            <v>7</v>
          </cell>
          <cell r="AG71">
            <v>376001</v>
          </cell>
          <cell r="AJ71">
            <v>7</v>
          </cell>
          <cell r="AK71">
            <v>394484</v>
          </cell>
          <cell r="AN71">
            <v>7</v>
          </cell>
          <cell r="AO71">
            <v>434355</v>
          </cell>
        </row>
        <row r="72">
          <cell r="G72">
            <v>71</v>
          </cell>
          <cell r="H72">
            <v>22600906</v>
          </cell>
          <cell r="J72" t="str">
            <v>DG's Office</v>
          </cell>
          <cell r="K72" t="str">
            <v>IA, RM &amp; Special Investigations</v>
          </cell>
          <cell r="L72" t="str">
            <v>Risk Management</v>
          </cell>
          <cell r="N72">
            <v>647297</v>
          </cell>
          <cell r="O72">
            <v>22600906</v>
          </cell>
          <cell r="P72" t="b">
            <v>1</v>
          </cell>
          <cell r="Q72">
            <v>12</v>
          </cell>
          <cell r="R72">
            <v>595491</v>
          </cell>
          <cell r="S72">
            <v>595491</v>
          </cell>
          <cell r="T72">
            <v>11</v>
          </cell>
          <cell r="U72">
            <v>647297</v>
          </cell>
          <cell r="V72">
            <v>11</v>
          </cell>
          <cell r="W72">
            <v>701022</v>
          </cell>
          <cell r="X72">
            <v>11</v>
          </cell>
          <cell r="Y72">
            <v>759205</v>
          </cell>
          <cell r="Z72">
            <v>11</v>
          </cell>
          <cell r="AA72">
            <v>808553</v>
          </cell>
          <cell r="AB72">
            <v>11</v>
          </cell>
          <cell r="AC72">
            <v>647297</v>
          </cell>
          <cell r="AD72" t="str">
            <v>Y</v>
          </cell>
          <cell r="AF72">
            <v>11</v>
          </cell>
          <cell r="AG72">
            <v>701022</v>
          </cell>
          <cell r="AJ72">
            <v>11</v>
          </cell>
          <cell r="AK72">
            <v>759205</v>
          </cell>
          <cell r="AN72">
            <v>11</v>
          </cell>
          <cell r="AO72">
            <v>808553</v>
          </cell>
        </row>
        <row r="73">
          <cell r="G73">
            <v>72</v>
          </cell>
          <cell r="H73">
            <v>25749170</v>
          </cell>
          <cell r="J73" t="str">
            <v>DG's Office</v>
          </cell>
          <cell r="K73" t="str">
            <v>IA, RM &amp; Special Investigations</v>
          </cell>
          <cell r="L73" t="str">
            <v>Risk Management</v>
          </cell>
          <cell r="N73">
            <v>453307</v>
          </cell>
          <cell r="O73">
            <v>25749170</v>
          </cell>
          <cell r="P73" t="b">
            <v>1</v>
          </cell>
          <cell r="Q73">
            <v>9</v>
          </cell>
          <cell r="R73">
            <v>418223</v>
          </cell>
          <cell r="S73">
            <v>418223</v>
          </cell>
          <cell r="T73">
            <v>9</v>
          </cell>
          <cell r="U73">
            <v>453307</v>
          </cell>
          <cell r="V73">
            <v>9</v>
          </cell>
          <cell r="W73">
            <v>490625</v>
          </cell>
          <cell r="X73">
            <v>9</v>
          </cell>
          <cell r="Y73">
            <v>518621</v>
          </cell>
          <cell r="Z73">
            <v>9</v>
          </cell>
          <cell r="AA73">
            <v>566562</v>
          </cell>
          <cell r="AB73">
            <v>9</v>
          </cell>
          <cell r="AC73">
            <v>453307</v>
          </cell>
          <cell r="AD73" t="str">
            <v>Y</v>
          </cell>
          <cell r="AF73">
            <v>9</v>
          </cell>
          <cell r="AG73">
            <v>490625</v>
          </cell>
          <cell r="AJ73">
            <v>9</v>
          </cell>
          <cell r="AK73">
            <v>518621</v>
          </cell>
          <cell r="AN73">
            <v>9</v>
          </cell>
          <cell r="AO73">
            <v>566562</v>
          </cell>
        </row>
        <row r="74">
          <cell r="G74">
            <v>73</v>
          </cell>
          <cell r="I74">
            <v>42277</v>
          </cell>
          <cell r="J74" t="str">
            <v>DG's Office</v>
          </cell>
          <cell r="K74" t="str">
            <v>IA, RM &amp; Special Investigations</v>
          </cell>
          <cell r="L74" t="str">
            <v>Risk Management</v>
          </cell>
          <cell r="N74">
            <v>537915</v>
          </cell>
          <cell r="O74">
            <v>0</v>
          </cell>
          <cell r="P74" t="b">
            <v>0</v>
          </cell>
          <cell r="Q74">
            <v>0</v>
          </cell>
          <cell r="R74">
            <v>0</v>
          </cell>
          <cell r="S74">
            <v>0</v>
          </cell>
          <cell r="T74">
            <v>0</v>
          </cell>
          <cell r="U74">
            <v>0</v>
          </cell>
          <cell r="V74">
            <v>0</v>
          </cell>
          <cell r="W74">
            <v>0</v>
          </cell>
          <cell r="X74">
            <v>0</v>
          </cell>
          <cell r="Y74">
            <v>0</v>
          </cell>
          <cell r="Z74">
            <v>0</v>
          </cell>
          <cell r="AA74">
            <v>0</v>
          </cell>
          <cell r="AB74">
            <v>0</v>
          </cell>
          <cell r="AC74">
            <v>0</v>
          </cell>
          <cell r="AD74" t="str">
            <v>Y</v>
          </cell>
          <cell r="AF74">
            <v>0</v>
          </cell>
          <cell r="AG74">
            <v>0</v>
          </cell>
          <cell r="AI74" t="str">
            <v>Vacant</v>
          </cell>
          <cell r="AJ74">
            <v>0</v>
          </cell>
          <cell r="AK74">
            <v>0</v>
          </cell>
          <cell r="AN74">
            <v>0</v>
          </cell>
          <cell r="AO74">
            <v>0</v>
          </cell>
        </row>
        <row r="75">
          <cell r="G75">
            <v>74</v>
          </cell>
          <cell r="H75">
            <v>21722382</v>
          </cell>
          <cell r="J75" t="str">
            <v>DG's Office</v>
          </cell>
          <cell r="K75" t="str">
            <v>IA, RM &amp; Special Investigations</v>
          </cell>
          <cell r="L75" t="str">
            <v>Special Investigations</v>
          </cell>
          <cell r="N75">
            <v>1073794</v>
          </cell>
          <cell r="O75">
            <v>21722382</v>
          </cell>
          <cell r="P75" t="b">
            <v>1</v>
          </cell>
          <cell r="Q75">
            <v>13</v>
          </cell>
          <cell r="R75">
            <v>1017815</v>
          </cell>
          <cell r="S75">
            <v>1017815</v>
          </cell>
          <cell r="T75">
            <v>13</v>
          </cell>
          <cell r="U75">
            <v>1073794</v>
          </cell>
          <cell r="V75">
            <v>13</v>
          </cell>
          <cell r="W75">
            <v>1154327</v>
          </cell>
          <cell r="X75">
            <v>13</v>
          </cell>
          <cell r="Y75">
            <v>1238594</v>
          </cell>
          <cell r="Z75">
            <v>13</v>
          </cell>
          <cell r="AA75">
            <v>1319101</v>
          </cell>
          <cell r="AB75">
            <v>13</v>
          </cell>
          <cell r="AC75">
            <v>1073794</v>
          </cell>
          <cell r="AD75" t="str">
            <v>Y</v>
          </cell>
          <cell r="AF75">
            <v>13</v>
          </cell>
          <cell r="AG75">
            <v>1154327</v>
          </cell>
          <cell r="AJ75">
            <v>13</v>
          </cell>
          <cell r="AK75">
            <v>1238594</v>
          </cell>
          <cell r="AN75">
            <v>13</v>
          </cell>
          <cell r="AO75">
            <v>1319101</v>
          </cell>
        </row>
        <row r="76">
          <cell r="G76">
            <v>75</v>
          </cell>
          <cell r="H76">
            <v>23087293</v>
          </cell>
          <cell r="J76" t="str">
            <v>DG's Office</v>
          </cell>
          <cell r="K76" t="str">
            <v>IA, RM &amp; Special Investigations</v>
          </cell>
          <cell r="L76" t="str">
            <v>Special Investigations</v>
          </cell>
          <cell r="N76">
            <v>251607</v>
          </cell>
          <cell r="O76">
            <v>23087293</v>
          </cell>
          <cell r="P76" t="b">
            <v>1</v>
          </cell>
          <cell r="Q76">
            <v>5</v>
          </cell>
          <cell r="R76">
            <v>232667</v>
          </cell>
          <cell r="S76">
            <v>232667</v>
          </cell>
          <cell r="T76">
            <v>5</v>
          </cell>
          <cell r="U76">
            <v>251607</v>
          </cell>
          <cell r="V76">
            <v>5</v>
          </cell>
          <cell r="W76">
            <v>272184</v>
          </cell>
          <cell r="X76">
            <v>5</v>
          </cell>
          <cell r="Y76">
            <v>282050</v>
          </cell>
          <cell r="Z76">
            <v>5</v>
          </cell>
          <cell r="AA76">
            <v>314613</v>
          </cell>
          <cell r="AB76">
            <v>5</v>
          </cell>
          <cell r="AC76">
            <v>251607</v>
          </cell>
          <cell r="AD76" t="str">
            <v>Y</v>
          </cell>
          <cell r="AF76">
            <v>5</v>
          </cell>
          <cell r="AG76">
            <v>272184</v>
          </cell>
          <cell r="AJ76">
            <v>5</v>
          </cell>
          <cell r="AK76">
            <v>282050</v>
          </cell>
          <cell r="AN76">
            <v>5</v>
          </cell>
          <cell r="AO76">
            <v>314613</v>
          </cell>
        </row>
        <row r="77">
          <cell r="G77">
            <v>76</v>
          </cell>
          <cell r="H77">
            <v>82490163</v>
          </cell>
          <cell r="J77" t="str">
            <v>DG's Office</v>
          </cell>
          <cell r="K77" t="str">
            <v>IA, RM &amp; Special Investigations</v>
          </cell>
          <cell r="L77" t="str">
            <v>Special Investigations</v>
          </cell>
          <cell r="M77" t="str">
            <v>Human Settlements Investigations</v>
          </cell>
          <cell r="N77">
            <v>778627</v>
          </cell>
          <cell r="O77">
            <v>82490163</v>
          </cell>
          <cell r="P77" t="b">
            <v>1</v>
          </cell>
          <cell r="Q77">
            <v>11</v>
          </cell>
          <cell r="R77">
            <v>716311</v>
          </cell>
          <cell r="S77">
            <v>716311</v>
          </cell>
          <cell r="T77">
            <v>12</v>
          </cell>
          <cell r="U77">
            <v>778627</v>
          </cell>
          <cell r="V77">
            <v>12</v>
          </cell>
          <cell r="W77">
            <v>843252</v>
          </cell>
          <cell r="X77">
            <v>12</v>
          </cell>
          <cell r="Y77">
            <v>913240</v>
          </cell>
          <cell r="Z77">
            <v>12</v>
          </cell>
          <cell r="AA77">
            <v>972601</v>
          </cell>
          <cell r="AB77">
            <v>12</v>
          </cell>
          <cell r="AC77">
            <v>778627</v>
          </cell>
          <cell r="AD77" t="str">
            <v>Y</v>
          </cell>
          <cell r="AF77">
            <v>12</v>
          </cell>
          <cell r="AG77">
            <v>843252</v>
          </cell>
          <cell r="AJ77">
            <v>12</v>
          </cell>
          <cell r="AK77">
            <v>913240</v>
          </cell>
          <cell r="AN77">
            <v>12</v>
          </cell>
          <cell r="AO77">
            <v>972601</v>
          </cell>
        </row>
        <row r="78">
          <cell r="G78">
            <v>77</v>
          </cell>
          <cell r="H78">
            <v>70290776</v>
          </cell>
          <cell r="J78" t="str">
            <v>DG's Office</v>
          </cell>
          <cell r="K78" t="str">
            <v>IA, RM &amp; Special Investigations</v>
          </cell>
          <cell r="L78" t="str">
            <v>Special Investigations</v>
          </cell>
          <cell r="M78" t="str">
            <v>Human Settlements Investigations</v>
          </cell>
          <cell r="N78">
            <v>453307</v>
          </cell>
          <cell r="O78">
            <v>70290776</v>
          </cell>
          <cell r="P78" t="b">
            <v>1</v>
          </cell>
          <cell r="Q78">
            <v>9</v>
          </cell>
          <cell r="R78">
            <v>418223</v>
          </cell>
          <cell r="S78">
            <v>418223</v>
          </cell>
          <cell r="T78">
            <v>9</v>
          </cell>
          <cell r="U78">
            <v>453307</v>
          </cell>
          <cell r="V78">
            <v>9</v>
          </cell>
          <cell r="W78">
            <v>490625</v>
          </cell>
          <cell r="X78">
            <v>9</v>
          </cell>
          <cell r="Y78">
            <v>518621</v>
          </cell>
          <cell r="Z78">
            <v>9</v>
          </cell>
          <cell r="AA78">
            <v>566562</v>
          </cell>
          <cell r="AB78">
            <v>9</v>
          </cell>
          <cell r="AC78">
            <v>453307</v>
          </cell>
          <cell r="AD78" t="str">
            <v>Y</v>
          </cell>
          <cell r="AF78">
            <v>9</v>
          </cell>
          <cell r="AG78">
            <v>490625</v>
          </cell>
          <cell r="AJ78">
            <v>9</v>
          </cell>
          <cell r="AK78">
            <v>518621</v>
          </cell>
          <cell r="AN78">
            <v>9</v>
          </cell>
          <cell r="AO78">
            <v>566562</v>
          </cell>
        </row>
        <row r="79">
          <cell r="G79">
            <v>78</v>
          </cell>
          <cell r="H79">
            <v>5425085</v>
          </cell>
          <cell r="J79" t="str">
            <v>DG's Office</v>
          </cell>
          <cell r="K79" t="str">
            <v>IA, RM &amp; Special Investigations</v>
          </cell>
          <cell r="L79" t="str">
            <v>Special Investigations</v>
          </cell>
          <cell r="M79" t="str">
            <v>Human Settlements Investigations</v>
          </cell>
          <cell r="N79">
            <v>465130</v>
          </cell>
          <cell r="O79">
            <v>5425085</v>
          </cell>
          <cell r="P79" t="b">
            <v>1</v>
          </cell>
          <cell r="Q79">
            <v>9</v>
          </cell>
          <cell r="R79">
            <v>429101</v>
          </cell>
          <cell r="S79">
            <v>429101</v>
          </cell>
          <cell r="T79">
            <v>9</v>
          </cell>
          <cell r="U79">
            <v>465130</v>
          </cell>
          <cell r="V79">
            <v>9</v>
          </cell>
          <cell r="W79">
            <v>503429</v>
          </cell>
          <cell r="X79">
            <v>9</v>
          </cell>
          <cell r="Y79">
            <v>532489</v>
          </cell>
          <cell r="Z79">
            <v>9</v>
          </cell>
          <cell r="AA79">
            <v>581330</v>
          </cell>
          <cell r="AB79">
            <v>9</v>
          </cell>
          <cell r="AC79">
            <v>465130</v>
          </cell>
          <cell r="AD79" t="str">
            <v>Y</v>
          </cell>
          <cell r="AF79">
            <v>9</v>
          </cell>
          <cell r="AG79">
            <v>503429</v>
          </cell>
          <cell r="AJ79">
            <v>9</v>
          </cell>
          <cell r="AK79">
            <v>532489</v>
          </cell>
          <cell r="AN79">
            <v>9</v>
          </cell>
          <cell r="AO79">
            <v>581330</v>
          </cell>
        </row>
        <row r="80">
          <cell r="G80">
            <v>79</v>
          </cell>
          <cell r="J80" t="str">
            <v>DG's Office</v>
          </cell>
          <cell r="K80" t="str">
            <v>IA, RM &amp; Special Investigations</v>
          </cell>
          <cell r="L80" t="str">
            <v>Special Investigations</v>
          </cell>
          <cell r="M80" t="str">
            <v>Human Settlements Investigations</v>
          </cell>
          <cell r="N80">
            <v>443243</v>
          </cell>
          <cell r="O80">
            <v>0</v>
          </cell>
          <cell r="P80" t="b">
            <v>0</v>
          </cell>
          <cell r="Q80">
            <v>0</v>
          </cell>
          <cell r="R80">
            <v>0</v>
          </cell>
          <cell r="S80">
            <v>0</v>
          </cell>
          <cell r="T80">
            <v>0</v>
          </cell>
          <cell r="U80">
            <v>0</v>
          </cell>
          <cell r="V80">
            <v>0</v>
          </cell>
          <cell r="W80">
            <v>0</v>
          </cell>
          <cell r="X80">
            <v>0</v>
          </cell>
          <cell r="Y80">
            <v>0</v>
          </cell>
          <cell r="Z80">
            <v>0</v>
          </cell>
          <cell r="AA80">
            <v>0</v>
          </cell>
          <cell r="AB80">
            <v>0</v>
          </cell>
          <cell r="AC80">
            <v>0</v>
          </cell>
          <cell r="AD80" t="str">
            <v>Y</v>
          </cell>
          <cell r="AF80">
            <v>0</v>
          </cell>
          <cell r="AG80">
            <v>0</v>
          </cell>
          <cell r="AJ80">
            <v>0</v>
          </cell>
          <cell r="AK80">
            <v>0</v>
          </cell>
          <cell r="AN80">
            <v>0</v>
          </cell>
          <cell r="AO80">
            <v>0</v>
          </cell>
        </row>
        <row r="81">
          <cell r="G81">
            <v>80</v>
          </cell>
          <cell r="I81">
            <v>42247</v>
          </cell>
          <cell r="J81" t="str">
            <v>DG's Office</v>
          </cell>
          <cell r="K81" t="str">
            <v>IA, RM &amp; Special Investigations</v>
          </cell>
          <cell r="L81" t="str">
            <v>Special Investigations</v>
          </cell>
          <cell r="M81" t="str">
            <v>Human Settlements Investigations</v>
          </cell>
          <cell r="N81">
            <v>271041</v>
          </cell>
          <cell r="O81">
            <v>0</v>
          </cell>
          <cell r="P81" t="b">
            <v>0</v>
          </cell>
          <cell r="Q81">
            <v>0</v>
          </cell>
          <cell r="R81">
            <v>0</v>
          </cell>
          <cell r="S81">
            <v>0</v>
          </cell>
          <cell r="T81">
            <v>0</v>
          </cell>
          <cell r="U81">
            <v>0</v>
          </cell>
          <cell r="V81">
            <v>0</v>
          </cell>
          <cell r="W81">
            <v>0</v>
          </cell>
          <cell r="X81">
            <v>0</v>
          </cell>
          <cell r="Y81">
            <v>0</v>
          </cell>
          <cell r="Z81">
            <v>0</v>
          </cell>
          <cell r="AA81">
            <v>0</v>
          </cell>
          <cell r="AB81">
            <v>0</v>
          </cell>
          <cell r="AC81">
            <v>0</v>
          </cell>
          <cell r="AD81" t="str">
            <v>Y</v>
          </cell>
          <cell r="AF81">
            <v>0</v>
          </cell>
          <cell r="AG81">
            <v>0</v>
          </cell>
          <cell r="AI81" t="str">
            <v>Vacant</v>
          </cell>
          <cell r="AJ81">
            <v>0</v>
          </cell>
          <cell r="AK81">
            <v>0</v>
          </cell>
          <cell r="AN81">
            <v>0</v>
          </cell>
          <cell r="AO81">
            <v>0</v>
          </cell>
        </row>
        <row r="82">
          <cell r="G82">
            <v>81</v>
          </cell>
          <cell r="J82" t="str">
            <v>DG's Office</v>
          </cell>
          <cell r="K82" t="str">
            <v>IA, RM &amp; Special Investigations</v>
          </cell>
          <cell r="L82" t="str">
            <v>Special Investigations</v>
          </cell>
          <cell r="M82" t="str">
            <v>Human Settlements Investigations</v>
          </cell>
          <cell r="N82">
            <v>207512</v>
          </cell>
          <cell r="O82">
            <v>0</v>
          </cell>
          <cell r="P82" t="b">
            <v>0</v>
          </cell>
          <cell r="Q82">
            <v>0</v>
          </cell>
          <cell r="R82">
            <v>0</v>
          </cell>
          <cell r="S82">
            <v>0</v>
          </cell>
          <cell r="T82">
            <v>0</v>
          </cell>
          <cell r="U82">
            <v>0</v>
          </cell>
          <cell r="V82">
            <v>0</v>
          </cell>
          <cell r="W82">
            <v>0</v>
          </cell>
          <cell r="X82">
            <v>0</v>
          </cell>
          <cell r="Y82">
            <v>0</v>
          </cell>
          <cell r="Z82">
            <v>0</v>
          </cell>
          <cell r="AA82">
            <v>0</v>
          </cell>
          <cell r="AB82">
            <v>0</v>
          </cell>
          <cell r="AC82">
            <v>0</v>
          </cell>
          <cell r="AD82" t="str">
            <v>Y</v>
          </cell>
          <cell r="AF82">
            <v>0</v>
          </cell>
          <cell r="AG82">
            <v>0</v>
          </cell>
          <cell r="AJ82">
            <v>0</v>
          </cell>
          <cell r="AK82">
            <v>0</v>
          </cell>
          <cell r="AN82">
            <v>0</v>
          </cell>
          <cell r="AO82">
            <v>0</v>
          </cell>
        </row>
        <row r="83">
          <cell r="G83">
            <v>82</v>
          </cell>
          <cell r="J83" t="str">
            <v>Chief of Operation</v>
          </cell>
          <cell r="N83">
            <v>1379549</v>
          </cell>
          <cell r="O83">
            <v>0</v>
          </cell>
          <cell r="P83" t="b">
            <v>1</v>
          </cell>
          <cell r="Q83">
            <v>15</v>
          </cell>
          <cell r="R83">
            <v>1286894</v>
          </cell>
          <cell r="S83">
            <v>1286894</v>
          </cell>
          <cell r="T83">
            <v>15</v>
          </cell>
          <cell r="U83">
            <v>1379549</v>
          </cell>
          <cell r="V83">
            <v>15</v>
          </cell>
          <cell r="W83">
            <v>1462323</v>
          </cell>
          <cell r="X83">
            <v>15</v>
          </cell>
          <cell r="Y83">
            <v>1547138</v>
          </cell>
          <cell r="Z83">
            <v>15</v>
          </cell>
          <cell r="AA83">
            <v>1639961</v>
          </cell>
          <cell r="AB83">
            <v>15</v>
          </cell>
          <cell r="AC83">
            <v>1379549</v>
          </cell>
          <cell r="AD83" t="str">
            <v>Y</v>
          </cell>
          <cell r="AF83">
            <v>15</v>
          </cell>
          <cell r="AG83">
            <v>1462323</v>
          </cell>
          <cell r="AJ83">
            <v>15</v>
          </cell>
          <cell r="AK83">
            <v>1547138</v>
          </cell>
          <cell r="AN83">
            <v>15</v>
          </cell>
          <cell r="AO83">
            <v>1639961</v>
          </cell>
        </row>
        <row r="84">
          <cell r="G84">
            <v>83</v>
          </cell>
          <cell r="H84">
            <v>62803867</v>
          </cell>
          <cell r="J84" t="str">
            <v>Chief of Operation</v>
          </cell>
          <cell r="N84">
            <v>647297</v>
          </cell>
          <cell r="O84">
            <v>62803867</v>
          </cell>
          <cell r="P84" t="b">
            <v>1</v>
          </cell>
          <cell r="Q84">
            <v>11</v>
          </cell>
          <cell r="R84">
            <v>595491</v>
          </cell>
          <cell r="S84">
            <v>595491</v>
          </cell>
          <cell r="T84">
            <v>11</v>
          </cell>
          <cell r="U84">
            <v>647297</v>
          </cell>
          <cell r="V84">
            <v>11</v>
          </cell>
          <cell r="W84">
            <v>701022</v>
          </cell>
          <cell r="X84">
            <v>11</v>
          </cell>
          <cell r="Y84">
            <v>759205</v>
          </cell>
          <cell r="Z84">
            <v>11</v>
          </cell>
          <cell r="AA84">
            <v>808553</v>
          </cell>
          <cell r="AB84">
            <v>11</v>
          </cell>
          <cell r="AC84">
            <v>647297</v>
          </cell>
          <cell r="AD84" t="str">
            <v>Y</v>
          </cell>
          <cell r="AF84">
            <v>11</v>
          </cell>
          <cell r="AG84">
            <v>701022</v>
          </cell>
          <cell r="AJ84">
            <v>11</v>
          </cell>
          <cell r="AK84">
            <v>759205</v>
          </cell>
          <cell r="AN84">
            <v>11</v>
          </cell>
          <cell r="AO84">
            <v>808553</v>
          </cell>
        </row>
        <row r="85">
          <cell r="G85">
            <v>84</v>
          </cell>
          <cell r="J85" t="str">
            <v>Chief of Operation</v>
          </cell>
          <cell r="K85" t="str">
            <v>Enterprise Architecture</v>
          </cell>
          <cell r="N85">
            <v>1134397</v>
          </cell>
          <cell r="O85">
            <v>0</v>
          </cell>
          <cell r="P85" t="b">
            <v>1</v>
          </cell>
          <cell r="Q85">
            <v>14</v>
          </cell>
          <cell r="R85">
            <v>1058208</v>
          </cell>
          <cell r="S85">
            <v>1058208</v>
          </cell>
          <cell r="T85">
            <v>14</v>
          </cell>
          <cell r="U85">
            <v>1134397</v>
          </cell>
          <cell r="V85">
            <v>14</v>
          </cell>
          <cell r="W85">
            <v>1202462</v>
          </cell>
          <cell r="X85">
            <v>14</v>
          </cell>
          <cell r="Y85">
            <v>1272206</v>
          </cell>
          <cell r="Z85">
            <v>14</v>
          </cell>
          <cell r="AA85">
            <v>1348533</v>
          </cell>
          <cell r="AB85">
            <v>14</v>
          </cell>
          <cell r="AC85">
            <v>1134397</v>
          </cell>
          <cell r="AD85" t="str">
            <v>Y</v>
          </cell>
          <cell r="AF85">
            <v>14</v>
          </cell>
          <cell r="AG85">
            <v>1202462</v>
          </cell>
          <cell r="AJ85">
            <v>14</v>
          </cell>
          <cell r="AK85">
            <v>1272206</v>
          </cell>
          <cell r="AN85">
            <v>14</v>
          </cell>
          <cell r="AO85">
            <v>1348533</v>
          </cell>
        </row>
        <row r="86">
          <cell r="G86">
            <v>85</v>
          </cell>
          <cell r="H86">
            <v>21852715</v>
          </cell>
          <cell r="J86" t="str">
            <v>Chief of Operation</v>
          </cell>
          <cell r="K86" t="str">
            <v>Enterprise Architecture</v>
          </cell>
          <cell r="N86">
            <v>374175</v>
          </cell>
          <cell r="O86">
            <v>21852715</v>
          </cell>
          <cell r="P86" t="b">
            <v>1</v>
          </cell>
          <cell r="Q86">
            <v>7</v>
          </cell>
          <cell r="R86">
            <v>345425</v>
          </cell>
          <cell r="S86">
            <v>345425</v>
          </cell>
          <cell r="T86">
            <v>7</v>
          </cell>
          <cell r="U86">
            <v>374175</v>
          </cell>
          <cell r="V86">
            <v>7</v>
          </cell>
          <cell r="W86">
            <v>404925</v>
          </cell>
          <cell r="X86">
            <v>7</v>
          </cell>
          <cell r="Y86">
            <v>425809</v>
          </cell>
          <cell r="Z86">
            <v>7</v>
          </cell>
          <cell r="AA86">
            <v>467715</v>
          </cell>
          <cell r="AB86">
            <v>7</v>
          </cell>
          <cell r="AC86">
            <v>374175</v>
          </cell>
          <cell r="AD86" t="str">
            <v>Y</v>
          </cell>
          <cell r="AF86">
            <v>7</v>
          </cell>
          <cell r="AG86">
            <v>404925</v>
          </cell>
          <cell r="AJ86">
            <v>7</v>
          </cell>
          <cell r="AK86">
            <v>425809</v>
          </cell>
          <cell r="AN86">
            <v>7</v>
          </cell>
          <cell r="AO86">
            <v>467715</v>
          </cell>
        </row>
        <row r="87">
          <cell r="G87">
            <v>86</v>
          </cell>
          <cell r="H87">
            <v>21369321</v>
          </cell>
          <cell r="J87" t="str">
            <v>Chief of Operation</v>
          </cell>
          <cell r="K87" t="str">
            <v>Enterprise Architecture</v>
          </cell>
          <cell r="L87" t="str">
            <v>Enterprise Architecture &amp; Enablement</v>
          </cell>
          <cell r="N87">
            <v>939132</v>
          </cell>
          <cell r="O87">
            <v>21369321</v>
          </cell>
          <cell r="P87" t="b">
            <v>1</v>
          </cell>
          <cell r="Q87">
            <v>13</v>
          </cell>
          <cell r="R87">
            <v>890173</v>
          </cell>
          <cell r="S87">
            <v>890173</v>
          </cell>
          <cell r="T87">
            <v>13</v>
          </cell>
          <cell r="U87">
            <v>939132</v>
          </cell>
          <cell r="V87">
            <v>13</v>
          </cell>
          <cell r="W87">
            <v>1009566</v>
          </cell>
          <cell r="X87">
            <v>13</v>
          </cell>
          <cell r="Y87">
            <v>1083263</v>
          </cell>
          <cell r="Z87">
            <v>13</v>
          </cell>
          <cell r="AA87">
            <v>1153676</v>
          </cell>
          <cell r="AB87">
            <v>13</v>
          </cell>
          <cell r="AC87">
            <v>939132</v>
          </cell>
          <cell r="AD87" t="str">
            <v>Y</v>
          </cell>
          <cell r="AF87">
            <v>13</v>
          </cell>
          <cell r="AG87">
            <v>1009566</v>
          </cell>
          <cell r="AJ87">
            <v>13</v>
          </cell>
          <cell r="AK87">
            <v>1083263</v>
          </cell>
          <cell r="AN87">
            <v>13</v>
          </cell>
          <cell r="AO87">
            <v>1153676</v>
          </cell>
        </row>
        <row r="88">
          <cell r="G88">
            <v>87</v>
          </cell>
          <cell r="H88">
            <v>27319695</v>
          </cell>
          <cell r="J88" t="str">
            <v>Chief of Operation</v>
          </cell>
          <cell r="K88" t="str">
            <v>Enterprise Architecture</v>
          </cell>
          <cell r="L88" t="str">
            <v>Enterprise Architecture &amp; Enablement</v>
          </cell>
          <cell r="N88">
            <v>240632</v>
          </cell>
          <cell r="O88">
            <v>27319695</v>
          </cell>
          <cell r="P88" t="b">
            <v>1</v>
          </cell>
          <cell r="Q88">
            <v>5</v>
          </cell>
          <cell r="R88">
            <v>222570</v>
          </cell>
          <cell r="S88">
            <v>222570</v>
          </cell>
          <cell r="T88">
            <v>5</v>
          </cell>
          <cell r="U88">
            <v>240632</v>
          </cell>
          <cell r="V88">
            <v>5</v>
          </cell>
          <cell r="W88">
            <v>260298</v>
          </cell>
          <cell r="X88">
            <v>5</v>
          </cell>
          <cell r="Y88">
            <v>269177</v>
          </cell>
          <cell r="Z88">
            <v>5</v>
          </cell>
          <cell r="AA88">
            <v>300903</v>
          </cell>
          <cell r="AB88">
            <v>5</v>
          </cell>
          <cell r="AC88">
            <v>240632</v>
          </cell>
          <cell r="AD88" t="str">
            <v>Y</v>
          </cell>
          <cell r="AF88">
            <v>5</v>
          </cell>
          <cell r="AG88">
            <v>260298</v>
          </cell>
          <cell r="AJ88">
            <v>5</v>
          </cell>
          <cell r="AK88">
            <v>269177</v>
          </cell>
          <cell r="AN88">
            <v>5</v>
          </cell>
          <cell r="AO88">
            <v>300903</v>
          </cell>
        </row>
        <row r="89">
          <cell r="G89">
            <v>88</v>
          </cell>
          <cell r="H89">
            <v>5429331</v>
          </cell>
          <cell r="J89" t="str">
            <v>Chief of Operation</v>
          </cell>
          <cell r="K89" t="str">
            <v>Enterprise Architecture</v>
          </cell>
          <cell r="L89" t="str">
            <v>Enterprise Architecture &amp; Enablement</v>
          </cell>
          <cell r="M89" t="str">
            <v>Strategic Support and coordination</v>
          </cell>
          <cell r="N89">
            <v>637734</v>
          </cell>
          <cell r="O89">
            <v>5429331</v>
          </cell>
          <cell r="P89" t="b">
            <v>1</v>
          </cell>
          <cell r="Q89">
            <v>11</v>
          </cell>
          <cell r="R89">
            <v>586694</v>
          </cell>
          <cell r="S89">
            <v>586694</v>
          </cell>
          <cell r="T89">
            <v>11</v>
          </cell>
          <cell r="U89">
            <v>637734</v>
          </cell>
          <cell r="V89">
            <v>11</v>
          </cell>
          <cell r="W89">
            <v>690665</v>
          </cell>
          <cell r="X89">
            <v>11</v>
          </cell>
          <cell r="Y89">
            <v>747989</v>
          </cell>
          <cell r="Z89">
            <v>11</v>
          </cell>
          <cell r="AA89">
            <v>796608</v>
          </cell>
          <cell r="AB89">
            <v>11</v>
          </cell>
          <cell r="AC89">
            <v>637734</v>
          </cell>
          <cell r="AD89" t="str">
            <v>Y</v>
          </cell>
          <cell r="AF89">
            <v>11</v>
          </cell>
          <cell r="AG89">
            <v>690665</v>
          </cell>
          <cell r="AJ89">
            <v>11</v>
          </cell>
          <cell r="AK89">
            <v>747989</v>
          </cell>
          <cell r="AN89">
            <v>11</v>
          </cell>
          <cell r="AO89">
            <v>796608</v>
          </cell>
        </row>
        <row r="90">
          <cell r="G90">
            <v>89</v>
          </cell>
          <cell r="H90">
            <v>19233141</v>
          </cell>
          <cell r="J90" t="str">
            <v>Chief of Operation</v>
          </cell>
          <cell r="K90" t="str">
            <v>Enterprise Architecture</v>
          </cell>
          <cell r="L90" t="str">
            <v>Enterprise Architecture &amp; Enablement</v>
          </cell>
          <cell r="M90" t="str">
            <v>Strategic Support and coordination</v>
          </cell>
          <cell r="N90">
            <v>516164</v>
          </cell>
          <cell r="O90">
            <v>19233141</v>
          </cell>
          <cell r="P90" t="b">
            <v>1</v>
          </cell>
          <cell r="Q90">
            <v>9</v>
          </cell>
          <cell r="R90">
            <v>476050</v>
          </cell>
          <cell r="S90">
            <v>476050</v>
          </cell>
          <cell r="T90">
            <v>9</v>
          </cell>
          <cell r="U90">
            <v>516164</v>
          </cell>
          <cell r="V90">
            <v>9</v>
          </cell>
          <cell r="W90">
            <v>558699</v>
          </cell>
          <cell r="X90">
            <v>9</v>
          </cell>
          <cell r="Y90">
            <v>592346</v>
          </cell>
          <cell r="Z90">
            <v>9</v>
          </cell>
          <cell r="AA90">
            <v>645078</v>
          </cell>
          <cell r="AB90">
            <v>9</v>
          </cell>
          <cell r="AC90">
            <v>516164</v>
          </cell>
          <cell r="AD90" t="str">
            <v>Y</v>
          </cell>
          <cell r="AF90">
            <v>9</v>
          </cell>
          <cell r="AG90">
            <v>558699</v>
          </cell>
          <cell r="AJ90">
            <v>9</v>
          </cell>
          <cell r="AK90">
            <v>592346</v>
          </cell>
          <cell r="AN90">
            <v>9</v>
          </cell>
          <cell r="AO90">
            <v>645078</v>
          </cell>
        </row>
        <row r="91">
          <cell r="G91">
            <v>90</v>
          </cell>
          <cell r="H91">
            <v>23484918</v>
          </cell>
          <cell r="J91" t="str">
            <v>Chief of Operation</v>
          </cell>
          <cell r="K91" t="str">
            <v>Enterprise Architecture</v>
          </cell>
          <cell r="L91" t="str">
            <v>Enterprise Architecture Monitoring &amp; Control</v>
          </cell>
          <cell r="M91" t="str">
            <v xml:space="preserve">Performance Monitoring and control </v>
          </cell>
          <cell r="N91">
            <v>570705</v>
          </cell>
          <cell r="O91">
            <v>23484918</v>
          </cell>
          <cell r="P91" t="b">
            <v>1</v>
          </cell>
          <cell r="Q91">
            <v>9</v>
          </cell>
          <cell r="R91">
            <v>526225</v>
          </cell>
          <cell r="S91">
            <v>526225</v>
          </cell>
          <cell r="T91">
            <v>9</v>
          </cell>
          <cell r="U91">
            <v>570705</v>
          </cell>
          <cell r="V91">
            <v>9</v>
          </cell>
          <cell r="W91">
            <v>617768</v>
          </cell>
          <cell r="X91">
            <v>9</v>
          </cell>
          <cell r="Y91">
            <v>656317</v>
          </cell>
          <cell r="Z91">
            <v>9</v>
          </cell>
          <cell r="AA91">
            <v>713207</v>
          </cell>
          <cell r="AB91">
            <v>9</v>
          </cell>
          <cell r="AC91">
            <v>570705</v>
          </cell>
          <cell r="AD91" t="str">
            <v>Y</v>
          </cell>
          <cell r="AF91">
            <v>9</v>
          </cell>
          <cell r="AG91">
            <v>617768</v>
          </cell>
          <cell r="AI91" t="str">
            <v>Retire</v>
          </cell>
          <cell r="AJ91">
            <v>0</v>
          </cell>
          <cell r="AK91">
            <v>0</v>
          </cell>
          <cell r="AN91">
            <v>0</v>
          </cell>
          <cell r="AO91">
            <v>0</v>
          </cell>
        </row>
        <row r="92">
          <cell r="G92">
            <v>91</v>
          </cell>
          <cell r="H92">
            <v>53937546</v>
          </cell>
          <cell r="J92" t="str">
            <v>Chief of Operation</v>
          </cell>
          <cell r="K92" t="str">
            <v>Enterprise Architecture</v>
          </cell>
          <cell r="L92" t="str">
            <v>Enterprise Architecture &amp; Enablement</v>
          </cell>
          <cell r="M92" t="str">
            <v>Strategic Support and coordination</v>
          </cell>
          <cell r="N92">
            <v>767127</v>
          </cell>
          <cell r="O92">
            <v>53937546</v>
          </cell>
          <cell r="P92" t="b">
            <v>1</v>
          </cell>
          <cell r="Q92">
            <v>12</v>
          </cell>
          <cell r="R92">
            <v>705731</v>
          </cell>
          <cell r="S92">
            <v>705731</v>
          </cell>
          <cell r="T92">
            <v>12</v>
          </cell>
          <cell r="U92">
            <v>767127</v>
          </cell>
          <cell r="V92">
            <v>12</v>
          </cell>
          <cell r="W92">
            <v>830797</v>
          </cell>
          <cell r="X92">
            <v>12</v>
          </cell>
          <cell r="Y92">
            <v>899752</v>
          </cell>
          <cell r="Z92">
            <v>12</v>
          </cell>
          <cell r="AA92">
            <v>958235</v>
          </cell>
          <cell r="AB92">
            <v>12</v>
          </cell>
          <cell r="AC92">
            <v>767127</v>
          </cell>
          <cell r="AD92" t="str">
            <v>Y</v>
          </cell>
          <cell r="AF92">
            <v>12</v>
          </cell>
          <cell r="AG92">
            <v>830797</v>
          </cell>
          <cell r="AJ92">
            <v>12</v>
          </cell>
          <cell r="AK92">
            <v>899752</v>
          </cell>
          <cell r="AN92">
            <v>12</v>
          </cell>
          <cell r="AO92">
            <v>958235</v>
          </cell>
        </row>
        <row r="93">
          <cell r="G93">
            <v>92</v>
          </cell>
          <cell r="J93" t="str">
            <v>Chief of Operation</v>
          </cell>
          <cell r="K93" t="str">
            <v>Enterprise Architecture</v>
          </cell>
          <cell r="L93" t="str">
            <v>Enterprise Architecture &amp; Enablement</v>
          </cell>
          <cell r="M93" t="str">
            <v>Strategic Support and coordination</v>
          </cell>
          <cell r="N93">
            <v>443243</v>
          </cell>
          <cell r="O93">
            <v>0</v>
          </cell>
          <cell r="P93" t="b">
            <v>0</v>
          </cell>
          <cell r="Q93">
            <v>0</v>
          </cell>
          <cell r="R93">
            <v>0</v>
          </cell>
          <cell r="S93">
            <v>0</v>
          </cell>
          <cell r="T93">
            <v>0</v>
          </cell>
          <cell r="U93">
            <v>0</v>
          </cell>
          <cell r="V93">
            <v>0</v>
          </cell>
          <cell r="W93">
            <v>0</v>
          </cell>
          <cell r="X93">
            <v>0</v>
          </cell>
          <cell r="Y93">
            <v>0</v>
          </cell>
          <cell r="Z93">
            <v>0</v>
          </cell>
          <cell r="AA93">
            <v>0</v>
          </cell>
          <cell r="AB93">
            <v>0</v>
          </cell>
          <cell r="AC93">
            <v>0</v>
          </cell>
          <cell r="AD93" t="str">
            <v>Y</v>
          </cell>
          <cell r="AF93">
            <v>0</v>
          </cell>
          <cell r="AG93">
            <v>0</v>
          </cell>
          <cell r="AJ93">
            <v>0</v>
          </cell>
          <cell r="AK93">
            <v>0</v>
          </cell>
          <cell r="AN93">
            <v>0</v>
          </cell>
          <cell r="AO93">
            <v>0</v>
          </cell>
        </row>
        <row r="94">
          <cell r="G94">
            <v>93</v>
          </cell>
          <cell r="H94">
            <v>19482876</v>
          </cell>
          <cell r="J94" t="str">
            <v>Chief of Operation</v>
          </cell>
          <cell r="K94" t="str">
            <v>Enterprise Architecture</v>
          </cell>
          <cell r="L94" t="str">
            <v>Enterprise Architecture Monitoring &amp; Control</v>
          </cell>
          <cell r="M94" t="str">
            <v xml:space="preserve">Performance Monitoring and control </v>
          </cell>
          <cell r="N94">
            <v>939132</v>
          </cell>
          <cell r="O94">
            <v>19482876</v>
          </cell>
          <cell r="P94" t="b">
            <v>1</v>
          </cell>
          <cell r="Q94">
            <v>13</v>
          </cell>
          <cell r="R94">
            <v>890173</v>
          </cell>
          <cell r="S94">
            <v>890173</v>
          </cell>
          <cell r="T94">
            <v>13</v>
          </cell>
          <cell r="U94">
            <v>939132</v>
          </cell>
          <cell r="V94">
            <v>13</v>
          </cell>
          <cell r="W94">
            <v>1009566</v>
          </cell>
          <cell r="X94">
            <v>13</v>
          </cell>
          <cell r="Y94">
            <v>1083263</v>
          </cell>
          <cell r="Z94">
            <v>13</v>
          </cell>
          <cell r="AA94">
            <v>1153676</v>
          </cell>
          <cell r="AB94">
            <v>13</v>
          </cell>
          <cell r="AC94">
            <v>939132</v>
          </cell>
          <cell r="AD94" t="str">
            <v>Y</v>
          </cell>
          <cell r="AF94">
            <v>13</v>
          </cell>
          <cell r="AG94">
            <v>1009566</v>
          </cell>
          <cell r="AJ94">
            <v>13</v>
          </cell>
          <cell r="AK94">
            <v>1083263</v>
          </cell>
          <cell r="AN94">
            <v>13</v>
          </cell>
          <cell r="AO94">
            <v>1153676</v>
          </cell>
        </row>
        <row r="95">
          <cell r="G95">
            <v>94</v>
          </cell>
          <cell r="H95">
            <v>27075281</v>
          </cell>
          <cell r="J95" t="str">
            <v>Chief of Operation</v>
          </cell>
          <cell r="K95" t="str">
            <v>Enterprise Architecture</v>
          </cell>
          <cell r="L95" t="str">
            <v>Enterprise Architecture Monitoring &amp; Control</v>
          </cell>
          <cell r="M95" t="str">
            <v xml:space="preserve">Performance Monitoring and control </v>
          </cell>
          <cell r="N95">
            <v>240632</v>
          </cell>
          <cell r="O95">
            <v>27075281</v>
          </cell>
          <cell r="P95" t="b">
            <v>1</v>
          </cell>
          <cell r="Q95">
            <v>5</v>
          </cell>
          <cell r="R95">
            <v>222570</v>
          </cell>
          <cell r="S95">
            <v>222570</v>
          </cell>
          <cell r="T95">
            <v>5</v>
          </cell>
          <cell r="U95">
            <v>240632</v>
          </cell>
          <cell r="V95">
            <v>5</v>
          </cell>
          <cell r="W95">
            <v>260298</v>
          </cell>
          <cell r="X95">
            <v>5</v>
          </cell>
          <cell r="Y95">
            <v>269177</v>
          </cell>
          <cell r="Z95">
            <v>5</v>
          </cell>
          <cell r="AA95">
            <v>300903</v>
          </cell>
          <cell r="AB95">
            <v>5</v>
          </cell>
          <cell r="AC95">
            <v>240632</v>
          </cell>
          <cell r="AD95" t="str">
            <v>Y</v>
          </cell>
          <cell r="AF95">
            <v>5</v>
          </cell>
          <cell r="AG95">
            <v>260298</v>
          </cell>
          <cell r="AJ95">
            <v>5</v>
          </cell>
          <cell r="AK95">
            <v>269177</v>
          </cell>
          <cell r="AN95">
            <v>5</v>
          </cell>
          <cell r="AO95">
            <v>300903</v>
          </cell>
        </row>
        <row r="96">
          <cell r="G96">
            <v>95</v>
          </cell>
          <cell r="H96">
            <v>19015992</v>
          </cell>
          <cell r="J96" t="str">
            <v>Chief of Operation</v>
          </cell>
          <cell r="K96" t="str">
            <v>Enterprise Architecture</v>
          </cell>
          <cell r="L96" t="str">
            <v>Enterprise Architecture Monitoring &amp; Control</v>
          </cell>
          <cell r="M96" t="str">
            <v xml:space="preserve">Performance Monitoring and control </v>
          </cell>
          <cell r="N96">
            <v>802163</v>
          </cell>
          <cell r="O96">
            <v>19015992</v>
          </cell>
          <cell r="P96" t="b">
            <v>1</v>
          </cell>
          <cell r="Q96">
            <v>12</v>
          </cell>
          <cell r="R96">
            <v>737962</v>
          </cell>
          <cell r="S96">
            <v>737962</v>
          </cell>
          <cell r="T96">
            <v>12</v>
          </cell>
          <cell r="U96">
            <v>802163</v>
          </cell>
          <cell r="V96">
            <v>12</v>
          </cell>
          <cell r="W96">
            <v>868741</v>
          </cell>
          <cell r="X96">
            <v>12</v>
          </cell>
          <cell r="Y96">
            <v>940844</v>
          </cell>
          <cell r="Z96">
            <v>12</v>
          </cell>
          <cell r="AA96">
            <v>1001999</v>
          </cell>
          <cell r="AB96">
            <v>12</v>
          </cell>
          <cell r="AC96">
            <v>802163</v>
          </cell>
          <cell r="AD96" t="str">
            <v>Y</v>
          </cell>
          <cell r="AF96">
            <v>12</v>
          </cell>
          <cell r="AG96">
            <v>868741</v>
          </cell>
          <cell r="AJ96">
            <v>12</v>
          </cell>
          <cell r="AK96">
            <v>940844</v>
          </cell>
          <cell r="AN96">
            <v>12</v>
          </cell>
          <cell r="AO96">
            <v>1001999</v>
          </cell>
        </row>
        <row r="97">
          <cell r="G97">
            <v>96</v>
          </cell>
          <cell r="H97">
            <v>23564598</v>
          </cell>
          <cell r="J97" t="str">
            <v>Chief of Operation</v>
          </cell>
          <cell r="K97" t="str">
            <v>Enterprise Architecture</v>
          </cell>
          <cell r="L97" t="str">
            <v>Enterprise Architecture Monitoring &amp; Control</v>
          </cell>
          <cell r="M97" t="str">
            <v xml:space="preserve">Performance Monitoring and control </v>
          </cell>
          <cell r="N97">
            <v>459169</v>
          </cell>
          <cell r="O97">
            <v>23564598</v>
          </cell>
          <cell r="P97" t="b">
            <v>1</v>
          </cell>
          <cell r="Q97">
            <v>9</v>
          </cell>
          <cell r="R97">
            <v>423617</v>
          </cell>
          <cell r="S97">
            <v>423617</v>
          </cell>
          <cell r="T97">
            <v>9</v>
          </cell>
          <cell r="U97">
            <v>459169</v>
          </cell>
          <cell r="V97">
            <v>9</v>
          </cell>
          <cell r="W97">
            <v>496974</v>
          </cell>
          <cell r="X97">
            <v>9</v>
          </cell>
          <cell r="Y97">
            <v>525498</v>
          </cell>
          <cell r="Z97">
            <v>9</v>
          </cell>
          <cell r="AA97">
            <v>573885</v>
          </cell>
          <cell r="AB97">
            <v>9</v>
          </cell>
          <cell r="AC97">
            <v>459169</v>
          </cell>
          <cell r="AD97" t="str">
            <v>Y</v>
          </cell>
          <cell r="AF97">
            <v>9</v>
          </cell>
          <cell r="AG97">
            <v>496974</v>
          </cell>
          <cell r="AJ97">
            <v>9</v>
          </cell>
          <cell r="AK97">
            <v>525498</v>
          </cell>
          <cell r="AN97">
            <v>9</v>
          </cell>
          <cell r="AO97">
            <v>573885</v>
          </cell>
        </row>
        <row r="98">
          <cell r="G98">
            <v>97</v>
          </cell>
          <cell r="H98">
            <v>54292913</v>
          </cell>
          <cell r="J98" t="str">
            <v>Chief of Operation</v>
          </cell>
          <cell r="K98" t="str">
            <v>Enterprise Architecture</v>
          </cell>
          <cell r="L98" t="str">
            <v>Enterprise Architecture Monitoring &amp; Control</v>
          </cell>
          <cell r="M98" t="str">
            <v xml:space="preserve">Performance Monitoring and control </v>
          </cell>
          <cell r="N98">
            <v>647297</v>
          </cell>
          <cell r="O98">
            <v>54292913</v>
          </cell>
          <cell r="P98" t="b">
            <v>1</v>
          </cell>
          <cell r="Q98">
            <v>11</v>
          </cell>
          <cell r="R98">
            <v>595491</v>
          </cell>
          <cell r="S98">
            <v>595491</v>
          </cell>
          <cell r="T98">
            <v>11</v>
          </cell>
          <cell r="U98">
            <v>647297</v>
          </cell>
          <cell r="V98">
            <v>11</v>
          </cell>
          <cell r="W98">
            <v>701022</v>
          </cell>
          <cell r="X98">
            <v>11</v>
          </cell>
          <cell r="Y98">
            <v>759205</v>
          </cell>
          <cell r="Z98">
            <v>11</v>
          </cell>
          <cell r="AA98">
            <v>808553</v>
          </cell>
          <cell r="AB98">
            <v>11</v>
          </cell>
          <cell r="AC98">
            <v>647297</v>
          </cell>
          <cell r="AD98" t="str">
            <v>Y</v>
          </cell>
          <cell r="AF98">
            <v>11</v>
          </cell>
          <cell r="AG98">
            <v>701022</v>
          </cell>
          <cell r="AJ98">
            <v>11</v>
          </cell>
          <cell r="AK98">
            <v>759205</v>
          </cell>
          <cell r="AN98">
            <v>11</v>
          </cell>
          <cell r="AO98">
            <v>808553</v>
          </cell>
        </row>
        <row r="99">
          <cell r="G99">
            <v>98</v>
          </cell>
          <cell r="H99">
            <v>23312262</v>
          </cell>
          <cell r="J99" t="str">
            <v>Chief of Operation</v>
          </cell>
          <cell r="K99" t="str">
            <v>Enterprise Architecture</v>
          </cell>
          <cell r="L99" t="str">
            <v>Enterprise Architecture Monitoring &amp; Control</v>
          </cell>
          <cell r="M99" t="str">
            <v xml:space="preserve">Performance Monitoring and control </v>
          </cell>
          <cell r="N99">
            <v>565248</v>
          </cell>
          <cell r="O99">
            <v>23312262</v>
          </cell>
          <cell r="P99" t="b">
            <v>1</v>
          </cell>
          <cell r="Q99">
            <v>9</v>
          </cell>
          <cell r="R99">
            <v>521205</v>
          </cell>
          <cell r="S99">
            <v>521205</v>
          </cell>
          <cell r="T99">
            <v>10</v>
          </cell>
          <cell r="U99">
            <v>565248</v>
          </cell>
          <cell r="V99">
            <v>10</v>
          </cell>
          <cell r="W99">
            <v>611857</v>
          </cell>
          <cell r="X99">
            <v>10</v>
          </cell>
          <cell r="Y99">
            <v>649916</v>
          </cell>
          <cell r="Z99">
            <v>10</v>
          </cell>
          <cell r="AA99">
            <v>706390</v>
          </cell>
          <cell r="AB99">
            <v>10</v>
          </cell>
          <cell r="AC99">
            <v>565248</v>
          </cell>
          <cell r="AD99" t="str">
            <v>Y</v>
          </cell>
          <cell r="AF99">
            <v>10</v>
          </cell>
          <cell r="AG99">
            <v>611857</v>
          </cell>
          <cell r="AJ99">
            <v>10</v>
          </cell>
          <cell r="AK99">
            <v>649916</v>
          </cell>
          <cell r="AN99">
            <v>10</v>
          </cell>
          <cell r="AO99">
            <v>706390</v>
          </cell>
        </row>
        <row r="100">
          <cell r="G100">
            <v>99</v>
          </cell>
          <cell r="H100">
            <v>21733767</v>
          </cell>
          <cell r="J100" t="str">
            <v>Chief of Operation</v>
          </cell>
          <cell r="K100" t="str">
            <v>Technical Capacity Development</v>
          </cell>
          <cell r="N100">
            <v>1203120</v>
          </cell>
          <cell r="O100">
            <v>21733767</v>
          </cell>
          <cell r="P100" t="b">
            <v>1</v>
          </cell>
          <cell r="Q100">
            <v>14</v>
          </cell>
          <cell r="R100">
            <v>1156845</v>
          </cell>
          <cell r="S100">
            <v>1156845</v>
          </cell>
          <cell r="T100">
            <v>14</v>
          </cell>
          <cell r="U100">
            <v>1203120</v>
          </cell>
          <cell r="V100">
            <v>14</v>
          </cell>
          <cell r="W100">
            <v>1293354</v>
          </cell>
          <cell r="X100">
            <v>14</v>
          </cell>
          <cell r="Y100">
            <v>1387768</v>
          </cell>
          <cell r="Z100">
            <v>14</v>
          </cell>
          <cell r="AA100">
            <v>1477973</v>
          </cell>
          <cell r="AB100">
            <v>14</v>
          </cell>
          <cell r="AC100">
            <v>1203120</v>
          </cell>
          <cell r="AD100" t="str">
            <v>Y</v>
          </cell>
          <cell r="AF100">
            <v>14</v>
          </cell>
          <cell r="AG100">
            <v>1293354</v>
          </cell>
          <cell r="AJ100">
            <v>14</v>
          </cell>
          <cell r="AK100">
            <v>1387768</v>
          </cell>
          <cell r="AN100">
            <v>14</v>
          </cell>
          <cell r="AO100">
            <v>1477973</v>
          </cell>
        </row>
        <row r="101">
          <cell r="G101">
            <v>100</v>
          </cell>
          <cell r="H101">
            <v>23522682</v>
          </cell>
          <cell r="J101" t="str">
            <v>Chief of Operation</v>
          </cell>
          <cell r="K101" t="str">
            <v>Technical Capacity Development</v>
          </cell>
          <cell r="N101">
            <v>326964</v>
          </cell>
          <cell r="O101">
            <v>23522682</v>
          </cell>
          <cell r="P101" t="b">
            <v>1</v>
          </cell>
          <cell r="Q101">
            <v>7</v>
          </cell>
          <cell r="R101">
            <v>301993</v>
          </cell>
          <cell r="S101">
            <v>301993</v>
          </cell>
          <cell r="T101">
            <v>7</v>
          </cell>
          <cell r="U101">
            <v>326964</v>
          </cell>
          <cell r="V101">
            <v>7</v>
          </cell>
          <cell r="W101">
            <v>353796</v>
          </cell>
          <cell r="X101">
            <v>7</v>
          </cell>
          <cell r="Y101">
            <v>370436</v>
          </cell>
          <cell r="Z101">
            <v>7</v>
          </cell>
          <cell r="AA101">
            <v>408744</v>
          </cell>
          <cell r="AB101">
            <v>7</v>
          </cell>
          <cell r="AC101">
            <v>326964</v>
          </cell>
          <cell r="AD101" t="str">
            <v>Y</v>
          </cell>
          <cell r="AF101">
            <v>7</v>
          </cell>
          <cell r="AG101">
            <v>353796</v>
          </cell>
          <cell r="AJ101">
            <v>7</v>
          </cell>
          <cell r="AK101">
            <v>370436</v>
          </cell>
          <cell r="AN101">
            <v>7</v>
          </cell>
          <cell r="AO101">
            <v>408744</v>
          </cell>
        </row>
        <row r="102">
          <cell r="G102">
            <v>101</v>
          </cell>
          <cell r="H102">
            <v>18664644</v>
          </cell>
          <cell r="J102" t="str">
            <v>Chief of Operation</v>
          </cell>
          <cell r="K102" t="str">
            <v>Technical Capacity Development</v>
          </cell>
          <cell r="L102" t="str">
            <v>Technical Training and Skills Development</v>
          </cell>
          <cell r="N102">
            <v>1011718</v>
          </cell>
          <cell r="O102">
            <v>18664644</v>
          </cell>
          <cell r="P102" t="b">
            <v>1</v>
          </cell>
          <cell r="Q102">
            <v>13</v>
          </cell>
          <cell r="R102">
            <v>958975</v>
          </cell>
          <cell r="S102">
            <v>958975</v>
          </cell>
          <cell r="T102">
            <v>13</v>
          </cell>
          <cell r="U102">
            <v>1011718</v>
          </cell>
          <cell r="V102">
            <v>13</v>
          </cell>
          <cell r="W102">
            <v>1087597</v>
          </cell>
          <cell r="X102">
            <v>13</v>
          </cell>
          <cell r="Y102">
            <v>1166990</v>
          </cell>
          <cell r="Z102">
            <v>13</v>
          </cell>
          <cell r="AA102">
            <v>1242844</v>
          </cell>
          <cell r="AB102">
            <v>13</v>
          </cell>
          <cell r="AC102">
            <v>1011718</v>
          </cell>
          <cell r="AD102" t="str">
            <v>Y</v>
          </cell>
          <cell r="AF102">
            <v>13</v>
          </cell>
          <cell r="AG102">
            <v>1087597</v>
          </cell>
          <cell r="AJ102">
            <v>13</v>
          </cell>
          <cell r="AK102">
            <v>1166990</v>
          </cell>
          <cell r="AN102">
            <v>13</v>
          </cell>
          <cell r="AO102">
            <v>1242844</v>
          </cell>
        </row>
        <row r="103">
          <cell r="G103">
            <v>102</v>
          </cell>
          <cell r="H103">
            <v>22108891</v>
          </cell>
          <cell r="J103" t="str">
            <v>Chief of Operation</v>
          </cell>
          <cell r="K103" t="str">
            <v>Technical Capacity Development</v>
          </cell>
          <cell r="L103" t="str">
            <v>Technical Training and Skills Development</v>
          </cell>
          <cell r="N103">
            <v>251607</v>
          </cell>
          <cell r="O103">
            <v>22108891</v>
          </cell>
          <cell r="P103" t="b">
            <v>1</v>
          </cell>
          <cell r="Q103">
            <v>5</v>
          </cell>
          <cell r="R103">
            <v>232667</v>
          </cell>
          <cell r="S103">
            <v>232667</v>
          </cell>
          <cell r="T103">
            <v>5</v>
          </cell>
          <cell r="U103">
            <v>251607</v>
          </cell>
          <cell r="V103">
            <v>5</v>
          </cell>
          <cell r="W103">
            <v>272184</v>
          </cell>
          <cell r="X103">
            <v>5</v>
          </cell>
          <cell r="Y103">
            <v>282050</v>
          </cell>
          <cell r="Z103">
            <v>5</v>
          </cell>
          <cell r="AA103">
            <v>314613</v>
          </cell>
          <cell r="AB103">
            <v>5</v>
          </cell>
          <cell r="AC103">
            <v>251607</v>
          </cell>
          <cell r="AD103" t="str">
            <v>Y</v>
          </cell>
          <cell r="AF103">
            <v>5</v>
          </cell>
          <cell r="AG103">
            <v>272184</v>
          </cell>
          <cell r="AJ103">
            <v>5</v>
          </cell>
          <cell r="AK103">
            <v>282050</v>
          </cell>
          <cell r="AN103">
            <v>5</v>
          </cell>
          <cell r="AO103">
            <v>314613</v>
          </cell>
        </row>
        <row r="104">
          <cell r="G104">
            <v>103</v>
          </cell>
          <cell r="H104">
            <v>81007868</v>
          </cell>
          <cell r="J104" t="str">
            <v>Chief of Operation</v>
          </cell>
          <cell r="K104" t="str">
            <v>Technical Capacity Development</v>
          </cell>
          <cell r="L104" t="str">
            <v>Technical Training and Skills Development</v>
          </cell>
          <cell r="M104" t="str">
            <v>Technical Training &amp; Skills Development</v>
          </cell>
          <cell r="N104">
            <v>687022</v>
          </cell>
          <cell r="O104">
            <v>81007868</v>
          </cell>
          <cell r="P104" t="b">
            <v>1</v>
          </cell>
          <cell r="Q104">
            <v>11</v>
          </cell>
          <cell r="R104">
            <v>632036</v>
          </cell>
          <cell r="S104">
            <v>632036</v>
          </cell>
          <cell r="T104">
            <v>11</v>
          </cell>
          <cell r="U104">
            <v>687022</v>
          </cell>
          <cell r="V104">
            <v>11</v>
          </cell>
          <cell r="W104">
            <v>744043</v>
          </cell>
          <cell r="X104">
            <v>11</v>
          </cell>
          <cell r="Y104">
            <v>805798</v>
          </cell>
          <cell r="Z104">
            <v>11</v>
          </cell>
          <cell r="AA104">
            <v>858174</v>
          </cell>
          <cell r="AB104">
            <v>11</v>
          </cell>
          <cell r="AC104">
            <v>687022</v>
          </cell>
          <cell r="AD104" t="str">
            <v>Y</v>
          </cell>
          <cell r="AF104">
            <v>11</v>
          </cell>
          <cell r="AG104">
            <v>744043</v>
          </cell>
          <cell r="AJ104">
            <v>11</v>
          </cell>
          <cell r="AK104">
            <v>805798</v>
          </cell>
          <cell r="AN104">
            <v>11</v>
          </cell>
          <cell r="AO104">
            <v>858174</v>
          </cell>
        </row>
        <row r="105">
          <cell r="G105">
            <v>104</v>
          </cell>
          <cell r="H105">
            <v>90757041</v>
          </cell>
          <cell r="I105">
            <v>42400</v>
          </cell>
          <cell r="J105" t="str">
            <v>Chief of Operation</v>
          </cell>
          <cell r="K105" t="str">
            <v>Technical Capacity Development</v>
          </cell>
          <cell r="L105" t="str">
            <v>Technical Training and Skills Development</v>
          </cell>
          <cell r="M105" t="str">
            <v>Technical Training &amp; Skills Development</v>
          </cell>
          <cell r="N105">
            <v>620551</v>
          </cell>
          <cell r="O105">
            <v>0</v>
          </cell>
          <cell r="P105" t="b">
            <v>1</v>
          </cell>
          <cell r="Q105">
            <v>9</v>
          </cell>
          <cell r="R105">
            <v>413876</v>
          </cell>
          <cell r="S105">
            <v>413876</v>
          </cell>
          <cell r="T105">
            <v>9</v>
          </cell>
          <cell r="U105">
            <v>443243</v>
          </cell>
          <cell r="V105">
            <v>9</v>
          </cell>
          <cell r="W105">
            <v>475528</v>
          </cell>
          <cell r="X105">
            <v>9</v>
          </cell>
          <cell r="Y105">
            <v>496545</v>
          </cell>
          <cell r="Z105">
            <v>9</v>
          </cell>
          <cell r="AA105">
            <v>525404</v>
          </cell>
          <cell r="AB105">
            <v>9</v>
          </cell>
          <cell r="AC105">
            <v>443243</v>
          </cell>
          <cell r="AD105" t="str">
            <v>Y</v>
          </cell>
          <cell r="AF105">
            <v>9</v>
          </cell>
          <cell r="AG105">
            <v>475528</v>
          </cell>
          <cell r="AI105" t="str">
            <v>Vacant</v>
          </cell>
          <cell r="AJ105">
            <v>0</v>
          </cell>
          <cell r="AK105">
            <v>0</v>
          </cell>
          <cell r="AN105">
            <v>0</v>
          </cell>
          <cell r="AO105">
            <v>0</v>
          </cell>
        </row>
        <row r="106">
          <cell r="G106">
            <v>105</v>
          </cell>
          <cell r="H106">
            <v>18683428</v>
          </cell>
          <cell r="I106">
            <v>42400</v>
          </cell>
          <cell r="J106" t="str">
            <v>Chief of Operation</v>
          </cell>
          <cell r="K106" t="str">
            <v>Technical Capacity Development</v>
          </cell>
          <cell r="L106" t="str">
            <v>Technical Training and Skills Development</v>
          </cell>
          <cell r="M106" t="str">
            <v>Beneficiary &amp; Community Empowerment</v>
          </cell>
          <cell r="N106">
            <v>1116800</v>
          </cell>
          <cell r="O106">
            <v>0</v>
          </cell>
          <cell r="P106" t="b">
            <v>1</v>
          </cell>
          <cell r="Q106">
            <v>11</v>
          </cell>
          <cell r="R106">
            <v>574909</v>
          </cell>
          <cell r="S106">
            <v>574909</v>
          </cell>
          <cell r="T106">
            <v>11</v>
          </cell>
          <cell r="U106">
            <v>616302</v>
          </cell>
          <cell r="V106">
            <v>11</v>
          </cell>
          <cell r="W106">
            <v>660676</v>
          </cell>
          <cell r="X106">
            <v>11</v>
          </cell>
          <cell r="Y106">
            <v>706262</v>
          </cell>
          <cell r="Z106">
            <v>11</v>
          </cell>
          <cell r="AA106">
            <v>752870</v>
          </cell>
          <cell r="AB106">
            <v>11</v>
          </cell>
          <cell r="AC106">
            <v>616302</v>
          </cell>
          <cell r="AD106" t="str">
            <v>Y</v>
          </cell>
          <cell r="AF106">
            <v>11</v>
          </cell>
          <cell r="AG106">
            <v>660676</v>
          </cell>
          <cell r="AI106" t="str">
            <v>Vacant</v>
          </cell>
          <cell r="AJ106">
            <v>0</v>
          </cell>
          <cell r="AK106">
            <v>0</v>
          </cell>
          <cell r="AN106">
            <v>0</v>
          </cell>
          <cell r="AO106">
            <v>0</v>
          </cell>
        </row>
        <row r="107">
          <cell r="G107">
            <v>106</v>
          </cell>
          <cell r="H107">
            <v>16663811</v>
          </cell>
          <cell r="J107" t="str">
            <v>Chief of Operation</v>
          </cell>
          <cell r="K107" t="str">
            <v>Technical Capacity Development</v>
          </cell>
          <cell r="L107" t="str">
            <v>Technical Training and Skills Development</v>
          </cell>
          <cell r="M107" t="str">
            <v>Beneficiary &amp; Community Empowerment</v>
          </cell>
          <cell r="N107">
            <v>477322</v>
          </cell>
          <cell r="O107">
            <v>16663811</v>
          </cell>
          <cell r="P107" t="b">
            <v>1</v>
          </cell>
          <cell r="Q107">
            <v>9</v>
          </cell>
          <cell r="R107">
            <v>440316</v>
          </cell>
          <cell r="S107">
            <v>440316</v>
          </cell>
          <cell r="T107">
            <v>9</v>
          </cell>
          <cell r="U107">
            <v>477322</v>
          </cell>
          <cell r="V107">
            <v>9</v>
          </cell>
          <cell r="W107">
            <v>516632</v>
          </cell>
          <cell r="X107">
            <v>9</v>
          </cell>
          <cell r="Y107">
            <v>546788</v>
          </cell>
          <cell r="Z107">
            <v>9</v>
          </cell>
          <cell r="AA107">
            <v>596558</v>
          </cell>
          <cell r="AB107">
            <v>9</v>
          </cell>
          <cell r="AC107">
            <v>477322</v>
          </cell>
          <cell r="AD107" t="str">
            <v>Y</v>
          </cell>
          <cell r="AF107">
            <v>9</v>
          </cell>
          <cell r="AG107">
            <v>516632</v>
          </cell>
          <cell r="AJ107">
            <v>9</v>
          </cell>
          <cell r="AK107">
            <v>546788</v>
          </cell>
          <cell r="AN107">
            <v>9</v>
          </cell>
          <cell r="AO107">
            <v>596558</v>
          </cell>
        </row>
        <row r="108">
          <cell r="G108">
            <v>107</v>
          </cell>
          <cell r="J108" t="str">
            <v>Chief of Operation</v>
          </cell>
          <cell r="K108" t="str">
            <v>Technical Capacity Development</v>
          </cell>
          <cell r="L108" t="str">
            <v>Technical Training and Skills Development</v>
          </cell>
          <cell r="M108" t="str">
            <v>Beneficiary &amp; Community Empowerment</v>
          </cell>
          <cell r="N108">
            <v>271041</v>
          </cell>
          <cell r="O108">
            <v>0</v>
          </cell>
          <cell r="P108" t="b">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t="str">
            <v>Y</v>
          </cell>
          <cell r="AF108">
            <v>0</v>
          </cell>
          <cell r="AG108">
            <v>0</v>
          </cell>
          <cell r="AJ108">
            <v>0</v>
          </cell>
          <cell r="AK108">
            <v>0</v>
          </cell>
          <cell r="AN108">
            <v>0</v>
          </cell>
          <cell r="AO108">
            <v>0</v>
          </cell>
        </row>
        <row r="109">
          <cell r="G109">
            <v>108</v>
          </cell>
          <cell r="H109">
            <v>81908881</v>
          </cell>
          <cell r="J109" t="str">
            <v>Chief of Operation</v>
          </cell>
          <cell r="K109" t="str">
            <v>Technical Capacity Development</v>
          </cell>
          <cell r="L109" t="str">
            <v>Technical Development</v>
          </cell>
          <cell r="N109">
            <v>996771</v>
          </cell>
          <cell r="O109">
            <v>81908881</v>
          </cell>
          <cell r="P109" t="b">
            <v>1</v>
          </cell>
          <cell r="Q109">
            <v>13</v>
          </cell>
          <cell r="R109">
            <v>944806</v>
          </cell>
          <cell r="S109">
            <v>944806</v>
          </cell>
          <cell r="T109">
            <v>13</v>
          </cell>
          <cell r="U109">
            <v>996771</v>
          </cell>
          <cell r="V109">
            <v>13</v>
          </cell>
          <cell r="W109">
            <v>1071529</v>
          </cell>
          <cell r="X109">
            <v>13</v>
          </cell>
          <cell r="Y109">
            <v>1149750</v>
          </cell>
          <cell r="Z109">
            <v>13</v>
          </cell>
          <cell r="AA109">
            <v>1224482</v>
          </cell>
          <cell r="AB109">
            <v>13</v>
          </cell>
          <cell r="AC109">
            <v>996771</v>
          </cell>
          <cell r="AD109" t="str">
            <v>Y</v>
          </cell>
          <cell r="AF109">
            <v>13</v>
          </cell>
          <cell r="AG109">
            <v>1071529</v>
          </cell>
          <cell r="AJ109">
            <v>13</v>
          </cell>
          <cell r="AK109">
            <v>1149750</v>
          </cell>
          <cell r="AN109">
            <v>13</v>
          </cell>
          <cell r="AO109">
            <v>1224482</v>
          </cell>
        </row>
        <row r="110">
          <cell r="G110">
            <v>109</v>
          </cell>
          <cell r="H110">
            <v>22049410</v>
          </cell>
          <cell r="J110" t="str">
            <v>Chief of Operation</v>
          </cell>
          <cell r="K110" t="str">
            <v>Technical Capacity Development</v>
          </cell>
          <cell r="L110" t="str">
            <v>Technical Development</v>
          </cell>
          <cell r="N110">
            <v>251607</v>
          </cell>
          <cell r="O110">
            <v>22049410</v>
          </cell>
          <cell r="P110" t="b">
            <v>1</v>
          </cell>
          <cell r="Q110">
            <v>5</v>
          </cell>
          <cell r="R110">
            <v>232667</v>
          </cell>
          <cell r="S110">
            <v>232667</v>
          </cell>
          <cell r="T110">
            <v>5</v>
          </cell>
          <cell r="U110">
            <v>251607</v>
          </cell>
          <cell r="V110">
            <v>5</v>
          </cell>
          <cell r="W110">
            <v>272184</v>
          </cell>
          <cell r="X110">
            <v>5</v>
          </cell>
          <cell r="Y110">
            <v>282050</v>
          </cell>
          <cell r="Z110">
            <v>5</v>
          </cell>
          <cell r="AA110">
            <v>314613</v>
          </cell>
          <cell r="AB110">
            <v>5</v>
          </cell>
          <cell r="AC110">
            <v>251607</v>
          </cell>
          <cell r="AD110" t="str">
            <v>Y</v>
          </cell>
          <cell r="AF110">
            <v>5</v>
          </cell>
          <cell r="AG110">
            <v>272184</v>
          </cell>
          <cell r="AJ110">
            <v>5</v>
          </cell>
          <cell r="AK110">
            <v>282050</v>
          </cell>
          <cell r="AN110">
            <v>5</v>
          </cell>
          <cell r="AO110">
            <v>314613</v>
          </cell>
        </row>
        <row r="111">
          <cell r="G111">
            <v>110</v>
          </cell>
          <cell r="H111">
            <v>23333952</v>
          </cell>
          <cell r="J111" t="str">
            <v>Chief of Operation</v>
          </cell>
          <cell r="K111" t="str">
            <v>Technical Capacity Development</v>
          </cell>
          <cell r="L111" t="str">
            <v>Technical Development</v>
          </cell>
          <cell r="M111" t="str">
            <v>Institutional &amp; Organizational Support</v>
          </cell>
          <cell r="N111">
            <v>778627</v>
          </cell>
          <cell r="O111">
            <v>23333952</v>
          </cell>
          <cell r="P111" t="b">
            <v>1</v>
          </cell>
          <cell r="Q111">
            <v>12</v>
          </cell>
          <cell r="R111">
            <v>716311</v>
          </cell>
          <cell r="S111">
            <v>716311</v>
          </cell>
          <cell r="T111">
            <v>12</v>
          </cell>
          <cell r="U111">
            <v>778627</v>
          </cell>
          <cell r="V111">
            <v>12</v>
          </cell>
          <cell r="W111">
            <v>843252</v>
          </cell>
          <cell r="X111">
            <v>12</v>
          </cell>
          <cell r="Y111">
            <v>913240</v>
          </cell>
          <cell r="Z111">
            <v>12</v>
          </cell>
          <cell r="AA111">
            <v>972601</v>
          </cell>
          <cell r="AB111">
            <v>12</v>
          </cell>
          <cell r="AC111">
            <v>778627</v>
          </cell>
          <cell r="AD111" t="str">
            <v>Y</v>
          </cell>
          <cell r="AF111">
            <v>12</v>
          </cell>
          <cell r="AG111">
            <v>843252</v>
          </cell>
          <cell r="AJ111">
            <v>12</v>
          </cell>
          <cell r="AK111">
            <v>913240</v>
          </cell>
          <cell r="AN111">
            <v>12</v>
          </cell>
          <cell r="AO111">
            <v>972601</v>
          </cell>
        </row>
        <row r="112">
          <cell r="G112">
            <v>111</v>
          </cell>
          <cell r="H112">
            <v>22857273</v>
          </cell>
          <cell r="J112" t="str">
            <v>Chief of Operation</v>
          </cell>
          <cell r="K112" t="str">
            <v>Technical Capacity Development</v>
          </cell>
          <cell r="L112" t="str">
            <v>Technical Development</v>
          </cell>
          <cell r="M112" t="str">
            <v>Institutional &amp; Organizational Support</v>
          </cell>
          <cell r="N112">
            <v>565248</v>
          </cell>
          <cell r="O112">
            <v>22857273</v>
          </cell>
          <cell r="P112" t="b">
            <v>1</v>
          </cell>
          <cell r="Q112">
            <v>10</v>
          </cell>
          <cell r="R112">
            <v>521205</v>
          </cell>
          <cell r="S112">
            <v>521205</v>
          </cell>
          <cell r="T112">
            <v>10</v>
          </cell>
          <cell r="U112">
            <v>565248</v>
          </cell>
          <cell r="V112">
            <v>10</v>
          </cell>
          <cell r="W112">
            <v>611857</v>
          </cell>
          <cell r="X112">
            <v>10</v>
          </cell>
          <cell r="Y112">
            <v>649916</v>
          </cell>
          <cell r="Z112">
            <v>10</v>
          </cell>
          <cell r="AA112">
            <v>706390</v>
          </cell>
          <cell r="AB112">
            <v>10</v>
          </cell>
          <cell r="AC112">
            <v>565248</v>
          </cell>
          <cell r="AD112" t="str">
            <v>Y</v>
          </cell>
          <cell r="AF112">
            <v>10</v>
          </cell>
          <cell r="AG112">
            <v>611857</v>
          </cell>
          <cell r="AJ112">
            <v>10</v>
          </cell>
          <cell r="AK112">
            <v>649916</v>
          </cell>
          <cell r="AN112">
            <v>10</v>
          </cell>
          <cell r="AO112">
            <v>706390</v>
          </cell>
        </row>
        <row r="113">
          <cell r="G113">
            <v>112</v>
          </cell>
          <cell r="H113">
            <v>21734381</v>
          </cell>
          <cell r="J113" t="str">
            <v>Chief of Operation</v>
          </cell>
          <cell r="K113" t="str">
            <v>Technical Capacity Development</v>
          </cell>
          <cell r="L113" t="str">
            <v>Technical Development</v>
          </cell>
          <cell r="M113" t="str">
            <v>Institutional &amp; Organizational Support</v>
          </cell>
          <cell r="N113">
            <v>343244</v>
          </cell>
          <cell r="O113">
            <v>21734381</v>
          </cell>
          <cell r="P113" t="b">
            <v>1</v>
          </cell>
          <cell r="Q113">
            <v>7</v>
          </cell>
          <cell r="R113">
            <v>316969</v>
          </cell>
          <cell r="S113">
            <v>316969</v>
          </cell>
          <cell r="T113">
            <v>7</v>
          </cell>
          <cell r="U113">
            <v>343244</v>
          </cell>
          <cell r="V113">
            <v>7</v>
          </cell>
          <cell r="W113">
            <v>371426</v>
          </cell>
          <cell r="X113">
            <v>7</v>
          </cell>
          <cell r="Y113">
            <v>389529</v>
          </cell>
          <cell r="Z113">
            <v>7</v>
          </cell>
          <cell r="AA113">
            <v>429078</v>
          </cell>
          <cell r="AB113">
            <v>7</v>
          </cell>
          <cell r="AC113">
            <v>343244</v>
          </cell>
          <cell r="AD113" t="str">
            <v>Y</v>
          </cell>
          <cell r="AF113">
            <v>7</v>
          </cell>
          <cell r="AG113">
            <v>371426</v>
          </cell>
          <cell r="AJ113">
            <v>7</v>
          </cell>
          <cell r="AK113">
            <v>389529</v>
          </cell>
          <cell r="AN113">
            <v>7</v>
          </cell>
          <cell r="AO113">
            <v>429078</v>
          </cell>
        </row>
        <row r="114">
          <cell r="G114">
            <v>113</v>
          </cell>
          <cell r="H114">
            <v>70343217</v>
          </cell>
          <cell r="J114" t="str">
            <v>Chief of Operation</v>
          </cell>
          <cell r="K114" t="str">
            <v>Technical Capacity Development</v>
          </cell>
          <cell r="L114" t="str">
            <v>Technical Development</v>
          </cell>
          <cell r="M114" t="str">
            <v>Provincial Business Plan Support</v>
          </cell>
          <cell r="N114">
            <v>778627</v>
          </cell>
          <cell r="O114">
            <v>70343217</v>
          </cell>
          <cell r="P114" t="b">
            <v>1</v>
          </cell>
          <cell r="Q114">
            <v>12</v>
          </cell>
          <cell r="R114">
            <v>716311</v>
          </cell>
          <cell r="S114">
            <v>716311</v>
          </cell>
          <cell r="T114">
            <v>12</v>
          </cell>
          <cell r="U114">
            <v>778627</v>
          </cell>
          <cell r="V114">
            <v>12</v>
          </cell>
          <cell r="W114">
            <v>843252</v>
          </cell>
          <cell r="X114">
            <v>12</v>
          </cell>
          <cell r="Y114">
            <v>913240</v>
          </cell>
          <cell r="Z114">
            <v>12</v>
          </cell>
          <cell r="AA114">
            <v>972601</v>
          </cell>
          <cell r="AB114">
            <v>12</v>
          </cell>
          <cell r="AC114">
            <v>778627</v>
          </cell>
          <cell r="AD114" t="str">
            <v>Y</v>
          </cell>
          <cell r="AF114">
            <v>12</v>
          </cell>
          <cell r="AG114">
            <v>843252</v>
          </cell>
          <cell r="AJ114">
            <v>12</v>
          </cell>
          <cell r="AK114">
            <v>913240</v>
          </cell>
          <cell r="AN114">
            <v>12</v>
          </cell>
          <cell r="AO114">
            <v>972601</v>
          </cell>
        </row>
        <row r="115">
          <cell r="G115">
            <v>114</v>
          </cell>
          <cell r="H115">
            <v>19028563</v>
          </cell>
          <cell r="J115" t="str">
            <v>Chief of Operation</v>
          </cell>
          <cell r="K115" t="str">
            <v>Technical Capacity Development</v>
          </cell>
          <cell r="L115" t="str">
            <v>Technical Development</v>
          </cell>
          <cell r="M115" t="str">
            <v>Provincial Business Plan Support</v>
          </cell>
          <cell r="N115">
            <v>565248</v>
          </cell>
          <cell r="O115">
            <v>19028563</v>
          </cell>
          <cell r="P115" t="b">
            <v>1</v>
          </cell>
          <cell r="Q115">
            <v>10</v>
          </cell>
          <cell r="R115">
            <v>521205</v>
          </cell>
          <cell r="S115">
            <v>521205</v>
          </cell>
          <cell r="T115">
            <v>10</v>
          </cell>
          <cell r="U115">
            <v>565248</v>
          </cell>
          <cell r="V115">
            <v>10</v>
          </cell>
          <cell r="W115">
            <v>611857</v>
          </cell>
          <cell r="X115">
            <v>10</v>
          </cell>
          <cell r="Y115">
            <v>649916</v>
          </cell>
          <cell r="Z115">
            <v>10</v>
          </cell>
          <cell r="AA115">
            <v>706390</v>
          </cell>
          <cell r="AB115">
            <v>10</v>
          </cell>
          <cell r="AC115">
            <v>565248</v>
          </cell>
          <cell r="AD115" t="str">
            <v>Y</v>
          </cell>
          <cell r="AF115">
            <v>10</v>
          </cell>
          <cell r="AG115">
            <v>611857</v>
          </cell>
          <cell r="AJ115">
            <v>10</v>
          </cell>
          <cell r="AK115">
            <v>649916</v>
          </cell>
          <cell r="AN115">
            <v>10</v>
          </cell>
          <cell r="AO115">
            <v>706390</v>
          </cell>
        </row>
        <row r="116">
          <cell r="G116">
            <v>115</v>
          </cell>
          <cell r="H116">
            <v>16880919</v>
          </cell>
          <cell r="I116">
            <v>42613</v>
          </cell>
          <cell r="J116" t="str">
            <v>Chief of Operation</v>
          </cell>
          <cell r="K116" t="str">
            <v>Technical Capacity Development</v>
          </cell>
          <cell r="L116" t="str">
            <v>(Professional Projects)- Sector Professional Development Support</v>
          </cell>
          <cell r="N116">
            <v>939132</v>
          </cell>
          <cell r="O116">
            <v>16880919</v>
          </cell>
          <cell r="P116" t="b">
            <v>1</v>
          </cell>
          <cell r="Q116">
            <v>13</v>
          </cell>
          <cell r="R116">
            <v>890173</v>
          </cell>
          <cell r="S116">
            <v>890173</v>
          </cell>
          <cell r="T116">
            <v>13</v>
          </cell>
          <cell r="U116">
            <v>939132</v>
          </cell>
          <cell r="V116">
            <v>13</v>
          </cell>
          <cell r="W116">
            <v>1009566</v>
          </cell>
          <cell r="X116">
            <v>13</v>
          </cell>
          <cell r="Y116">
            <v>1083263</v>
          </cell>
          <cell r="Z116">
            <v>13</v>
          </cell>
          <cell r="AA116">
            <v>1153676</v>
          </cell>
          <cell r="AB116">
            <v>13</v>
          </cell>
          <cell r="AC116">
            <v>939132</v>
          </cell>
          <cell r="AD116" t="str">
            <v>Y</v>
          </cell>
          <cell r="AF116">
            <v>13</v>
          </cell>
          <cell r="AG116">
            <v>1009566</v>
          </cell>
          <cell r="AJ116">
            <v>13</v>
          </cell>
          <cell r="AK116">
            <v>1083263</v>
          </cell>
          <cell r="AN116">
            <v>13</v>
          </cell>
          <cell r="AO116">
            <v>1153676</v>
          </cell>
        </row>
        <row r="117">
          <cell r="G117">
            <v>116</v>
          </cell>
          <cell r="H117">
            <v>22068830</v>
          </cell>
          <cell r="J117" t="str">
            <v>Chief of Operation</v>
          </cell>
          <cell r="K117" t="str">
            <v>Technical Capacity Development</v>
          </cell>
          <cell r="L117" t="str">
            <v>(Professional Projects)- Sector Professional Development Support</v>
          </cell>
          <cell r="N117">
            <v>251607</v>
          </cell>
          <cell r="O117">
            <v>22068830</v>
          </cell>
          <cell r="P117" t="b">
            <v>1</v>
          </cell>
          <cell r="Q117">
            <v>5</v>
          </cell>
          <cell r="R117">
            <v>232667</v>
          </cell>
          <cell r="S117">
            <v>232667</v>
          </cell>
          <cell r="T117">
            <v>5</v>
          </cell>
          <cell r="U117">
            <v>251607</v>
          </cell>
          <cell r="V117">
            <v>5</v>
          </cell>
          <cell r="W117">
            <v>272184</v>
          </cell>
          <cell r="X117">
            <v>5</v>
          </cell>
          <cell r="Y117">
            <v>282050</v>
          </cell>
          <cell r="Z117">
            <v>5</v>
          </cell>
          <cell r="AA117">
            <v>314613</v>
          </cell>
          <cell r="AB117">
            <v>5</v>
          </cell>
          <cell r="AC117">
            <v>251607</v>
          </cell>
          <cell r="AD117" t="str">
            <v>Y</v>
          </cell>
          <cell r="AF117">
            <v>5</v>
          </cell>
          <cell r="AG117">
            <v>272184</v>
          </cell>
          <cell r="AJ117">
            <v>5</v>
          </cell>
          <cell r="AK117">
            <v>282050</v>
          </cell>
          <cell r="AN117">
            <v>5</v>
          </cell>
          <cell r="AO117">
            <v>314613</v>
          </cell>
        </row>
        <row r="118">
          <cell r="G118">
            <v>117</v>
          </cell>
          <cell r="H118">
            <v>53615824</v>
          </cell>
          <cell r="J118" t="str">
            <v>Chief of Operation</v>
          </cell>
          <cell r="K118" t="str">
            <v>Technical Capacity Development</v>
          </cell>
          <cell r="L118" t="str">
            <v>(Professional Projects)- Sector Professional Development Support</v>
          </cell>
          <cell r="M118" t="str">
            <v>Professionalisation of the HS Sector</v>
          </cell>
          <cell r="N118">
            <v>637734</v>
          </cell>
          <cell r="O118">
            <v>53615824</v>
          </cell>
          <cell r="P118" t="b">
            <v>1</v>
          </cell>
          <cell r="Q118">
            <v>11</v>
          </cell>
          <cell r="R118">
            <v>586694</v>
          </cell>
          <cell r="S118">
            <v>586694</v>
          </cell>
          <cell r="T118">
            <v>11</v>
          </cell>
          <cell r="U118">
            <v>637734</v>
          </cell>
          <cell r="V118">
            <v>11</v>
          </cell>
          <cell r="W118">
            <v>690665</v>
          </cell>
          <cell r="X118">
            <v>11</v>
          </cell>
          <cell r="Y118">
            <v>747989</v>
          </cell>
          <cell r="Z118">
            <v>11</v>
          </cell>
          <cell r="AA118">
            <v>796608</v>
          </cell>
          <cell r="AB118">
            <v>11</v>
          </cell>
          <cell r="AC118">
            <v>637734</v>
          </cell>
          <cell r="AD118" t="str">
            <v>Y</v>
          </cell>
          <cell r="AF118">
            <v>11</v>
          </cell>
          <cell r="AG118">
            <v>690665</v>
          </cell>
          <cell r="AJ118">
            <v>11</v>
          </cell>
          <cell r="AK118">
            <v>747989</v>
          </cell>
          <cell r="AN118">
            <v>11</v>
          </cell>
          <cell r="AO118">
            <v>796608</v>
          </cell>
        </row>
        <row r="119">
          <cell r="G119">
            <v>118</v>
          </cell>
          <cell r="J119" t="str">
            <v>Chief of Operation</v>
          </cell>
          <cell r="K119" t="str">
            <v>Technical Capacity Development</v>
          </cell>
          <cell r="L119" t="str">
            <v>(Professional Projects)- Sector Professional Development Support</v>
          </cell>
          <cell r="M119" t="str">
            <v>Professionalisation of the HS Sector</v>
          </cell>
          <cell r="N119">
            <v>443243</v>
          </cell>
          <cell r="O119">
            <v>0</v>
          </cell>
          <cell r="P119" t="b">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t="str">
            <v>Y</v>
          </cell>
          <cell r="AF119">
            <v>0</v>
          </cell>
          <cell r="AG119">
            <v>0</v>
          </cell>
          <cell r="AJ119">
            <v>0</v>
          </cell>
          <cell r="AK119">
            <v>0</v>
          </cell>
          <cell r="AN119">
            <v>0</v>
          </cell>
          <cell r="AO119">
            <v>0</v>
          </cell>
        </row>
        <row r="120">
          <cell r="G120">
            <v>119</v>
          </cell>
          <cell r="J120" t="str">
            <v>Chief of Operation</v>
          </cell>
          <cell r="K120" t="str">
            <v>Technical Capacity Development</v>
          </cell>
          <cell r="L120" t="str">
            <v>(Professional Projects)- Sector Professional Development Support</v>
          </cell>
          <cell r="M120" t="str">
            <v>Professionalisation of the HS Sector</v>
          </cell>
          <cell r="N120">
            <v>320149</v>
          </cell>
          <cell r="O120">
            <v>0</v>
          </cell>
          <cell r="P120" t="b">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t="str">
            <v>Y</v>
          </cell>
          <cell r="AF120">
            <v>0</v>
          </cell>
          <cell r="AG120">
            <v>0</v>
          </cell>
          <cell r="AJ120">
            <v>0</v>
          </cell>
          <cell r="AK120">
            <v>0</v>
          </cell>
          <cell r="AN120">
            <v>0</v>
          </cell>
          <cell r="AO120">
            <v>0</v>
          </cell>
        </row>
        <row r="121">
          <cell r="G121">
            <v>120</v>
          </cell>
          <cell r="H121">
            <v>23365722</v>
          </cell>
          <cell r="J121" t="str">
            <v>Chief of Operation</v>
          </cell>
          <cell r="K121" t="str">
            <v>Technical Capacity Development</v>
          </cell>
          <cell r="L121" t="str">
            <v>(Professional Projects)- Sector Professional Development Support</v>
          </cell>
          <cell r="M121" t="str">
            <v>Professionalisation of the HS Sector</v>
          </cell>
          <cell r="N121">
            <v>326964</v>
          </cell>
          <cell r="O121">
            <v>23365722</v>
          </cell>
          <cell r="P121" t="b">
            <v>1</v>
          </cell>
          <cell r="Q121">
            <v>6</v>
          </cell>
          <cell r="R121">
            <v>301993</v>
          </cell>
          <cell r="S121">
            <v>301993</v>
          </cell>
          <cell r="T121">
            <v>7</v>
          </cell>
          <cell r="U121">
            <v>326964</v>
          </cell>
          <cell r="V121">
            <v>7</v>
          </cell>
          <cell r="W121">
            <v>353796</v>
          </cell>
          <cell r="X121">
            <v>7</v>
          </cell>
          <cell r="Y121">
            <v>370436</v>
          </cell>
          <cell r="Z121">
            <v>7</v>
          </cell>
          <cell r="AA121">
            <v>408744</v>
          </cell>
          <cell r="AB121">
            <v>7</v>
          </cell>
          <cell r="AC121">
            <v>326964</v>
          </cell>
          <cell r="AD121" t="str">
            <v>Y</v>
          </cell>
          <cell r="AF121">
            <v>7</v>
          </cell>
          <cell r="AG121">
            <v>353796</v>
          </cell>
          <cell r="AJ121">
            <v>7</v>
          </cell>
          <cell r="AK121">
            <v>370436</v>
          </cell>
          <cell r="AN121">
            <v>7</v>
          </cell>
          <cell r="AO121">
            <v>408744</v>
          </cell>
        </row>
        <row r="122">
          <cell r="G122">
            <v>121</v>
          </cell>
          <cell r="H122">
            <v>80869696</v>
          </cell>
          <cell r="J122" t="str">
            <v>Chief of Operation</v>
          </cell>
          <cell r="K122" t="str">
            <v>Technical Capacity Development</v>
          </cell>
          <cell r="L122" t="str">
            <v>(Professional Projects)- Sector Professional Development Support</v>
          </cell>
          <cell r="M122" t="str">
            <v>Implementation of the HS Scholarship Programme</v>
          </cell>
          <cell r="N122">
            <v>718397</v>
          </cell>
          <cell r="O122">
            <v>80869696</v>
          </cell>
          <cell r="P122" t="b">
            <v>1</v>
          </cell>
          <cell r="Q122">
            <v>11</v>
          </cell>
          <cell r="R122">
            <v>660901</v>
          </cell>
          <cell r="S122">
            <v>660901</v>
          </cell>
          <cell r="T122">
            <v>11</v>
          </cell>
          <cell r="U122">
            <v>718397</v>
          </cell>
          <cell r="V122">
            <v>11</v>
          </cell>
          <cell r="W122">
            <v>778022</v>
          </cell>
          <cell r="X122">
            <v>11</v>
          </cell>
          <cell r="Y122">
            <v>842597</v>
          </cell>
          <cell r="Z122">
            <v>11</v>
          </cell>
          <cell r="AA122">
            <v>897365</v>
          </cell>
          <cell r="AB122">
            <v>11</v>
          </cell>
          <cell r="AC122">
            <v>718397</v>
          </cell>
          <cell r="AD122" t="str">
            <v>Y</v>
          </cell>
          <cell r="AF122">
            <v>11</v>
          </cell>
          <cell r="AG122">
            <v>778022</v>
          </cell>
          <cell r="AJ122">
            <v>11</v>
          </cell>
          <cell r="AK122">
            <v>842597</v>
          </cell>
          <cell r="AN122">
            <v>11</v>
          </cell>
          <cell r="AO122">
            <v>897365</v>
          </cell>
        </row>
        <row r="123">
          <cell r="G123">
            <v>122</v>
          </cell>
          <cell r="H123">
            <v>22236422</v>
          </cell>
          <cell r="J123" t="str">
            <v>Chief of Operation</v>
          </cell>
          <cell r="K123" t="str">
            <v>Technical Capacity Development</v>
          </cell>
          <cell r="L123" t="str">
            <v>(Professional Projects)- Sector Professional Development Support</v>
          </cell>
          <cell r="M123" t="str">
            <v>Implementation of the HS Scholarship Programme</v>
          </cell>
          <cell r="N123">
            <v>496305</v>
          </cell>
          <cell r="O123">
            <v>22236422</v>
          </cell>
          <cell r="P123" t="b">
            <v>1</v>
          </cell>
          <cell r="Q123">
            <v>9</v>
          </cell>
          <cell r="R123">
            <v>457781</v>
          </cell>
          <cell r="S123">
            <v>457781</v>
          </cell>
          <cell r="T123">
            <v>9</v>
          </cell>
          <cell r="U123">
            <v>496305</v>
          </cell>
          <cell r="V123">
            <v>9</v>
          </cell>
          <cell r="W123">
            <v>537191</v>
          </cell>
          <cell r="X123">
            <v>9</v>
          </cell>
          <cell r="Y123">
            <v>569054</v>
          </cell>
          <cell r="Z123">
            <v>9</v>
          </cell>
          <cell r="AA123">
            <v>620272</v>
          </cell>
          <cell r="AB123">
            <v>9</v>
          </cell>
          <cell r="AC123">
            <v>496305</v>
          </cell>
          <cell r="AD123" t="str">
            <v>Y</v>
          </cell>
          <cell r="AF123">
            <v>9</v>
          </cell>
          <cell r="AG123">
            <v>537191</v>
          </cell>
          <cell r="AJ123">
            <v>9</v>
          </cell>
          <cell r="AK123">
            <v>569054</v>
          </cell>
          <cell r="AN123">
            <v>9</v>
          </cell>
          <cell r="AO123">
            <v>620272</v>
          </cell>
        </row>
        <row r="124">
          <cell r="G124">
            <v>123</v>
          </cell>
          <cell r="H124">
            <v>22601015</v>
          </cell>
          <cell r="J124" t="str">
            <v>Chief of Operation</v>
          </cell>
          <cell r="K124" t="str">
            <v>Technical Capacity Development</v>
          </cell>
          <cell r="L124" t="str">
            <v>(Professional Projects)- Sector Professional Development Support</v>
          </cell>
          <cell r="M124" t="str">
            <v>Implementation of the HS Scholarship Programme</v>
          </cell>
          <cell r="N124">
            <v>432799</v>
          </cell>
          <cell r="O124">
            <v>22601015</v>
          </cell>
          <cell r="P124" t="b">
            <v>1</v>
          </cell>
          <cell r="Q124">
            <v>8</v>
          </cell>
          <cell r="R124">
            <v>399357</v>
          </cell>
          <cell r="S124">
            <v>399357</v>
          </cell>
          <cell r="T124">
            <v>8</v>
          </cell>
          <cell r="U124">
            <v>432799</v>
          </cell>
          <cell r="V124">
            <v>8</v>
          </cell>
          <cell r="W124">
            <v>468415</v>
          </cell>
          <cell r="X124">
            <v>8</v>
          </cell>
          <cell r="Y124">
            <v>494568</v>
          </cell>
          <cell r="Z124">
            <v>8</v>
          </cell>
          <cell r="AA124">
            <v>540945</v>
          </cell>
          <cell r="AB124">
            <v>8</v>
          </cell>
          <cell r="AC124">
            <v>432799</v>
          </cell>
          <cell r="AD124" t="str">
            <v>Y</v>
          </cell>
          <cell r="AF124">
            <v>8</v>
          </cell>
          <cell r="AG124">
            <v>468415</v>
          </cell>
          <cell r="AJ124">
            <v>8</v>
          </cell>
          <cell r="AK124">
            <v>494568</v>
          </cell>
          <cell r="AN124">
            <v>8</v>
          </cell>
          <cell r="AO124">
            <v>540945</v>
          </cell>
        </row>
        <row r="125">
          <cell r="G125">
            <v>124</v>
          </cell>
          <cell r="H125">
            <v>17958296</v>
          </cell>
          <cell r="J125" t="str">
            <v>Chief of Operation</v>
          </cell>
          <cell r="K125" t="str">
            <v>Technical Capacity Development</v>
          </cell>
          <cell r="L125" t="str">
            <v>(Professional Projects)- Sector Professional Development Support</v>
          </cell>
          <cell r="M125" t="str">
            <v>Implementation of the HS Scholarship Programme</v>
          </cell>
          <cell r="N125">
            <v>360519</v>
          </cell>
          <cell r="O125">
            <v>17958296</v>
          </cell>
          <cell r="P125" t="b">
            <v>1</v>
          </cell>
          <cell r="Q125">
            <v>8</v>
          </cell>
          <cell r="R125">
            <v>332863</v>
          </cell>
          <cell r="S125">
            <v>332863</v>
          </cell>
          <cell r="T125">
            <v>7</v>
          </cell>
          <cell r="U125">
            <v>360519</v>
          </cell>
          <cell r="V125">
            <v>7</v>
          </cell>
          <cell r="W125">
            <v>390136</v>
          </cell>
          <cell r="X125">
            <v>7</v>
          </cell>
          <cell r="Y125">
            <v>409792</v>
          </cell>
          <cell r="Z125">
            <v>7</v>
          </cell>
          <cell r="AA125">
            <v>450658</v>
          </cell>
          <cell r="AB125">
            <v>7</v>
          </cell>
          <cell r="AC125">
            <v>360519</v>
          </cell>
          <cell r="AD125" t="str">
            <v>Y</v>
          </cell>
          <cell r="AF125">
            <v>7</v>
          </cell>
          <cell r="AG125">
            <v>390136</v>
          </cell>
          <cell r="AJ125">
            <v>7</v>
          </cell>
          <cell r="AK125">
            <v>409792</v>
          </cell>
          <cell r="AN125">
            <v>7</v>
          </cell>
          <cell r="AO125">
            <v>450658</v>
          </cell>
        </row>
        <row r="126">
          <cell r="G126">
            <v>125</v>
          </cell>
          <cell r="J126" t="str">
            <v>Chief of Operation</v>
          </cell>
          <cell r="K126" t="str">
            <v>Technical Capacity Development</v>
          </cell>
          <cell r="L126" t="str">
            <v>(Professional Projects)- Sector Professional Development Support</v>
          </cell>
          <cell r="M126" t="str">
            <v>Implementation of the HS Scholarship Programme</v>
          </cell>
          <cell r="N126">
            <v>236034</v>
          </cell>
          <cell r="O126">
            <v>0</v>
          </cell>
          <cell r="P126" t="b">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t="str">
            <v>Y</v>
          </cell>
          <cell r="AF126">
            <v>0</v>
          </cell>
          <cell r="AG126">
            <v>0</v>
          </cell>
          <cell r="AJ126">
            <v>0</v>
          </cell>
          <cell r="AK126">
            <v>0</v>
          </cell>
          <cell r="AN126">
            <v>0</v>
          </cell>
          <cell r="AO126">
            <v>0</v>
          </cell>
        </row>
        <row r="127">
          <cell r="G127">
            <v>126</v>
          </cell>
          <cell r="J127" t="str">
            <v>Chief of Operation</v>
          </cell>
          <cell r="K127" t="str">
            <v>Technical Capacity Development</v>
          </cell>
          <cell r="L127" t="str">
            <v>(Professional Projects)- Sector Professional Development Support</v>
          </cell>
          <cell r="M127" t="str">
            <v>Implementation of the HS Scholarship Programme</v>
          </cell>
          <cell r="N127">
            <v>236034</v>
          </cell>
          <cell r="O127">
            <v>0</v>
          </cell>
          <cell r="P127" t="b">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t="str">
            <v>Y</v>
          </cell>
          <cell r="AF127">
            <v>0</v>
          </cell>
          <cell r="AG127">
            <v>0</v>
          </cell>
          <cell r="AJ127">
            <v>0</v>
          </cell>
          <cell r="AK127">
            <v>0</v>
          </cell>
          <cell r="AN127">
            <v>0</v>
          </cell>
          <cell r="AO127">
            <v>0</v>
          </cell>
        </row>
        <row r="128">
          <cell r="G128">
            <v>127</v>
          </cell>
          <cell r="H128">
            <v>22394788</v>
          </cell>
          <cell r="J128" t="str">
            <v>Chief of Operation</v>
          </cell>
          <cell r="K128" t="str">
            <v xml:space="preserve">Regulatory Compliance Services </v>
          </cell>
          <cell r="N128">
            <v>1116800</v>
          </cell>
          <cell r="O128">
            <v>22394788</v>
          </cell>
          <cell r="P128" t="b">
            <v>1</v>
          </cell>
          <cell r="Q128">
            <v>14</v>
          </cell>
          <cell r="R128">
            <v>1073846</v>
          </cell>
          <cell r="S128">
            <v>1073846</v>
          </cell>
          <cell r="T128">
            <v>14</v>
          </cell>
          <cell r="U128">
            <v>1116800</v>
          </cell>
          <cell r="V128">
            <v>14</v>
          </cell>
          <cell r="W128">
            <v>1200560</v>
          </cell>
          <cell r="X128">
            <v>14</v>
          </cell>
          <cell r="Y128">
            <v>1288200</v>
          </cell>
          <cell r="Z128">
            <v>14</v>
          </cell>
          <cell r="AA128">
            <v>1371932</v>
          </cell>
          <cell r="AB128">
            <v>14</v>
          </cell>
          <cell r="AC128">
            <v>1116800</v>
          </cell>
          <cell r="AD128" t="str">
            <v>Y</v>
          </cell>
          <cell r="AF128">
            <v>14</v>
          </cell>
          <cell r="AG128">
            <v>1200560</v>
          </cell>
          <cell r="AJ128">
            <v>14</v>
          </cell>
          <cell r="AK128">
            <v>1288200</v>
          </cell>
          <cell r="AN128">
            <v>14</v>
          </cell>
          <cell r="AO128">
            <v>1371932</v>
          </cell>
        </row>
        <row r="129">
          <cell r="G129">
            <v>128</v>
          </cell>
          <cell r="H129">
            <v>26366231</v>
          </cell>
          <cell r="J129" t="str">
            <v>Chief of Operation</v>
          </cell>
          <cell r="K129" t="str">
            <v xml:space="preserve">Regulatory Compliance Services </v>
          </cell>
          <cell r="N129">
            <v>326964</v>
          </cell>
          <cell r="O129">
            <v>26366231</v>
          </cell>
          <cell r="P129" t="b">
            <v>1</v>
          </cell>
          <cell r="Q129">
            <v>7</v>
          </cell>
          <cell r="R129">
            <v>301993</v>
          </cell>
          <cell r="S129">
            <v>301993</v>
          </cell>
          <cell r="T129">
            <v>7</v>
          </cell>
          <cell r="U129">
            <v>326964</v>
          </cell>
          <cell r="V129">
            <v>7</v>
          </cell>
          <cell r="W129">
            <v>353796</v>
          </cell>
          <cell r="X129">
            <v>7</v>
          </cell>
          <cell r="Y129">
            <v>370436</v>
          </cell>
          <cell r="Z129">
            <v>7</v>
          </cell>
          <cell r="AA129">
            <v>408744</v>
          </cell>
          <cell r="AB129">
            <v>7</v>
          </cell>
          <cell r="AC129">
            <v>326964</v>
          </cell>
          <cell r="AD129" t="str">
            <v>Y</v>
          </cell>
          <cell r="AF129">
            <v>7</v>
          </cell>
          <cell r="AG129">
            <v>353796</v>
          </cell>
          <cell r="AJ129">
            <v>7</v>
          </cell>
          <cell r="AK129">
            <v>370436</v>
          </cell>
          <cell r="AN129">
            <v>7</v>
          </cell>
          <cell r="AO129">
            <v>408744</v>
          </cell>
        </row>
        <row r="130">
          <cell r="G130">
            <v>129</v>
          </cell>
          <cell r="H130">
            <v>18754945</v>
          </cell>
          <cell r="J130" t="str">
            <v>Chief of Operation</v>
          </cell>
          <cell r="K130" t="str">
            <v xml:space="preserve">Regulatory Compliance Services </v>
          </cell>
          <cell r="L130" t="str">
            <v>Legislative Compliance &amp; Monitoring</v>
          </cell>
          <cell r="N130">
            <v>939132</v>
          </cell>
          <cell r="O130">
            <v>18754945</v>
          </cell>
          <cell r="P130" t="b">
            <v>1</v>
          </cell>
          <cell r="Q130">
            <v>13</v>
          </cell>
          <cell r="R130">
            <v>890173</v>
          </cell>
          <cell r="S130">
            <v>890173</v>
          </cell>
          <cell r="T130">
            <v>13</v>
          </cell>
          <cell r="U130">
            <v>939132</v>
          </cell>
          <cell r="V130">
            <v>13</v>
          </cell>
          <cell r="W130">
            <v>1009566</v>
          </cell>
          <cell r="X130">
            <v>13</v>
          </cell>
          <cell r="Y130">
            <v>1083263</v>
          </cell>
          <cell r="Z130">
            <v>13</v>
          </cell>
          <cell r="AA130">
            <v>1153676</v>
          </cell>
          <cell r="AB130">
            <v>13</v>
          </cell>
          <cell r="AC130">
            <v>939132</v>
          </cell>
          <cell r="AD130" t="str">
            <v>Y</v>
          </cell>
          <cell r="AF130">
            <v>13</v>
          </cell>
          <cell r="AG130">
            <v>1009566</v>
          </cell>
          <cell r="AJ130">
            <v>13</v>
          </cell>
          <cell r="AK130">
            <v>1083263</v>
          </cell>
          <cell r="AN130">
            <v>13</v>
          </cell>
          <cell r="AO130">
            <v>1153676</v>
          </cell>
        </row>
        <row r="131">
          <cell r="G131">
            <v>130</v>
          </cell>
          <cell r="J131" t="str">
            <v>Chief of Operation</v>
          </cell>
          <cell r="K131" t="str">
            <v xml:space="preserve">Regulatory Compliance Services </v>
          </cell>
          <cell r="L131" t="str">
            <v>Legislative Compliance &amp; Monitoring</v>
          </cell>
          <cell r="N131">
            <v>236034</v>
          </cell>
          <cell r="O131">
            <v>0</v>
          </cell>
          <cell r="P131" t="b">
            <v>0</v>
          </cell>
          <cell r="Q131">
            <v>0</v>
          </cell>
          <cell r="R131">
            <v>0</v>
          </cell>
          <cell r="S131">
            <v>0</v>
          </cell>
          <cell r="T131">
            <v>0</v>
          </cell>
          <cell r="U131">
            <v>0</v>
          </cell>
          <cell r="V131">
            <v>0</v>
          </cell>
          <cell r="W131">
            <v>0</v>
          </cell>
          <cell r="X131">
            <v>0</v>
          </cell>
          <cell r="Y131">
            <v>0</v>
          </cell>
          <cell r="Z131">
            <v>0</v>
          </cell>
          <cell r="AA131">
            <v>0</v>
          </cell>
          <cell r="AB131">
            <v>0</v>
          </cell>
          <cell r="AC131">
            <v>0</v>
          </cell>
          <cell r="AD131" t="str">
            <v>Y</v>
          </cell>
          <cell r="AF131">
            <v>0</v>
          </cell>
          <cell r="AG131">
            <v>0</v>
          </cell>
          <cell r="AJ131">
            <v>0</v>
          </cell>
          <cell r="AK131">
            <v>0</v>
          </cell>
          <cell r="AN131">
            <v>0</v>
          </cell>
          <cell r="AO131">
            <v>0</v>
          </cell>
        </row>
        <row r="132">
          <cell r="G132">
            <v>131</v>
          </cell>
          <cell r="H132">
            <v>5347076</v>
          </cell>
          <cell r="J132" t="str">
            <v>Chief of Operation</v>
          </cell>
          <cell r="K132" t="str">
            <v xml:space="preserve">Regulatory Compliance Services </v>
          </cell>
          <cell r="L132" t="str">
            <v>Legislative Compliance &amp; Monitoring</v>
          </cell>
          <cell r="M132" t="str">
            <v>Legislative implementation Monitoring</v>
          </cell>
          <cell r="N132">
            <v>647297</v>
          </cell>
          <cell r="O132">
            <v>5347076</v>
          </cell>
          <cell r="P132" t="b">
            <v>1</v>
          </cell>
          <cell r="Q132">
            <v>11</v>
          </cell>
          <cell r="R132">
            <v>595491</v>
          </cell>
          <cell r="S132">
            <v>595491</v>
          </cell>
          <cell r="T132">
            <v>11</v>
          </cell>
          <cell r="U132">
            <v>647297</v>
          </cell>
          <cell r="V132">
            <v>11</v>
          </cell>
          <cell r="W132">
            <v>701022</v>
          </cell>
          <cell r="X132">
            <v>11</v>
          </cell>
          <cell r="Y132">
            <v>759205</v>
          </cell>
          <cell r="Z132">
            <v>11</v>
          </cell>
          <cell r="AA132">
            <v>808553</v>
          </cell>
          <cell r="AB132">
            <v>11</v>
          </cell>
          <cell r="AC132">
            <v>647297</v>
          </cell>
          <cell r="AD132" t="str">
            <v>Y</v>
          </cell>
          <cell r="AF132">
            <v>11</v>
          </cell>
          <cell r="AG132">
            <v>701022</v>
          </cell>
          <cell r="AJ132">
            <v>11</v>
          </cell>
          <cell r="AK132">
            <v>759205</v>
          </cell>
          <cell r="AN132">
            <v>11</v>
          </cell>
          <cell r="AO132">
            <v>808553</v>
          </cell>
        </row>
        <row r="133">
          <cell r="G133">
            <v>132</v>
          </cell>
          <cell r="J133" t="str">
            <v>Chief of Operation</v>
          </cell>
          <cell r="K133" t="str">
            <v xml:space="preserve">Regulatory Compliance Services </v>
          </cell>
          <cell r="L133" t="str">
            <v>Legislative Compliance &amp; Monitoring</v>
          </cell>
          <cell r="N133">
            <v>443243</v>
          </cell>
          <cell r="O133">
            <v>0</v>
          </cell>
          <cell r="P133" t="b">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t="str">
            <v>Y</v>
          </cell>
          <cell r="AF133">
            <v>0</v>
          </cell>
          <cell r="AG133">
            <v>0</v>
          </cell>
          <cell r="AJ133">
            <v>0</v>
          </cell>
          <cell r="AK133">
            <v>0</v>
          </cell>
          <cell r="AN133">
            <v>0</v>
          </cell>
          <cell r="AO133">
            <v>0</v>
          </cell>
        </row>
        <row r="134">
          <cell r="G134">
            <v>133</v>
          </cell>
          <cell r="H134">
            <v>82954020</v>
          </cell>
          <cell r="J134" t="str">
            <v>Chief of Operation</v>
          </cell>
          <cell r="K134" t="str">
            <v xml:space="preserve">Regulatory Compliance Services </v>
          </cell>
          <cell r="L134" t="str">
            <v>Legislative Compliance &amp; Monitoring</v>
          </cell>
          <cell r="M134" t="str">
            <v>Legislative implementation Monitoring</v>
          </cell>
          <cell r="N134">
            <v>330946</v>
          </cell>
          <cell r="O134">
            <v>82954020</v>
          </cell>
          <cell r="P134" t="b">
            <v>1</v>
          </cell>
          <cell r="Q134">
            <v>7</v>
          </cell>
          <cell r="R134">
            <v>305655</v>
          </cell>
          <cell r="S134">
            <v>305655</v>
          </cell>
          <cell r="T134">
            <v>7</v>
          </cell>
          <cell r="U134">
            <v>330946</v>
          </cell>
          <cell r="V134">
            <v>7</v>
          </cell>
          <cell r="W134">
            <v>358108</v>
          </cell>
          <cell r="X134">
            <v>7</v>
          </cell>
          <cell r="Y134">
            <v>375106</v>
          </cell>
          <cell r="Z134">
            <v>7</v>
          </cell>
          <cell r="AA134">
            <v>413717</v>
          </cell>
          <cell r="AB134">
            <v>7</v>
          </cell>
          <cell r="AC134">
            <v>330946</v>
          </cell>
          <cell r="AD134" t="str">
            <v>Y</v>
          </cell>
          <cell r="AF134">
            <v>7</v>
          </cell>
          <cell r="AG134">
            <v>358108</v>
          </cell>
          <cell r="AJ134">
            <v>7</v>
          </cell>
          <cell r="AK134">
            <v>375106</v>
          </cell>
          <cell r="AN134">
            <v>7</v>
          </cell>
          <cell r="AO134">
            <v>413717</v>
          </cell>
        </row>
        <row r="135">
          <cell r="G135">
            <v>134</v>
          </cell>
          <cell r="J135" t="str">
            <v>Programme Management Unit(PMU)</v>
          </cell>
          <cell r="K135" t="str">
            <v>Programme Implementation Facilitation</v>
          </cell>
          <cell r="L135" t="str">
            <v>Private/Public Rental Development(Social Housing, Hostel&amp;CRU)</v>
          </cell>
          <cell r="N135">
            <v>940369</v>
          </cell>
          <cell r="O135">
            <v>0</v>
          </cell>
          <cell r="P135" t="b">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t="str">
            <v>Y</v>
          </cell>
          <cell r="AF135">
            <v>0</v>
          </cell>
          <cell r="AG135">
            <v>0</v>
          </cell>
          <cell r="AJ135">
            <v>0</v>
          </cell>
          <cell r="AK135">
            <v>0</v>
          </cell>
          <cell r="AN135">
            <v>0</v>
          </cell>
          <cell r="AO135">
            <v>0</v>
          </cell>
        </row>
        <row r="136">
          <cell r="G136">
            <v>135</v>
          </cell>
          <cell r="H136">
            <v>22136568</v>
          </cell>
          <cell r="J136" t="str">
            <v>Programme Management Unit(PMU)</v>
          </cell>
          <cell r="K136" t="str">
            <v>Programme Implementation Facilitation</v>
          </cell>
          <cell r="L136" t="str">
            <v>Private/Public Rental Development(Social Housing, Hostel&amp;CRU)</v>
          </cell>
          <cell r="N136">
            <v>360519</v>
          </cell>
          <cell r="O136">
            <v>22136568</v>
          </cell>
          <cell r="P136" t="b">
            <v>1</v>
          </cell>
          <cell r="Q136">
            <v>7</v>
          </cell>
          <cell r="R136">
            <v>332863</v>
          </cell>
          <cell r="S136">
            <v>332863</v>
          </cell>
          <cell r="T136">
            <v>7</v>
          </cell>
          <cell r="U136">
            <v>360519</v>
          </cell>
          <cell r="V136">
            <v>7</v>
          </cell>
          <cell r="W136">
            <v>390136</v>
          </cell>
          <cell r="X136">
            <v>7</v>
          </cell>
          <cell r="Y136">
            <v>409792</v>
          </cell>
          <cell r="Z136">
            <v>7</v>
          </cell>
          <cell r="AA136">
            <v>450658</v>
          </cell>
          <cell r="AB136">
            <v>7</v>
          </cell>
          <cell r="AC136">
            <v>360519</v>
          </cell>
          <cell r="AD136" t="str">
            <v>Y</v>
          </cell>
          <cell r="AF136">
            <v>7</v>
          </cell>
          <cell r="AG136">
            <v>390136</v>
          </cell>
          <cell r="AJ136">
            <v>7</v>
          </cell>
          <cell r="AK136">
            <v>409792</v>
          </cell>
          <cell r="AN136">
            <v>7</v>
          </cell>
          <cell r="AO136">
            <v>450658</v>
          </cell>
        </row>
        <row r="137">
          <cell r="G137">
            <v>136</v>
          </cell>
          <cell r="H137">
            <v>51846926</v>
          </cell>
          <cell r="J137" t="str">
            <v>Programme Management Unit(PMU)</v>
          </cell>
          <cell r="K137" t="str">
            <v>Programme Implementation Facilitation</v>
          </cell>
          <cell r="L137" t="str">
            <v>Private/Public Rental Development(Social Housing, Hostel&amp;CRU)</v>
          </cell>
          <cell r="M137" t="str">
            <v>Private Rental Development</v>
          </cell>
          <cell r="N137">
            <v>666873</v>
          </cell>
          <cell r="O137">
            <v>51846926</v>
          </cell>
          <cell r="P137" t="b">
            <v>1</v>
          </cell>
          <cell r="Q137">
            <v>11</v>
          </cell>
          <cell r="R137">
            <v>613499</v>
          </cell>
          <cell r="S137">
            <v>613499</v>
          </cell>
          <cell r="T137">
            <v>11</v>
          </cell>
          <cell r="U137">
            <v>666873</v>
          </cell>
          <cell r="V137">
            <v>11</v>
          </cell>
          <cell r="W137">
            <v>722222</v>
          </cell>
          <cell r="X137">
            <v>11</v>
          </cell>
          <cell r="Y137">
            <v>782165</v>
          </cell>
          <cell r="Z137">
            <v>11</v>
          </cell>
          <cell r="AA137">
            <v>833005</v>
          </cell>
          <cell r="AB137">
            <v>11</v>
          </cell>
          <cell r="AC137">
            <v>666873</v>
          </cell>
          <cell r="AD137" t="str">
            <v>Y</v>
          </cell>
          <cell r="AF137">
            <v>11</v>
          </cell>
          <cell r="AG137">
            <v>722222</v>
          </cell>
          <cell r="AJ137">
            <v>11</v>
          </cell>
          <cell r="AK137">
            <v>782165</v>
          </cell>
          <cell r="AN137">
            <v>11</v>
          </cell>
          <cell r="AO137">
            <v>833005</v>
          </cell>
        </row>
        <row r="138">
          <cell r="G138">
            <v>137</v>
          </cell>
          <cell r="H138">
            <v>22010483</v>
          </cell>
          <cell r="J138" t="str">
            <v>Programme Management Unit(PMU)</v>
          </cell>
          <cell r="K138" t="str">
            <v>Programme Implementation Facilitation</v>
          </cell>
          <cell r="L138" t="str">
            <v>Private/Public Rental Development(Social Housing, Hostel&amp;CRU)</v>
          </cell>
          <cell r="M138" t="str">
            <v>Private Rental Development</v>
          </cell>
          <cell r="N138">
            <v>565248</v>
          </cell>
          <cell r="O138">
            <v>22010483</v>
          </cell>
          <cell r="P138" t="b">
            <v>1</v>
          </cell>
          <cell r="Q138">
            <v>10</v>
          </cell>
          <cell r="R138">
            <v>521205</v>
          </cell>
          <cell r="S138">
            <v>521205</v>
          </cell>
          <cell r="T138">
            <v>10</v>
          </cell>
          <cell r="U138">
            <v>565248</v>
          </cell>
          <cell r="V138">
            <v>10</v>
          </cell>
          <cell r="W138">
            <v>611857</v>
          </cell>
          <cell r="X138">
            <v>10</v>
          </cell>
          <cell r="Y138">
            <v>649916</v>
          </cell>
          <cell r="Z138">
            <v>10</v>
          </cell>
          <cell r="AA138">
            <v>706390</v>
          </cell>
          <cell r="AB138">
            <v>10</v>
          </cell>
          <cell r="AC138">
            <v>565248</v>
          </cell>
          <cell r="AD138" t="str">
            <v>Y</v>
          </cell>
          <cell r="AF138">
            <v>10</v>
          </cell>
          <cell r="AG138">
            <v>611857</v>
          </cell>
          <cell r="AJ138">
            <v>10</v>
          </cell>
          <cell r="AK138">
            <v>649916</v>
          </cell>
          <cell r="AN138">
            <v>10</v>
          </cell>
          <cell r="AO138">
            <v>706390</v>
          </cell>
        </row>
        <row r="139">
          <cell r="G139">
            <v>138</v>
          </cell>
          <cell r="H139">
            <v>22081933</v>
          </cell>
          <cell r="J139" t="str">
            <v>Programme Management Unit(PMU)</v>
          </cell>
          <cell r="K139" t="str">
            <v>Programme Implementation Facilitation</v>
          </cell>
          <cell r="L139" t="str">
            <v>Private/Public Rental Development(Social Housing, Hostel&amp;CRU)</v>
          </cell>
          <cell r="M139" t="str">
            <v>Public Rental Development</v>
          </cell>
          <cell r="N139">
            <v>890265</v>
          </cell>
          <cell r="O139">
            <v>22081933</v>
          </cell>
          <cell r="P139" t="b">
            <v>1</v>
          </cell>
          <cell r="Q139">
            <v>12</v>
          </cell>
          <cell r="R139">
            <v>819012</v>
          </cell>
          <cell r="S139">
            <v>819012</v>
          </cell>
          <cell r="T139">
            <v>12</v>
          </cell>
          <cell r="U139">
            <v>890265</v>
          </cell>
          <cell r="V139">
            <v>12</v>
          </cell>
          <cell r="W139">
            <v>964156</v>
          </cell>
          <cell r="X139">
            <v>12</v>
          </cell>
          <cell r="Y139">
            <v>1044179</v>
          </cell>
          <cell r="Z139">
            <v>12</v>
          </cell>
          <cell r="AA139">
            <v>1112050</v>
          </cell>
          <cell r="AB139">
            <v>12</v>
          </cell>
          <cell r="AC139">
            <v>890265</v>
          </cell>
          <cell r="AD139" t="str">
            <v>Y</v>
          </cell>
          <cell r="AF139">
            <v>12</v>
          </cell>
          <cell r="AG139">
            <v>964156</v>
          </cell>
          <cell r="AJ139">
            <v>12</v>
          </cell>
          <cell r="AK139">
            <v>1044179</v>
          </cell>
          <cell r="AN139">
            <v>12</v>
          </cell>
          <cell r="AO139">
            <v>1112050</v>
          </cell>
        </row>
        <row r="140">
          <cell r="G140">
            <v>139</v>
          </cell>
          <cell r="H140">
            <v>16696581</v>
          </cell>
          <cell r="J140" t="str">
            <v>Programme Management Unit(PMU)</v>
          </cell>
          <cell r="K140" t="str">
            <v>Programme Implementation Facilitation</v>
          </cell>
          <cell r="L140" t="str">
            <v>Private/Public Rental Development(Social Housing, Hostel&amp;CRU)</v>
          </cell>
          <cell r="M140" t="str">
            <v>Public Rental Development</v>
          </cell>
          <cell r="N140">
            <v>628940</v>
          </cell>
          <cell r="O140">
            <v>16696581</v>
          </cell>
          <cell r="P140" t="b">
            <v>1</v>
          </cell>
          <cell r="Q140">
            <v>10</v>
          </cell>
          <cell r="R140">
            <v>579800</v>
          </cell>
          <cell r="S140">
            <v>579800</v>
          </cell>
          <cell r="T140">
            <v>10</v>
          </cell>
          <cell r="U140">
            <v>628940</v>
          </cell>
          <cell r="V140">
            <v>10</v>
          </cell>
          <cell r="W140">
            <v>680835</v>
          </cell>
          <cell r="X140">
            <v>10</v>
          </cell>
          <cell r="Y140">
            <v>724620</v>
          </cell>
          <cell r="Z140">
            <v>10</v>
          </cell>
          <cell r="AA140">
            <v>785949</v>
          </cell>
          <cell r="AB140">
            <v>10</v>
          </cell>
          <cell r="AC140">
            <v>628940</v>
          </cell>
          <cell r="AD140" t="str">
            <v>Y</v>
          </cell>
          <cell r="AF140">
            <v>10</v>
          </cell>
          <cell r="AG140">
            <v>680835</v>
          </cell>
          <cell r="AJ140">
            <v>10</v>
          </cell>
          <cell r="AK140">
            <v>724620</v>
          </cell>
          <cell r="AN140">
            <v>10</v>
          </cell>
          <cell r="AO140">
            <v>785949</v>
          </cell>
        </row>
        <row r="141">
          <cell r="G141">
            <v>140</v>
          </cell>
          <cell r="H141">
            <v>18585299</v>
          </cell>
          <cell r="I141">
            <v>42613</v>
          </cell>
          <cell r="J141" t="str">
            <v>Programme Management Unit(PMU)</v>
          </cell>
          <cell r="K141" t="str">
            <v>Programme Implementation Facilitation</v>
          </cell>
          <cell r="L141" t="str">
            <v>Private/Public Rental Development(Social Housing, Hostel&amp;CRU)</v>
          </cell>
          <cell r="M141" t="str">
            <v>Rental Tribunal &amp; Tenant Support and Protection</v>
          </cell>
          <cell r="N141">
            <v>790299</v>
          </cell>
          <cell r="O141">
            <v>18585299</v>
          </cell>
          <cell r="P141" t="b">
            <v>1</v>
          </cell>
          <cell r="Q141">
            <v>11</v>
          </cell>
          <cell r="R141">
            <v>727048</v>
          </cell>
          <cell r="S141">
            <v>727048</v>
          </cell>
          <cell r="T141">
            <v>12</v>
          </cell>
          <cell r="U141">
            <v>790299</v>
          </cell>
          <cell r="V141">
            <v>12</v>
          </cell>
          <cell r="W141">
            <v>855893</v>
          </cell>
          <cell r="X141">
            <v>12</v>
          </cell>
          <cell r="Y141">
            <v>926931</v>
          </cell>
          <cell r="Z141">
            <v>12</v>
          </cell>
          <cell r="AA141">
            <v>987180</v>
          </cell>
          <cell r="AB141">
            <v>12</v>
          </cell>
          <cell r="AC141">
            <v>790299</v>
          </cell>
          <cell r="AD141" t="str">
            <v>Y</v>
          </cell>
          <cell r="AF141">
            <v>12</v>
          </cell>
          <cell r="AG141">
            <v>855893</v>
          </cell>
          <cell r="AJ141">
            <v>12</v>
          </cell>
          <cell r="AK141">
            <v>926931</v>
          </cell>
          <cell r="AN141">
            <v>12</v>
          </cell>
          <cell r="AO141">
            <v>987180</v>
          </cell>
        </row>
        <row r="142">
          <cell r="G142">
            <v>141</v>
          </cell>
          <cell r="H142">
            <v>5317908</v>
          </cell>
          <cell r="J142" t="str">
            <v>Programme Management Unit(PMU)</v>
          </cell>
          <cell r="K142" t="str">
            <v>Programme Implementation Facilitation</v>
          </cell>
          <cell r="L142" t="str">
            <v>Private/Public Rental Development(Social Housing, Hostel&amp;CRU)</v>
          </cell>
          <cell r="M142" t="str">
            <v>Rental Tribunal &amp; Tenant Support and Protection</v>
          </cell>
          <cell r="N142">
            <v>477322</v>
          </cell>
          <cell r="O142">
            <v>5317908</v>
          </cell>
          <cell r="P142" t="b">
            <v>1</v>
          </cell>
          <cell r="Q142">
            <v>9</v>
          </cell>
          <cell r="R142">
            <v>440316</v>
          </cell>
          <cell r="S142">
            <v>440316</v>
          </cell>
          <cell r="T142">
            <v>9</v>
          </cell>
          <cell r="U142">
            <v>477322</v>
          </cell>
          <cell r="V142">
            <v>9</v>
          </cell>
          <cell r="W142">
            <v>516632</v>
          </cell>
          <cell r="X142">
            <v>9</v>
          </cell>
          <cell r="Y142">
            <v>546788</v>
          </cell>
          <cell r="Z142">
            <v>9</v>
          </cell>
          <cell r="AA142">
            <v>596558</v>
          </cell>
          <cell r="AB142">
            <v>9</v>
          </cell>
          <cell r="AC142">
            <v>477322</v>
          </cell>
          <cell r="AD142" t="str">
            <v>Y</v>
          </cell>
          <cell r="AF142">
            <v>9</v>
          </cell>
          <cell r="AG142">
            <v>516632</v>
          </cell>
          <cell r="AJ142">
            <v>9</v>
          </cell>
          <cell r="AK142">
            <v>546788</v>
          </cell>
          <cell r="AN142">
            <v>9</v>
          </cell>
          <cell r="AO142">
            <v>596558</v>
          </cell>
        </row>
        <row r="143">
          <cell r="G143">
            <v>142</v>
          </cell>
          <cell r="H143">
            <v>23107243</v>
          </cell>
          <cell r="J143" t="str">
            <v>Programme Management Unit(PMU)</v>
          </cell>
          <cell r="K143" t="str">
            <v>Programme Implementation Facilitation</v>
          </cell>
          <cell r="L143" t="str">
            <v>Private/Public Rental Development(Social Housing, Hostel&amp;CRU)</v>
          </cell>
          <cell r="M143" t="str">
            <v>Rental Tribunal &amp; Tenant Support and Protection</v>
          </cell>
          <cell r="N143">
            <v>421901</v>
          </cell>
          <cell r="O143">
            <v>23107243</v>
          </cell>
          <cell r="P143" t="b">
            <v>1</v>
          </cell>
          <cell r="Q143">
            <v>8</v>
          </cell>
          <cell r="R143">
            <v>389331</v>
          </cell>
          <cell r="S143">
            <v>389331</v>
          </cell>
          <cell r="T143">
            <v>8</v>
          </cell>
          <cell r="U143">
            <v>421901</v>
          </cell>
          <cell r="V143">
            <v>8</v>
          </cell>
          <cell r="W143">
            <v>456612</v>
          </cell>
          <cell r="X143">
            <v>8</v>
          </cell>
          <cell r="Y143">
            <v>481786</v>
          </cell>
          <cell r="Z143">
            <v>8</v>
          </cell>
          <cell r="AA143">
            <v>527331</v>
          </cell>
          <cell r="AB143">
            <v>8</v>
          </cell>
          <cell r="AC143">
            <v>421901</v>
          </cell>
          <cell r="AD143" t="str">
            <v>Y</v>
          </cell>
          <cell r="AF143">
            <v>8</v>
          </cell>
          <cell r="AG143">
            <v>456612</v>
          </cell>
          <cell r="AJ143">
            <v>8</v>
          </cell>
          <cell r="AK143">
            <v>481786</v>
          </cell>
          <cell r="AN143">
            <v>8</v>
          </cell>
          <cell r="AO143">
            <v>527331</v>
          </cell>
        </row>
        <row r="144">
          <cell r="G144">
            <v>143</v>
          </cell>
          <cell r="I144">
            <v>42216</v>
          </cell>
          <cell r="J144" t="str">
            <v>Chief of Operation</v>
          </cell>
          <cell r="K144" t="str">
            <v xml:space="preserve">Regulatory Compliance Services </v>
          </cell>
          <cell r="L144" t="str">
            <v>Entities Oversight</v>
          </cell>
          <cell r="N144">
            <v>940369</v>
          </cell>
          <cell r="O144">
            <v>0</v>
          </cell>
          <cell r="P144" t="b">
            <v>1</v>
          </cell>
          <cell r="Q144">
            <v>13</v>
          </cell>
          <cell r="R144">
            <v>877211</v>
          </cell>
          <cell r="S144">
            <v>877211</v>
          </cell>
          <cell r="T144">
            <v>13</v>
          </cell>
          <cell r="U144">
            <v>940369</v>
          </cell>
          <cell r="V144">
            <v>13</v>
          </cell>
          <cell r="W144">
            <v>996792</v>
          </cell>
          <cell r="X144">
            <v>13</v>
          </cell>
          <cell r="Y144">
            <v>1054606</v>
          </cell>
          <cell r="Z144">
            <v>13</v>
          </cell>
          <cell r="AA144">
            <v>1117877</v>
          </cell>
          <cell r="AB144">
            <v>13</v>
          </cell>
          <cell r="AC144">
            <v>940369</v>
          </cell>
          <cell r="AD144" t="str">
            <v>Y</v>
          </cell>
          <cell r="AF144">
            <v>13</v>
          </cell>
          <cell r="AG144">
            <v>996792</v>
          </cell>
          <cell r="AJ144">
            <v>13</v>
          </cell>
          <cell r="AK144">
            <v>1054606</v>
          </cell>
          <cell r="AN144">
            <v>13</v>
          </cell>
          <cell r="AO144">
            <v>1117877</v>
          </cell>
        </row>
        <row r="145">
          <cell r="G145">
            <v>144</v>
          </cell>
          <cell r="H145">
            <v>27025781</v>
          </cell>
          <cell r="J145" t="str">
            <v>Chief of Operation</v>
          </cell>
          <cell r="K145" t="str">
            <v xml:space="preserve">Regulatory Compliance Services </v>
          </cell>
          <cell r="L145" t="str">
            <v>Entities Oversight</v>
          </cell>
          <cell r="N145">
            <v>240632</v>
          </cell>
          <cell r="O145">
            <v>27025781</v>
          </cell>
          <cell r="P145" t="b">
            <v>1</v>
          </cell>
          <cell r="Q145">
            <v>7</v>
          </cell>
          <cell r="R145">
            <v>222570</v>
          </cell>
          <cell r="S145">
            <v>222570</v>
          </cell>
          <cell r="T145">
            <v>5</v>
          </cell>
          <cell r="U145">
            <v>240632</v>
          </cell>
          <cell r="V145">
            <v>5</v>
          </cell>
          <cell r="W145">
            <v>260298</v>
          </cell>
          <cell r="X145">
            <v>5</v>
          </cell>
          <cell r="Y145">
            <v>269177</v>
          </cell>
          <cell r="Z145">
            <v>5</v>
          </cell>
          <cell r="AA145">
            <v>300903</v>
          </cell>
          <cell r="AB145">
            <v>5</v>
          </cell>
          <cell r="AC145">
            <v>240632</v>
          </cell>
          <cell r="AD145" t="str">
            <v>Y</v>
          </cell>
          <cell r="AF145">
            <v>5</v>
          </cell>
          <cell r="AG145">
            <v>260298</v>
          </cell>
          <cell r="AJ145">
            <v>5</v>
          </cell>
          <cell r="AK145">
            <v>269177</v>
          </cell>
          <cell r="AN145">
            <v>5</v>
          </cell>
          <cell r="AO145">
            <v>300903</v>
          </cell>
        </row>
        <row r="146">
          <cell r="G146">
            <v>145</v>
          </cell>
          <cell r="H146">
            <v>22024247</v>
          </cell>
          <cell r="J146" t="str">
            <v>Chief of Operation</v>
          </cell>
          <cell r="K146" t="str">
            <v xml:space="preserve">Regulatory Compliance Services </v>
          </cell>
          <cell r="L146" t="str">
            <v>Entities Oversight</v>
          </cell>
          <cell r="M146" t="str">
            <v>Financial Performance Analysis</v>
          </cell>
          <cell r="N146">
            <v>851377</v>
          </cell>
          <cell r="O146">
            <v>22024247</v>
          </cell>
          <cell r="P146" t="b">
            <v>1</v>
          </cell>
          <cell r="Q146">
            <v>12</v>
          </cell>
          <cell r="R146">
            <v>783236</v>
          </cell>
          <cell r="S146">
            <v>783236</v>
          </cell>
          <cell r="T146">
            <v>12</v>
          </cell>
          <cell r="U146">
            <v>851377</v>
          </cell>
          <cell r="V146">
            <v>12</v>
          </cell>
          <cell r="W146">
            <v>922040</v>
          </cell>
          <cell r="X146">
            <v>12</v>
          </cell>
          <cell r="Y146">
            <v>998567</v>
          </cell>
          <cell r="Z146">
            <v>12</v>
          </cell>
          <cell r="AA146">
            <v>1063473</v>
          </cell>
          <cell r="AB146">
            <v>12</v>
          </cell>
          <cell r="AC146">
            <v>851377</v>
          </cell>
          <cell r="AD146" t="str">
            <v>Y</v>
          </cell>
          <cell r="AF146">
            <v>12</v>
          </cell>
          <cell r="AG146">
            <v>922040</v>
          </cell>
          <cell r="AJ146">
            <v>12</v>
          </cell>
          <cell r="AK146">
            <v>998567</v>
          </cell>
          <cell r="AN146">
            <v>12</v>
          </cell>
          <cell r="AO146">
            <v>1063473</v>
          </cell>
        </row>
        <row r="147">
          <cell r="G147">
            <v>146</v>
          </cell>
          <cell r="H147">
            <v>64338576</v>
          </cell>
          <cell r="J147" t="str">
            <v>Chief of Operation</v>
          </cell>
          <cell r="K147" t="str">
            <v xml:space="preserve">Regulatory Compliance Services </v>
          </cell>
          <cell r="L147" t="str">
            <v>Entities Oversight</v>
          </cell>
          <cell r="M147" t="str">
            <v>Financial Performance Analysis</v>
          </cell>
          <cell r="N147">
            <v>453307</v>
          </cell>
          <cell r="O147">
            <v>64338576</v>
          </cell>
          <cell r="P147" t="b">
            <v>1</v>
          </cell>
          <cell r="Q147">
            <v>10</v>
          </cell>
          <cell r="R147">
            <v>418223</v>
          </cell>
          <cell r="S147">
            <v>418223</v>
          </cell>
          <cell r="T147">
            <v>9</v>
          </cell>
          <cell r="U147">
            <v>453307</v>
          </cell>
          <cell r="V147">
            <v>9</v>
          </cell>
          <cell r="W147">
            <v>490625</v>
          </cell>
          <cell r="X147">
            <v>9</v>
          </cell>
          <cell r="Y147">
            <v>518621</v>
          </cell>
          <cell r="Z147">
            <v>9</v>
          </cell>
          <cell r="AA147">
            <v>566562</v>
          </cell>
          <cell r="AB147">
            <v>9</v>
          </cell>
          <cell r="AC147">
            <v>453307</v>
          </cell>
          <cell r="AD147" t="str">
            <v>Y</v>
          </cell>
          <cell r="AF147">
            <v>9</v>
          </cell>
          <cell r="AG147">
            <v>490625</v>
          </cell>
          <cell r="AJ147">
            <v>9</v>
          </cell>
          <cell r="AK147">
            <v>518621</v>
          </cell>
          <cell r="AN147">
            <v>9</v>
          </cell>
          <cell r="AO147">
            <v>566562</v>
          </cell>
        </row>
        <row r="148">
          <cell r="G148">
            <v>147</v>
          </cell>
          <cell r="I148">
            <v>42308</v>
          </cell>
          <cell r="J148" t="str">
            <v>Chief of Operation</v>
          </cell>
          <cell r="K148" t="str">
            <v xml:space="preserve">Regulatory Compliance Services </v>
          </cell>
          <cell r="L148" t="str">
            <v>Entities Oversight</v>
          </cell>
          <cell r="M148" t="str">
            <v>Financial Performance Analysis</v>
          </cell>
          <cell r="N148">
            <v>537915</v>
          </cell>
          <cell r="O148">
            <v>0</v>
          </cell>
          <cell r="P148" t="b">
            <v>1</v>
          </cell>
          <cell r="Q148">
            <v>10</v>
          </cell>
          <cell r="R148">
            <v>502190</v>
          </cell>
          <cell r="S148">
            <v>502190</v>
          </cell>
          <cell r="T148">
            <v>10</v>
          </cell>
          <cell r="U148">
            <v>537915</v>
          </cell>
          <cell r="V148">
            <v>10</v>
          </cell>
          <cell r="W148">
            <v>577017</v>
          </cell>
          <cell r="X148">
            <v>10</v>
          </cell>
          <cell r="Y148">
            <v>605038</v>
          </cell>
          <cell r="Z148">
            <v>10</v>
          </cell>
          <cell r="AA148">
            <v>641056</v>
          </cell>
          <cell r="AB148">
            <v>10</v>
          </cell>
          <cell r="AC148">
            <v>537915</v>
          </cell>
          <cell r="AD148" t="str">
            <v>Y</v>
          </cell>
          <cell r="AF148">
            <v>10</v>
          </cell>
          <cell r="AG148">
            <v>577017</v>
          </cell>
          <cell r="AJ148">
            <v>10</v>
          </cell>
          <cell r="AK148">
            <v>605038</v>
          </cell>
          <cell r="AN148">
            <v>10</v>
          </cell>
          <cell r="AO148">
            <v>641056</v>
          </cell>
        </row>
        <row r="149">
          <cell r="G149">
            <v>148</v>
          </cell>
          <cell r="H149">
            <v>19014953</v>
          </cell>
          <cell r="J149" t="str">
            <v>Chief of Operation</v>
          </cell>
          <cell r="K149" t="str">
            <v xml:space="preserve">Regulatory Compliance Services </v>
          </cell>
          <cell r="L149" t="str">
            <v>Entities Oversight</v>
          </cell>
          <cell r="M149" t="str">
            <v>Corporate Planning&amp; Performance Monitoring</v>
          </cell>
          <cell r="N149">
            <v>647297</v>
          </cell>
          <cell r="O149">
            <v>19014953</v>
          </cell>
          <cell r="P149" t="b">
            <v>1</v>
          </cell>
          <cell r="Q149">
            <v>11</v>
          </cell>
          <cell r="R149">
            <v>595491</v>
          </cell>
          <cell r="S149">
            <v>595491</v>
          </cell>
          <cell r="T149">
            <v>11</v>
          </cell>
          <cell r="U149">
            <v>647297</v>
          </cell>
          <cell r="V149">
            <v>11</v>
          </cell>
          <cell r="W149">
            <v>701022</v>
          </cell>
          <cell r="X149">
            <v>11</v>
          </cell>
          <cell r="Y149">
            <v>759205</v>
          </cell>
          <cell r="Z149">
            <v>11</v>
          </cell>
          <cell r="AA149">
            <v>808553</v>
          </cell>
          <cell r="AB149">
            <v>11</v>
          </cell>
          <cell r="AC149">
            <v>647297</v>
          </cell>
          <cell r="AD149" t="str">
            <v>Y</v>
          </cell>
          <cell r="AF149">
            <v>11</v>
          </cell>
          <cell r="AG149">
            <v>701022</v>
          </cell>
          <cell r="AJ149">
            <v>11</v>
          </cell>
          <cell r="AK149">
            <v>759205</v>
          </cell>
          <cell r="AN149">
            <v>11</v>
          </cell>
          <cell r="AO149">
            <v>808553</v>
          </cell>
        </row>
        <row r="150">
          <cell r="G150">
            <v>149</v>
          </cell>
          <cell r="H150">
            <v>23761491</v>
          </cell>
          <cell r="J150" t="str">
            <v>Chief of Operation</v>
          </cell>
          <cell r="K150" t="str">
            <v xml:space="preserve">Regulatory Compliance Services </v>
          </cell>
          <cell r="L150" t="str">
            <v>Entities Oversight</v>
          </cell>
          <cell r="M150" t="str">
            <v>Corporate Planning&amp; Performance Monitoring</v>
          </cell>
          <cell r="N150">
            <v>459169</v>
          </cell>
          <cell r="O150">
            <v>23761491</v>
          </cell>
          <cell r="P150" t="b">
            <v>1</v>
          </cell>
          <cell r="Q150">
            <v>9</v>
          </cell>
          <cell r="R150">
            <v>423617</v>
          </cell>
          <cell r="S150">
            <v>423617</v>
          </cell>
          <cell r="T150">
            <v>9</v>
          </cell>
          <cell r="U150">
            <v>459169</v>
          </cell>
          <cell r="V150">
            <v>9</v>
          </cell>
          <cell r="W150">
            <v>496974</v>
          </cell>
          <cell r="X150">
            <v>9</v>
          </cell>
          <cell r="Y150">
            <v>525498</v>
          </cell>
          <cell r="Z150">
            <v>9</v>
          </cell>
          <cell r="AA150">
            <v>573885</v>
          </cell>
          <cell r="AB150">
            <v>9</v>
          </cell>
          <cell r="AC150">
            <v>459169</v>
          </cell>
          <cell r="AD150" t="str">
            <v>Y</v>
          </cell>
          <cell r="AF150">
            <v>9</v>
          </cell>
          <cell r="AG150">
            <v>496974</v>
          </cell>
          <cell r="AJ150">
            <v>9</v>
          </cell>
          <cell r="AK150">
            <v>525498</v>
          </cell>
          <cell r="AN150">
            <v>9</v>
          </cell>
          <cell r="AO150">
            <v>573885</v>
          </cell>
        </row>
        <row r="151">
          <cell r="G151">
            <v>150</v>
          </cell>
          <cell r="H151">
            <v>26227266</v>
          </cell>
          <cell r="J151" t="str">
            <v>Chief of Operation</v>
          </cell>
          <cell r="K151" t="str">
            <v xml:space="preserve">Regulatory Compliance Services </v>
          </cell>
          <cell r="L151" t="str">
            <v>Entities Oversight</v>
          </cell>
          <cell r="M151" t="str">
            <v>Corporate Planning&amp; Performance Monitoring</v>
          </cell>
          <cell r="N151">
            <v>453307</v>
          </cell>
          <cell r="O151">
            <v>26227266</v>
          </cell>
          <cell r="P151" t="b">
            <v>1</v>
          </cell>
          <cell r="Q151">
            <v>9</v>
          </cell>
          <cell r="R151">
            <v>418223</v>
          </cell>
          <cell r="S151">
            <v>418223</v>
          </cell>
          <cell r="T151">
            <v>9</v>
          </cell>
          <cell r="U151">
            <v>453307</v>
          </cell>
          <cell r="V151">
            <v>9</v>
          </cell>
          <cell r="W151">
            <v>490625</v>
          </cell>
          <cell r="X151">
            <v>9</v>
          </cell>
          <cell r="Y151">
            <v>518621</v>
          </cell>
          <cell r="Z151">
            <v>9</v>
          </cell>
          <cell r="AA151">
            <v>566562</v>
          </cell>
          <cell r="AB151">
            <v>9</v>
          </cell>
          <cell r="AC151">
            <v>453307</v>
          </cell>
          <cell r="AD151" t="str">
            <v>Y</v>
          </cell>
          <cell r="AF151">
            <v>9</v>
          </cell>
          <cell r="AG151">
            <v>490625</v>
          </cell>
          <cell r="AJ151">
            <v>9</v>
          </cell>
          <cell r="AK151">
            <v>518621</v>
          </cell>
          <cell r="AN151">
            <v>9</v>
          </cell>
          <cell r="AO151">
            <v>566562</v>
          </cell>
        </row>
        <row r="152">
          <cell r="G152">
            <v>151</v>
          </cell>
          <cell r="H152">
            <v>19217781</v>
          </cell>
          <cell r="J152" t="str">
            <v>Chief of Operation</v>
          </cell>
          <cell r="M152" t="str">
            <v>Corporate Operations support</v>
          </cell>
          <cell r="N152">
            <v>637734</v>
          </cell>
          <cell r="O152">
            <v>19217781</v>
          </cell>
          <cell r="P152" t="b">
            <v>1</v>
          </cell>
          <cell r="Q152">
            <v>11</v>
          </cell>
          <cell r="R152">
            <v>586694</v>
          </cell>
          <cell r="S152">
            <v>586694</v>
          </cell>
          <cell r="T152">
            <v>11</v>
          </cell>
          <cell r="U152">
            <v>637734</v>
          </cell>
          <cell r="V152">
            <v>11</v>
          </cell>
          <cell r="W152">
            <v>690665</v>
          </cell>
          <cell r="X152">
            <v>11</v>
          </cell>
          <cell r="Y152">
            <v>747989</v>
          </cell>
          <cell r="Z152">
            <v>11</v>
          </cell>
          <cell r="AA152">
            <v>796608</v>
          </cell>
          <cell r="AB152">
            <v>11</v>
          </cell>
          <cell r="AC152">
            <v>637734</v>
          </cell>
          <cell r="AD152" t="str">
            <v>Y</v>
          </cell>
          <cell r="AF152">
            <v>11</v>
          </cell>
          <cell r="AG152">
            <v>690665</v>
          </cell>
          <cell r="AJ152">
            <v>11</v>
          </cell>
          <cell r="AK152">
            <v>747989</v>
          </cell>
          <cell r="AN152">
            <v>11</v>
          </cell>
          <cell r="AO152">
            <v>796608</v>
          </cell>
        </row>
        <row r="153">
          <cell r="G153">
            <v>152</v>
          </cell>
          <cell r="J153" t="str">
            <v>Chief of Operation</v>
          </cell>
          <cell r="M153" t="str">
            <v>Corporate Operations support</v>
          </cell>
          <cell r="N153">
            <v>443243</v>
          </cell>
          <cell r="O153">
            <v>0</v>
          </cell>
          <cell r="P153" t="b">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t="str">
            <v>Y</v>
          </cell>
          <cell r="AF153">
            <v>0</v>
          </cell>
          <cell r="AG153">
            <v>0</v>
          </cell>
          <cell r="AJ153">
            <v>0</v>
          </cell>
          <cell r="AK153">
            <v>0</v>
          </cell>
          <cell r="AN153">
            <v>0</v>
          </cell>
          <cell r="AO153">
            <v>0</v>
          </cell>
        </row>
        <row r="154">
          <cell r="G154">
            <v>153</v>
          </cell>
          <cell r="I154">
            <v>42460</v>
          </cell>
          <cell r="J154" t="str">
            <v>Chief of Operation</v>
          </cell>
          <cell r="K154" t="str">
            <v xml:space="preserve">Regulatory Compliance Services </v>
          </cell>
          <cell r="L154" t="str">
            <v>Legislative Compliance &amp; Monitoring</v>
          </cell>
          <cell r="M154" t="str">
            <v>Legislative implementation Monitoring</v>
          </cell>
          <cell r="N154">
            <v>443243</v>
          </cell>
          <cell r="O154">
            <v>0</v>
          </cell>
          <cell r="P154" t="b">
            <v>1</v>
          </cell>
          <cell r="Q154">
            <v>9</v>
          </cell>
          <cell r="R154">
            <v>413876</v>
          </cell>
          <cell r="S154">
            <v>413876</v>
          </cell>
          <cell r="T154">
            <v>9</v>
          </cell>
          <cell r="U154">
            <v>443243</v>
          </cell>
          <cell r="V154">
            <v>9</v>
          </cell>
          <cell r="W154">
            <v>475528</v>
          </cell>
          <cell r="X154">
            <v>9</v>
          </cell>
          <cell r="Y154">
            <v>496545</v>
          </cell>
          <cell r="Z154">
            <v>9</v>
          </cell>
          <cell r="AA154">
            <v>525404</v>
          </cell>
          <cell r="AB154">
            <v>9</v>
          </cell>
          <cell r="AC154">
            <v>443243</v>
          </cell>
          <cell r="AD154" t="str">
            <v>Y</v>
          </cell>
          <cell r="AF154">
            <v>9</v>
          </cell>
          <cell r="AG154">
            <v>475528</v>
          </cell>
          <cell r="AJ154">
            <v>9</v>
          </cell>
          <cell r="AK154">
            <v>496545</v>
          </cell>
          <cell r="AN154">
            <v>9</v>
          </cell>
          <cell r="AO154">
            <v>525404</v>
          </cell>
        </row>
        <row r="155">
          <cell r="G155">
            <v>154</v>
          </cell>
          <cell r="J155" t="str">
            <v>Chief of Operation</v>
          </cell>
          <cell r="K155" t="str">
            <v xml:space="preserve">Regulatory Compliance Services </v>
          </cell>
          <cell r="L155" t="str">
            <v>Legislative Compliance &amp; Monitoring</v>
          </cell>
          <cell r="M155" t="str">
            <v>Risk Management Analysis</v>
          </cell>
          <cell r="N155">
            <v>730388</v>
          </cell>
          <cell r="O155">
            <v>0</v>
          </cell>
          <cell r="P155" t="b">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t="str">
            <v>Y</v>
          </cell>
          <cell r="AF155">
            <v>0</v>
          </cell>
          <cell r="AG155">
            <v>0</v>
          </cell>
          <cell r="AJ155">
            <v>0</v>
          </cell>
          <cell r="AK155">
            <v>0</v>
          </cell>
          <cell r="AN155">
            <v>0</v>
          </cell>
          <cell r="AO155">
            <v>0</v>
          </cell>
        </row>
        <row r="156">
          <cell r="G156">
            <v>155</v>
          </cell>
          <cell r="H156">
            <v>16273141</v>
          </cell>
          <cell r="I156">
            <v>42247</v>
          </cell>
          <cell r="J156" t="str">
            <v>Chief of Operation</v>
          </cell>
          <cell r="K156" t="str">
            <v xml:space="preserve">Regulatory Compliance Services </v>
          </cell>
          <cell r="L156" t="str">
            <v>Legislative Compliance &amp; Monitoring</v>
          </cell>
          <cell r="M156" t="str">
            <v>Risk Management Analysis</v>
          </cell>
          <cell r="N156">
            <v>697320</v>
          </cell>
          <cell r="O156">
            <v>0</v>
          </cell>
          <cell r="P156" t="b">
            <v>1</v>
          </cell>
          <cell r="Q156">
            <v>10</v>
          </cell>
          <cell r="R156">
            <v>502190</v>
          </cell>
          <cell r="S156">
            <v>502190</v>
          </cell>
          <cell r="T156">
            <v>10</v>
          </cell>
          <cell r="U156">
            <v>537915</v>
          </cell>
          <cell r="V156">
            <v>10</v>
          </cell>
          <cell r="W156">
            <v>577017</v>
          </cell>
          <cell r="X156">
            <v>10</v>
          </cell>
          <cell r="Y156">
            <v>605038</v>
          </cell>
          <cell r="Z156">
            <v>10</v>
          </cell>
          <cell r="AA156">
            <v>641056</v>
          </cell>
          <cell r="AB156">
            <v>10</v>
          </cell>
          <cell r="AC156">
            <v>537915</v>
          </cell>
          <cell r="AD156" t="str">
            <v>Y</v>
          </cell>
          <cell r="AF156">
            <v>10</v>
          </cell>
          <cell r="AG156">
            <v>577017</v>
          </cell>
          <cell r="AJ156">
            <v>10</v>
          </cell>
          <cell r="AK156">
            <v>605038</v>
          </cell>
          <cell r="AN156">
            <v>10</v>
          </cell>
          <cell r="AO156">
            <v>641056</v>
          </cell>
        </row>
        <row r="157">
          <cell r="G157">
            <v>156</v>
          </cell>
          <cell r="H157">
            <v>21946248</v>
          </cell>
          <cell r="J157" t="str">
            <v>Chief of Operation</v>
          </cell>
          <cell r="K157" t="str">
            <v xml:space="preserve">Regulatory Compliance Services </v>
          </cell>
          <cell r="L157" t="str">
            <v>Legislative Compliance &amp; Monitoring</v>
          </cell>
          <cell r="M157" t="str">
            <v>Policy, Advocacy, Impact and Alignment</v>
          </cell>
          <cell r="N157">
            <v>802163</v>
          </cell>
          <cell r="O157">
            <v>21946248</v>
          </cell>
          <cell r="P157" t="b">
            <v>1</v>
          </cell>
          <cell r="Q157">
            <v>12</v>
          </cell>
          <cell r="R157">
            <v>737962</v>
          </cell>
          <cell r="S157">
            <v>737962</v>
          </cell>
          <cell r="T157">
            <v>12</v>
          </cell>
          <cell r="U157">
            <v>802163</v>
          </cell>
          <cell r="V157">
            <v>12</v>
          </cell>
          <cell r="W157">
            <v>868741</v>
          </cell>
          <cell r="X157">
            <v>12</v>
          </cell>
          <cell r="Y157">
            <v>940844</v>
          </cell>
          <cell r="Z157">
            <v>12</v>
          </cell>
          <cell r="AA157">
            <v>1001999</v>
          </cell>
          <cell r="AB157">
            <v>12</v>
          </cell>
          <cell r="AC157">
            <v>802163</v>
          </cell>
          <cell r="AD157" t="str">
            <v>Y</v>
          </cell>
          <cell r="AF157">
            <v>12</v>
          </cell>
          <cell r="AG157">
            <v>868741</v>
          </cell>
          <cell r="AJ157">
            <v>12</v>
          </cell>
          <cell r="AK157">
            <v>940844</v>
          </cell>
          <cell r="AN157">
            <v>12</v>
          </cell>
          <cell r="AO157">
            <v>1001999</v>
          </cell>
        </row>
        <row r="158">
          <cell r="G158">
            <v>157</v>
          </cell>
          <cell r="J158" t="str">
            <v>Chief of Operation</v>
          </cell>
          <cell r="K158" t="str">
            <v xml:space="preserve">Regulatory Compliance Services </v>
          </cell>
          <cell r="L158" t="str">
            <v>Legislative Compliance &amp; Monitoring</v>
          </cell>
          <cell r="M158" t="str">
            <v>Policy, Advocacy, Impact and Alignment</v>
          </cell>
          <cell r="N158">
            <v>537915</v>
          </cell>
          <cell r="O158">
            <v>0</v>
          </cell>
          <cell r="P158" t="b">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t="str">
            <v>Y</v>
          </cell>
          <cell r="AF158">
            <v>0</v>
          </cell>
          <cell r="AG158">
            <v>0</v>
          </cell>
          <cell r="AJ158">
            <v>0</v>
          </cell>
          <cell r="AK158">
            <v>0</v>
          </cell>
          <cell r="AN158">
            <v>0</v>
          </cell>
          <cell r="AO158">
            <v>0</v>
          </cell>
        </row>
        <row r="159">
          <cell r="G159">
            <v>158</v>
          </cell>
          <cell r="I159">
            <v>42460</v>
          </cell>
          <cell r="J159" t="str">
            <v>Chief of Operation</v>
          </cell>
          <cell r="K159" t="str">
            <v xml:space="preserve">Regulatory Compliance Services </v>
          </cell>
          <cell r="L159" t="str">
            <v>Entities Oversight</v>
          </cell>
          <cell r="M159" t="str">
            <v>Entities Governance Support</v>
          </cell>
          <cell r="N159">
            <v>616302</v>
          </cell>
          <cell r="O159">
            <v>0</v>
          </cell>
          <cell r="P159" t="b">
            <v>1</v>
          </cell>
          <cell r="Q159">
            <v>11</v>
          </cell>
          <cell r="R159">
            <v>574909</v>
          </cell>
          <cell r="S159">
            <v>574909</v>
          </cell>
          <cell r="T159">
            <v>11</v>
          </cell>
          <cell r="U159">
            <v>616302</v>
          </cell>
          <cell r="V159">
            <v>11</v>
          </cell>
          <cell r="W159">
            <v>660676</v>
          </cell>
          <cell r="X159">
            <v>11</v>
          </cell>
          <cell r="Y159">
            <v>706262</v>
          </cell>
          <cell r="Z159">
            <v>11</v>
          </cell>
          <cell r="AA159">
            <v>752870</v>
          </cell>
          <cell r="AB159">
            <v>11</v>
          </cell>
          <cell r="AC159">
            <v>616302</v>
          </cell>
          <cell r="AD159" t="str">
            <v>Y</v>
          </cell>
          <cell r="AF159">
            <v>11</v>
          </cell>
          <cell r="AG159">
            <v>660676</v>
          </cell>
          <cell r="AJ159">
            <v>11</v>
          </cell>
          <cell r="AK159">
            <v>706262</v>
          </cell>
          <cell r="AN159">
            <v>11</v>
          </cell>
          <cell r="AO159">
            <v>752870</v>
          </cell>
        </row>
        <row r="160">
          <cell r="G160">
            <v>159</v>
          </cell>
          <cell r="H160">
            <v>72001968</v>
          </cell>
          <cell r="J160" t="str">
            <v>Chief of Operation</v>
          </cell>
          <cell r="K160" t="str">
            <v xml:space="preserve">Regulatory Compliance Services </v>
          </cell>
          <cell r="L160" t="str">
            <v>Entities Oversight</v>
          </cell>
          <cell r="M160" t="str">
            <v>Entities Governance Support</v>
          </cell>
          <cell r="N160">
            <v>453307</v>
          </cell>
          <cell r="O160">
            <v>72001968</v>
          </cell>
          <cell r="P160" t="b">
            <v>1</v>
          </cell>
          <cell r="Q160">
            <v>9</v>
          </cell>
          <cell r="R160">
            <v>418223</v>
          </cell>
          <cell r="S160">
            <v>418223</v>
          </cell>
          <cell r="T160">
            <v>9</v>
          </cell>
          <cell r="U160">
            <v>453307</v>
          </cell>
          <cell r="V160">
            <v>9</v>
          </cell>
          <cell r="W160">
            <v>490625</v>
          </cell>
          <cell r="X160">
            <v>9</v>
          </cell>
          <cell r="Y160">
            <v>518621</v>
          </cell>
          <cell r="Z160">
            <v>9</v>
          </cell>
          <cell r="AA160">
            <v>566562</v>
          </cell>
          <cell r="AB160">
            <v>9</v>
          </cell>
          <cell r="AC160">
            <v>453307</v>
          </cell>
          <cell r="AD160" t="str">
            <v>Y</v>
          </cell>
          <cell r="AF160">
            <v>9</v>
          </cell>
          <cell r="AG160">
            <v>490625</v>
          </cell>
          <cell r="AJ160">
            <v>9</v>
          </cell>
          <cell r="AK160">
            <v>518621</v>
          </cell>
          <cell r="AN160">
            <v>9</v>
          </cell>
          <cell r="AO160">
            <v>566562</v>
          </cell>
        </row>
        <row r="161">
          <cell r="G161">
            <v>160</v>
          </cell>
          <cell r="H161">
            <v>22006001</v>
          </cell>
          <cell r="J161" t="str">
            <v>Chief of Operation</v>
          </cell>
          <cell r="K161" t="str">
            <v xml:space="preserve">Regulatory Compliance Services </v>
          </cell>
          <cell r="L161" t="str">
            <v>Entities Oversight</v>
          </cell>
          <cell r="M161" t="str">
            <v>Entities Governance Support</v>
          </cell>
          <cell r="N161">
            <v>459169</v>
          </cell>
          <cell r="O161">
            <v>22006001</v>
          </cell>
          <cell r="P161" t="b">
            <v>1</v>
          </cell>
          <cell r="Q161">
            <v>10</v>
          </cell>
          <cell r="R161">
            <v>423617</v>
          </cell>
          <cell r="S161">
            <v>423617</v>
          </cell>
          <cell r="T161">
            <v>9</v>
          </cell>
          <cell r="U161">
            <v>459169</v>
          </cell>
          <cell r="V161">
            <v>9</v>
          </cell>
          <cell r="W161">
            <v>496974</v>
          </cell>
          <cell r="X161">
            <v>9</v>
          </cell>
          <cell r="Y161">
            <v>525498</v>
          </cell>
          <cell r="Z161">
            <v>9</v>
          </cell>
          <cell r="AA161">
            <v>573885</v>
          </cell>
          <cell r="AB161">
            <v>9</v>
          </cell>
          <cell r="AC161">
            <v>459169</v>
          </cell>
          <cell r="AD161" t="str">
            <v>Y</v>
          </cell>
          <cell r="AF161">
            <v>9</v>
          </cell>
          <cell r="AG161">
            <v>496974</v>
          </cell>
          <cell r="AJ161">
            <v>9</v>
          </cell>
          <cell r="AK161">
            <v>525498</v>
          </cell>
          <cell r="AN161">
            <v>9</v>
          </cell>
          <cell r="AO161">
            <v>573885</v>
          </cell>
        </row>
        <row r="162">
          <cell r="G162">
            <v>161</v>
          </cell>
          <cell r="H162">
            <v>19128509</v>
          </cell>
          <cell r="J162" t="str">
            <v>Chief of Operation</v>
          </cell>
          <cell r="K162" t="str">
            <v xml:space="preserve">Regulatory Compliance Services </v>
          </cell>
          <cell r="L162" t="str">
            <v>Entities Oversight</v>
          </cell>
          <cell r="M162" t="str">
            <v>Entities Governance Support</v>
          </cell>
          <cell r="N162">
            <v>471179</v>
          </cell>
          <cell r="O162">
            <v>19128509</v>
          </cell>
          <cell r="P162" t="b">
            <v>1</v>
          </cell>
          <cell r="Q162">
            <v>9</v>
          </cell>
          <cell r="R162">
            <v>434666</v>
          </cell>
          <cell r="S162">
            <v>434666</v>
          </cell>
          <cell r="T162">
            <v>9</v>
          </cell>
          <cell r="U162">
            <v>471179</v>
          </cell>
          <cell r="V162">
            <v>9</v>
          </cell>
          <cell r="W162">
            <v>509980</v>
          </cell>
          <cell r="X162">
            <v>9</v>
          </cell>
          <cell r="Y162">
            <v>539583</v>
          </cell>
          <cell r="Z162">
            <v>9</v>
          </cell>
          <cell r="AA162">
            <v>588886</v>
          </cell>
          <cell r="AB162">
            <v>9</v>
          </cell>
          <cell r="AC162">
            <v>471179</v>
          </cell>
          <cell r="AD162" t="str">
            <v>Y</v>
          </cell>
          <cell r="AF162">
            <v>9</v>
          </cell>
          <cell r="AG162">
            <v>509980</v>
          </cell>
          <cell r="AJ162">
            <v>9</v>
          </cell>
          <cell r="AK162">
            <v>539583</v>
          </cell>
          <cell r="AN162">
            <v>9</v>
          </cell>
          <cell r="AO162">
            <v>588886</v>
          </cell>
        </row>
        <row r="163">
          <cell r="G163">
            <v>162</v>
          </cell>
          <cell r="H163">
            <v>11741015</v>
          </cell>
          <cell r="J163" t="str">
            <v>Chief Financial Officer</v>
          </cell>
          <cell r="K163" t="str">
            <v>Chief Financial Officer</v>
          </cell>
          <cell r="N163">
            <v>1529947</v>
          </cell>
          <cell r="O163">
            <v>11741015</v>
          </cell>
          <cell r="P163" t="b">
            <v>1</v>
          </cell>
          <cell r="Q163">
            <v>15</v>
          </cell>
          <cell r="R163">
            <v>1471102</v>
          </cell>
          <cell r="S163">
            <v>1471102</v>
          </cell>
          <cell r="T163">
            <v>15</v>
          </cell>
          <cell r="U163">
            <v>1529947</v>
          </cell>
          <cell r="V163">
            <v>15</v>
          </cell>
          <cell r="W163">
            <v>1644693</v>
          </cell>
          <cell r="X163">
            <v>15</v>
          </cell>
          <cell r="Y163">
            <v>1764754</v>
          </cell>
          <cell r="Z163">
            <v>15</v>
          </cell>
          <cell r="AA163">
            <v>1879463</v>
          </cell>
          <cell r="AB163">
            <v>15</v>
          </cell>
          <cell r="AC163">
            <v>1529947</v>
          </cell>
          <cell r="AD163" t="str">
            <v>Y</v>
          </cell>
          <cell r="AF163">
            <v>15</v>
          </cell>
          <cell r="AG163">
            <v>1644693</v>
          </cell>
          <cell r="AJ163">
            <v>15</v>
          </cell>
          <cell r="AK163">
            <v>1764754</v>
          </cell>
          <cell r="AN163">
            <v>15</v>
          </cell>
          <cell r="AO163">
            <v>1879463</v>
          </cell>
        </row>
        <row r="164">
          <cell r="G164">
            <v>163</v>
          </cell>
          <cell r="J164" t="str">
            <v>Chief Financial Officer</v>
          </cell>
          <cell r="K164" t="str">
            <v>Chief Financial Officer</v>
          </cell>
          <cell r="N164">
            <v>616302</v>
          </cell>
          <cell r="O164">
            <v>0</v>
          </cell>
          <cell r="P164" t="b">
            <v>1</v>
          </cell>
          <cell r="Q164">
            <v>11</v>
          </cell>
          <cell r="R164">
            <v>574909</v>
          </cell>
          <cell r="S164">
            <v>574909</v>
          </cell>
          <cell r="T164">
            <v>11</v>
          </cell>
          <cell r="U164">
            <v>616302</v>
          </cell>
          <cell r="V164">
            <v>11</v>
          </cell>
          <cell r="W164">
            <v>660676</v>
          </cell>
          <cell r="X164">
            <v>11</v>
          </cell>
          <cell r="Y164">
            <v>706262</v>
          </cell>
          <cell r="Z164">
            <v>11</v>
          </cell>
          <cell r="AA164">
            <v>752870</v>
          </cell>
          <cell r="AB164">
            <v>11</v>
          </cell>
          <cell r="AC164">
            <v>616302</v>
          </cell>
          <cell r="AD164" t="str">
            <v>Y</v>
          </cell>
          <cell r="AF164">
            <v>11</v>
          </cell>
          <cell r="AG164">
            <v>660676</v>
          </cell>
          <cell r="AJ164">
            <v>11</v>
          </cell>
          <cell r="AK164">
            <v>706262</v>
          </cell>
          <cell r="AN164">
            <v>11</v>
          </cell>
          <cell r="AO164">
            <v>752870</v>
          </cell>
        </row>
        <row r="165">
          <cell r="G165">
            <v>164</v>
          </cell>
          <cell r="H165">
            <v>21816301</v>
          </cell>
          <cell r="J165" t="str">
            <v>Chief Financial Officer</v>
          </cell>
          <cell r="K165" t="str">
            <v>Financial Management</v>
          </cell>
          <cell r="N165">
            <v>1150569</v>
          </cell>
          <cell r="O165">
            <v>21816301</v>
          </cell>
          <cell r="P165" t="b">
            <v>1</v>
          </cell>
          <cell r="Q165">
            <v>14</v>
          </cell>
          <cell r="R165">
            <v>1106314</v>
          </cell>
          <cell r="S165">
            <v>1106314</v>
          </cell>
          <cell r="T165">
            <v>14</v>
          </cell>
          <cell r="U165">
            <v>1150569</v>
          </cell>
          <cell r="V165">
            <v>14</v>
          </cell>
          <cell r="W165">
            <v>1236860</v>
          </cell>
          <cell r="X165">
            <v>14</v>
          </cell>
          <cell r="Y165">
            <v>1327150</v>
          </cell>
          <cell r="Z165">
            <v>14</v>
          </cell>
          <cell r="AA165">
            <v>1413415</v>
          </cell>
          <cell r="AB165">
            <v>14</v>
          </cell>
          <cell r="AC165">
            <v>1150569</v>
          </cell>
          <cell r="AD165" t="str">
            <v>Y</v>
          </cell>
          <cell r="AF165">
            <v>14</v>
          </cell>
          <cell r="AG165">
            <v>1236860</v>
          </cell>
          <cell r="AJ165">
            <v>14</v>
          </cell>
          <cell r="AK165">
            <v>1327150</v>
          </cell>
          <cell r="AN165">
            <v>14</v>
          </cell>
          <cell r="AO165">
            <v>1413415</v>
          </cell>
        </row>
        <row r="166">
          <cell r="G166">
            <v>165</v>
          </cell>
          <cell r="H166">
            <v>18452370</v>
          </cell>
          <cell r="J166" t="str">
            <v>Chief Financial Officer</v>
          </cell>
          <cell r="K166" t="str">
            <v>Financial Management</v>
          </cell>
          <cell r="N166">
            <v>427310</v>
          </cell>
          <cell r="O166">
            <v>18452370</v>
          </cell>
          <cell r="P166" t="b">
            <v>1</v>
          </cell>
          <cell r="Q166">
            <v>8</v>
          </cell>
          <cell r="R166">
            <v>394307</v>
          </cell>
          <cell r="S166">
            <v>394307</v>
          </cell>
          <cell r="T166">
            <v>8</v>
          </cell>
          <cell r="U166">
            <v>427310</v>
          </cell>
          <cell r="V166">
            <v>8</v>
          </cell>
          <cell r="W166">
            <v>462470</v>
          </cell>
          <cell r="X166">
            <v>8</v>
          </cell>
          <cell r="Y166">
            <v>488130</v>
          </cell>
          <cell r="Z166">
            <v>8</v>
          </cell>
          <cell r="AA166">
            <v>534087</v>
          </cell>
          <cell r="AB166">
            <v>8</v>
          </cell>
          <cell r="AC166">
            <v>427310</v>
          </cell>
          <cell r="AD166" t="str">
            <v>Y</v>
          </cell>
          <cell r="AF166">
            <v>8</v>
          </cell>
          <cell r="AG166">
            <v>462470</v>
          </cell>
          <cell r="AJ166">
            <v>8</v>
          </cell>
          <cell r="AK166">
            <v>488130</v>
          </cell>
          <cell r="AN166">
            <v>8</v>
          </cell>
          <cell r="AO166">
            <v>534087</v>
          </cell>
        </row>
        <row r="167">
          <cell r="G167">
            <v>166</v>
          </cell>
          <cell r="H167">
            <v>10064583</v>
          </cell>
          <cell r="J167" t="str">
            <v>Chief Financial Officer</v>
          </cell>
          <cell r="K167" t="str">
            <v>Financial Management</v>
          </cell>
          <cell r="L167" t="str">
            <v>Budgeting &amp; Forecasting</v>
          </cell>
          <cell r="N167">
            <v>1057935</v>
          </cell>
          <cell r="O167">
            <v>10064583</v>
          </cell>
          <cell r="P167" t="b">
            <v>1</v>
          </cell>
          <cell r="Q167">
            <v>13</v>
          </cell>
          <cell r="R167">
            <v>1002782</v>
          </cell>
          <cell r="S167">
            <v>1002782</v>
          </cell>
          <cell r="T167">
            <v>13</v>
          </cell>
          <cell r="U167">
            <v>1057935</v>
          </cell>
          <cell r="V167">
            <v>13</v>
          </cell>
          <cell r="W167">
            <v>1137279</v>
          </cell>
          <cell r="X167">
            <v>13</v>
          </cell>
          <cell r="Y167">
            <v>1220299</v>
          </cell>
          <cell r="Z167">
            <v>13</v>
          </cell>
          <cell r="AA167">
            <v>1299618</v>
          </cell>
          <cell r="AB167">
            <v>13</v>
          </cell>
          <cell r="AC167">
            <v>1057935</v>
          </cell>
          <cell r="AD167" t="str">
            <v>Y</v>
          </cell>
          <cell r="AF167">
            <v>13</v>
          </cell>
          <cell r="AG167">
            <v>1137279</v>
          </cell>
          <cell r="AJ167">
            <v>13</v>
          </cell>
          <cell r="AK167">
            <v>1220299</v>
          </cell>
          <cell r="AN167">
            <v>13</v>
          </cell>
          <cell r="AO167">
            <v>1299618</v>
          </cell>
        </row>
        <row r="168">
          <cell r="G168">
            <v>167</v>
          </cell>
          <cell r="H168">
            <v>22746722</v>
          </cell>
          <cell r="J168" t="str">
            <v>Chief Financial Officer</v>
          </cell>
          <cell r="K168" t="str">
            <v>Financial Management</v>
          </cell>
          <cell r="L168" t="str">
            <v>Budgeting &amp; Forecasting</v>
          </cell>
          <cell r="N168">
            <v>369549</v>
          </cell>
          <cell r="O168">
            <v>22746722</v>
          </cell>
          <cell r="P168" t="b">
            <v>1</v>
          </cell>
          <cell r="Q168">
            <v>7</v>
          </cell>
          <cell r="R168">
            <v>341169</v>
          </cell>
          <cell r="S168">
            <v>341169</v>
          </cell>
          <cell r="T168">
            <v>7</v>
          </cell>
          <cell r="U168">
            <v>369549</v>
          </cell>
          <cell r="V168">
            <v>7</v>
          </cell>
          <cell r="W168">
            <v>399915</v>
          </cell>
          <cell r="X168">
            <v>7</v>
          </cell>
          <cell r="Y168">
            <v>420382</v>
          </cell>
          <cell r="Z168">
            <v>7</v>
          </cell>
          <cell r="AA168">
            <v>461936</v>
          </cell>
          <cell r="AB168">
            <v>7</v>
          </cell>
          <cell r="AC168">
            <v>369549</v>
          </cell>
          <cell r="AD168" t="str">
            <v>Y</v>
          </cell>
          <cell r="AF168">
            <v>7</v>
          </cell>
          <cell r="AG168">
            <v>399915</v>
          </cell>
          <cell r="AJ168">
            <v>7</v>
          </cell>
          <cell r="AK168">
            <v>420382</v>
          </cell>
          <cell r="AN168">
            <v>7</v>
          </cell>
          <cell r="AO168">
            <v>461936</v>
          </cell>
        </row>
        <row r="169">
          <cell r="G169">
            <v>168</v>
          </cell>
          <cell r="H169">
            <v>12189499</v>
          </cell>
          <cell r="J169" t="str">
            <v>Chief Financial Officer</v>
          </cell>
          <cell r="K169" t="str">
            <v>Financial Management</v>
          </cell>
          <cell r="L169" t="str">
            <v>Budgeting &amp; Forecasting</v>
          </cell>
          <cell r="M169" t="str">
            <v>Budgeting</v>
          </cell>
          <cell r="N169">
            <v>751209</v>
          </cell>
          <cell r="O169">
            <v>12189499</v>
          </cell>
          <cell r="P169" t="b">
            <v>1</v>
          </cell>
          <cell r="Q169">
            <v>11</v>
          </cell>
          <cell r="R169">
            <v>691086</v>
          </cell>
          <cell r="S169">
            <v>691086</v>
          </cell>
          <cell r="T169">
            <v>11</v>
          </cell>
          <cell r="U169">
            <v>751209</v>
          </cell>
          <cell r="V169">
            <v>11</v>
          </cell>
          <cell r="W169">
            <v>813559</v>
          </cell>
          <cell r="X169">
            <v>11</v>
          </cell>
          <cell r="Y169">
            <v>881082</v>
          </cell>
          <cell r="Z169">
            <v>11</v>
          </cell>
          <cell r="AA169">
            <v>938352</v>
          </cell>
          <cell r="AB169">
            <v>11</v>
          </cell>
          <cell r="AC169">
            <v>751209</v>
          </cell>
          <cell r="AD169" t="str">
            <v>Y</v>
          </cell>
          <cell r="AF169">
            <v>11</v>
          </cell>
          <cell r="AG169">
            <v>813559</v>
          </cell>
          <cell r="AJ169">
            <v>11</v>
          </cell>
          <cell r="AK169">
            <v>881082</v>
          </cell>
          <cell r="AN169">
            <v>11</v>
          </cell>
          <cell r="AO169">
            <v>938352</v>
          </cell>
        </row>
        <row r="170">
          <cell r="G170">
            <v>169</v>
          </cell>
          <cell r="H170">
            <v>54709521</v>
          </cell>
          <cell r="J170" t="str">
            <v>Chief Financial Officer</v>
          </cell>
          <cell r="K170" t="str">
            <v>Financial Management</v>
          </cell>
          <cell r="L170" t="str">
            <v>Budgeting &amp; Forecasting</v>
          </cell>
          <cell r="M170" t="str">
            <v>Monitoring and reporting</v>
          </cell>
          <cell r="N170">
            <v>459169</v>
          </cell>
          <cell r="O170">
            <v>54709521</v>
          </cell>
          <cell r="P170" t="b">
            <v>1</v>
          </cell>
          <cell r="Q170">
            <v>9</v>
          </cell>
          <cell r="R170">
            <v>423617</v>
          </cell>
          <cell r="S170">
            <v>423617</v>
          </cell>
          <cell r="T170">
            <v>9</v>
          </cell>
          <cell r="U170">
            <v>459169</v>
          </cell>
          <cell r="V170">
            <v>9</v>
          </cell>
          <cell r="W170">
            <v>496974</v>
          </cell>
          <cell r="X170">
            <v>9</v>
          </cell>
          <cell r="Y170">
            <v>525498</v>
          </cell>
          <cell r="Z170">
            <v>9</v>
          </cell>
          <cell r="AA170">
            <v>573885</v>
          </cell>
          <cell r="AB170">
            <v>9</v>
          </cell>
          <cell r="AC170">
            <v>459169</v>
          </cell>
          <cell r="AD170" t="str">
            <v>Y</v>
          </cell>
          <cell r="AF170">
            <v>9</v>
          </cell>
          <cell r="AG170">
            <v>496974</v>
          </cell>
          <cell r="AJ170">
            <v>9</v>
          </cell>
          <cell r="AK170">
            <v>525498</v>
          </cell>
          <cell r="AN170">
            <v>9</v>
          </cell>
          <cell r="AO170">
            <v>573885</v>
          </cell>
        </row>
        <row r="171">
          <cell r="G171">
            <v>170</v>
          </cell>
          <cell r="H171">
            <v>22337181</v>
          </cell>
          <cell r="J171" t="str">
            <v>Chief Financial Officer</v>
          </cell>
          <cell r="K171" t="str">
            <v>Financial Management</v>
          </cell>
          <cell r="L171" t="str">
            <v>Budgeting &amp; Forecasting</v>
          </cell>
          <cell r="M171" t="str">
            <v>Budgeting</v>
          </cell>
          <cell r="N171">
            <v>502829</v>
          </cell>
          <cell r="O171">
            <v>22337181</v>
          </cell>
          <cell r="P171" t="b">
            <v>1</v>
          </cell>
          <cell r="Q171">
            <v>9</v>
          </cell>
          <cell r="R171">
            <v>463782</v>
          </cell>
          <cell r="S171">
            <v>463782</v>
          </cell>
          <cell r="T171">
            <v>9</v>
          </cell>
          <cell r="U171">
            <v>502829</v>
          </cell>
          <cell r="V171">
            <v>9</v>
          </cell>
          <cell r="W171">
            <v>544257</v>
          </cell>
          <cell r="X171">
            <v>9</v>
          </cell>
          <cell r="Y171">
            <v>576705</v>
          </cell>
          <cell r="Z171">
            <v>9</v>
          </cell>
          <cell r="AA171">
            <v>628420</v>
          </cell>
          <cell r="AB171">
            <v>9</v>
          </cell>
          <cell r="AC171">
            <v>502829</v>
          </cell>
          <cell r="AD171" t="str">
            <v>Y</v>
          </cell>
          <cell r="AF171">
            <v>9</v>
          </cell>
          <cell r="AG171">
            <v>544257</v>
          </cell>
          <cell r="AJ171">
            <v>9</v>
          </cell>
          <cell r="AK171">
            <v>576705</v>
          </cell>
          <cell r="AN171">
            <v>9</v>
          </cell>
          <cell r="AO171">
            <v>628420</v>
          </cell>
        </row>
        <row r="172">
          <cell r="G172">
            <v>171</v>
          </cell>
          <cell r="H172">
            <v>22297863</v>
          </cell>
          <cell r="J172" t="str">
            <v>Chief Financial Officer</v>
          </cell>
          <cell r="K172" t="str">
            <v>Financial Management</v>
          </cell>
          <cell r="L172" t="str">
            <v>Budgeting &amp; Forecasting</v>
          </cell>
          <cell r="M172" t="str">
            <v>Budgeting</v>
          </cell>
          <cell r="N172">
            <v>391119</v>
          </cell>
          <cell r="O172">
            <v>22297863</v>
          </cell>
          <cell r="P172" t="b">
            <v>1</v>
          </cell>
          <cell r="Q172">
            <v>8</v>
          </cell>
          <cell r="R172">
            <v>361013</v>
          </cell>
          <cell r="S172">
            <v>361013</v>
          </cell>
          <cell r="T172">
            <v>8</v>
          </cell>
          <cell r="U172">
            <v>391119</v>
          </cell>
          <cell r="V172">
            <v>8</v>
          </cell>
          <cell r="W172">
            <v>423275</v>
          </cell>
          <cell r="X172">
            <v>8</v>
          </cell>
          <cell r="Y172">
            <v>445681</v>
          </cell>
          <cell r="Z172">
            <v>8</v>
          </cell>
          <cell r="AA172">
            <v>488880</v>
          </cell>
          <cell r="AB172">
            <v>8</v>
          </cell>
          <cell r="AC172">
            <v>391119</v>
          </cell>
          <cell r="AD172" t="str">
            <v>Y</v>
          </cell>
          <cell r="AF172">
            <v>8</v>
          </cell>
          <cell r="AG172">
            <v>423275</v>
          </cell>
          <cell r="AJ172">
            <v>8</v>
          </cell>
          <cell r="AK172">
            <v>445681</v>
          </cell>
          <cell r="AN172">
            <v>8</v>
          </cell>
          <cell r="AO172">
            <v>488880</v>
          </cell>
        </row>
        <row r="173">
          <cell r="G173">
            <v>172</v>
          </cell>
          <cell r="J173" t="str">
            <v>Chief Financial Officer</v>
          </cell>
          <cell r="K173" t="str">
            <v>Financial Management</v>
          </cell>
          <cell r="L173" t="str">
            <v>Budgeting &amp; Forecasting</v>
          </cell>
          <cell r="M173" t="str">
            <v>Monitoring and reporting</v>
          </cell>
          <cell r="N173">
            <v>382655</v>
          </cell>
          <cell r="O173">
            <v>0</v>
          </cell>
          <cell r="P173" t="b">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t="str">
            <v>Y</v>
          </cell>
          <cell r="AF173">
            <v>0</v>
          </cell>
          <cell r="AG173">
            <v>0</v>
          </cell>
          <cell r="AJ173">
            <v>0</v>
          </cell>
          <cell r="AK173">
            <v>0</v>
          </cell>
          <cell r="AN173">
            <v>0</v>
          </cell>
          <cell r="AO173">
            <v>0</v>
          </cell>
        </row>
        <row r="174">
          <cell r="G174">
            <v>173</v>
          </cell>
          <cell r="H174">
            <v>19169892</v>
          </cell>
          <cell r="J174" t="str">
            <v>Chief Financial Officer</v>
          </cell>
          <cell r="K174" t="str">
            <v>Financial Management</v>
          </cell>
          <cell r="L174" t="str">
            <v>Budgeting &amp; Forecasting</v>
          </cell>
          <cell r="M174" t="str">
            <v>Monitoring and reporting</v>
          </cell>
          <cell r="N174">
            <v>356104</v>
          </cell>
          <cell r="O174">
            <v>19169892</v>
          </cell>
          <cell r="P174" t="b">
            <v>1</v>
          </cell>
          <cell r="Q174">
            <v>7</v>
          </cell>
          <cell r="R174">
            <v>328801</v>
          </cell>
          <cell r="S174">
            <v>328801</v>
          </cell>
          <cell r="T174">
            <v>7</v>
          </cell>
          <cell r="U174">
            <v>356104</v>
          </cell>
          <cell r="V174">
            <v>7</v>
          </cell>
          <cell r="W174">
            <v>385355</v>
          </cell>
          <cell r="X174">
            <v>7</v>
          </cell>
          <cell r="Y174">
            <v>404613</v>
          </cell>
          <cell r="Z174">
            <v>7</v>
          </cell>
          <cell r="AA174">
            <v>445143</v>
          </cell>
          <cell r="AB174">
            <v>7</v>
          </cell>
          <cell r="AC174">
            <v>356104</v>
          </cell>
          <cell r="AD174" t="str">
            <v>Y</v>
          </cell>
          <cell r="AF174">
            <v>7</v>
          </cell>
          <cell r="AG174">
            <v>385355</v>
          </cell>
          <cell r="AJ174">
            <v>7</v>
          </cell>
          <cell r="AK174">
            <v>404613</v>
          </cell>
          <cell r="AN174">
            <v>7</v>
          </cell>
          <cell r="AO174">
            <v>445143</v>
          </cell>
        </row>
        <row r="175">
          <cell r="G175">
            <v>174</v>
          </cell>
          <cell r="H175">
            <v>22688528</v>
          </cell>
          <cell r="I175">
            <v>42613</v>
          </cell>
          <cell r="J175" t="str">
            <v>Chief Financial Officer</v>
          </cell>
          <cell r="K175" t="str">
            <v>Financial Management</v>
          </cell>
          <cell r="L175" t="str">
            <v>Supply Chain Management</v>
          </cell>
          <cell r="M175" t="str">
            <v>Transport Services</v>
          </cell>
          <cell r="N175">
            <v>300168</v>
          </cell>
          <cell r="O175">
            <v>22688528</v>
          </cell>
          <cell r="P175" t="b">
            <v>1</v>
          </cell>
          <cell r="Q175">
            <v>6</v>
          </cell>
          <cell r="R175">
            <v>277342</v>
          </cell>
          <cell r="S175">
            <v>277342</v>
          </cell>
          <cell r="T175">
            <v>6</v>
          </cell>
          <cell r="U175">
            <v>300168</v>
          </cell>
          <cell r="V175">
            <v>6</v>
          </cell>
          <cell r="W175">
            <v>324776</v>
          </cell>
          <cell r="X175">
            <v>6</v>
          </cell>
          <cell r="Y175">
            <v>339006</v>
          </cell>
          <cell r="Z175">
            <v>6</v>
          </cell>
          <cell r="AA175">
            <v>375272</v>
          </cell>
          <cell r="AB175">
            <v>6</v>
          </cell>
          <cell r="AC175">
            <v>300168</v>
          </cell>
          <cell r="AD175" t="str">
            <v>Y</v>
          </cell>
          <cell r="AF175">
            <v>6</v>
          </cell>
          <cell r="AG175">
            <v>324776</v>
          </cell>
          <cell r="AJ175">
            <v>6</v>
          </cell>
          <cell r="AK175">
            <v>339006</v>
          </cell>
          <cell r="AN175">
            <v>6</v>
          </cell>
          <cell r="AO175">
            <v>375272</v>
          </cell>
        </row>
        <row r="176">
          <cell r="G176">
            <v>175</v>
          </cell>
          <cell r="H176">
            <v>19204264</v>
          </cell>
          <cell r="J176" t="str">
            <v>Chief Financial Officer</v>
          </cell>
          <cell r="K176" t="str">
            <v>Financial Management</v>
          </cell>
          <cell r="L176" t="str">
            <v>Budgeting &amp; Forecasting</v>
          </cell>
          <cell r="M176" t="str">
            <v>Monitoring and reporting</v>
          </cell>
          <cell r="N176">
            <v>647297</v>
          </cell>
          <cell r="O176">
            <v>19204264</v>
          </cell>
          <cell r="P176" t="b">
            <v>1</v>
          </cell>
          <cell r="Q176">
            <v>11</v>
          </cell>
          <cell r="R176">
            <v>595491</v>
          </cell>
          <cell r="S176">
            <v>595491</v>
          </cell>
          <cell r="T176">
            <v>11</v>
          </cell>
          <cell r="U176">
            <v>647297</v>
          </cell>
          <cell r="V176">
            <v>11</v>
          </cell>
          <cell r="W176">
            <v>701022</v>
          </cell>
          <cell r="X176">
            <v>11</v>
          </cell>
          <cell r="Y176">
            <v>759205</v>
          </cell>
          <cell r="Z176">
            <v>11</v>
          </cell>
          <cell r="AA176">
            <v>808553</v>
          </cell>
          <cell r="AB176">
            <v>11</v>
          </cell>
          <cell r="AC176">
            <v>647297</v>
          </cell>
          <cell r="AD176" t="str">
            <v>Y</v>
          </cell>
          <cell r="AF176">
            <v>11</v>
          </cell>
          <cell r="AG176">
            <v>701022</v>
          </cell>
          <cell r="AJ176">
            <v>11</v>
          </cell>
          <cell r="AK176">
            <v>759205</v>
          </cell>
          <cell r="AN176">
            <v>11</v>
          </cell>
          <cell r="AO176">
            <v>808553</v>
          </cell>
        </row>
        <row r="177">
          <cell r="G177">
            <v>176</v>
          </cell>
          <cell r="H177">
            <v>22161988</v>
          </cell>
          <cell r="J177" t="str">
            <v>Chief Financial Officer</v>
          </cell>
          <cell r="K177" t="str">
            <v>Financial Management</v>
          </cell>
          <cell r="L177" t="str">
            <v>Budgeting &amp; Forecasting</v>
          </cell>
          <cell r="M177" t="str">
            <v>Financial System Support</v>
          </cell>
          <cell r="N177">
            <v>453307</v>
          </cell>
          <cell r="O177">
            <v>22161988</v>
          </cell>
          <cell r="P177" t="b">
            <v>1</v>
          </cell>
          <cell r="Q177">
            <v>9</v>
          </cell>
          <cell r="R177">
            <v>418223</v>
          </cell>
          <cell r="S177">
            <v>418223</v>
          </cell>
          <cell r="T177">
            <v>9</v>
          </cell>
          <cell r="U177">
            <v>453307</v>
          </cell>
          <cell r="V177">
            <v>9</v>
          </cell>
          <cell r="W177">
            <v>490625</v>
          </cell>
          <cell r="X177">
            <v>9</v>
          </cell>
          <cell r="Y177">
            <v>518621</v>
          </cell>
          <cell r="Z177">
            <v>9</v>
          </cell>
          <cell r="AA177">
            <v>566562</v>
          </cell>
          <cell r="AB177">
            <v>9</v>
          </cell>
          <cell r="AC177">
            <v>453307</v>
          </cell>
          <cell r="AD177" t="str">
            <v>Y</v>
          </cell>
          <cell r="AF177">
            <v>9</v>
          </cell>
          <cell r="AG177">
            <v>490625</v>
          </cell>
          <cell r="AJ177">
            <v>9</v>
          </cell>
          <cell r="AK177">
            <v>518621</v>
          </cell>
          <cell r="AN177">
            <v>9</v>
          </cell>
          <cell r="AO177">
            <v>566562</v>
          </cell>
        </row>
        <row r="178">
          <cell r="G178">
            <v>177</v>
          </cell>
          <cell r="H178">
            <v>12020826</v>
          </cell>
          <cell r="I178">
            <v>42613</v>
          </cell>
          <cell r="J178" t="str">
            <v>Chief Financial Officer</v>
          </cell>
          <cell r="K178" t="str">
            <v>Financial Management</v>
          </cell>
          <cell r="L178" t="str">
            <v>Financial Administration</v>
          </cell>
          <cell r="N178">
            <v>982039</v>
          </cell>
          <cell r="O178">
            <v>12020826</v>
          </cell>
          <cell r="P178" t="b">
            <v>1</v>
          </cell>
          <cell r="Q178">
            <v>13</v>
          </cell>
          <cell r="R178">
            <v>930843</v>
          </cell>
          <cell r="S178">
            <v>930843</v>
          </cell>
          <cell r="T178">
            <v>13</v>
          </cell>
          <cell r="U178">
            <v>982039</v>
          </cell>
          <cell r="V178">
            <v>13</v>
          </cell>
          <cell r="W178">
            <v>1055692</v>
          </cell>
          <cell r="X178">
            <v>13</v>
          </cell>
          <cell r="Y178">
            <v>1132756</v>
          </cell>
          <cell r="Z178">
            <v>13</v>
          </cell>
          <cell r="AA178">
            <v>1206385</v>
          </cell>
          <cell r="AB178">
            <v>13</v>
          </cell>
          <cell r="AC178">
            <v>982039</v>
          </cell>
          <cell r="AD178" t="str">
            <v>Y</v>
          </cell>
          <cell r="AF178">
            <v>13</v>
          </cell>
          <cell r="AG178">
            <v>1055692</v>
          </cell>
          <cell r="AJ178">
            <v>13</v>
          </cell>
          <cell r="AK178">
            <v>1132756</v>
          </cell>
          <cell r="AN178">
            <v>13</v>
          </cell>
          <cell r="AO178">
            <v>1206385</v>
          </cell>
        </row>
        <row r="179">
          <cell r="G179">
            <v>178</v>
          </cell>
          <cell r="H179">
            <v>22023534</v>
          </cell>
          <cell r="J179" t="str">
            <v>Chief Financial Officer</v>
          </cell>
          <cell r="K179" t="str">
            <v>Financial Management</v>
          </cell>
          <cell r="L179" t="str">
            <v>Financial Administration</v>
          </cell>
          <cell r="N179">
            <v>351749</v>
          </cell>
          <cell r="O179">
            <v>22023534</v>
          </cell>
          <cell r="P179" t="b">
            <v>1</v>
          </cell>
          <cell r="Q179">
            <v>7</v>
          </cell>
          <cell r="R179">
            <v>324794</v>
          </cell>
          <cell r="S179">
            <v>324794</v>
          </cell>
          <cell r="T179">
            <v>7</v>
          </cell>
          <cell r="U179">
            <v>351749</v>
          </cell>
          <cell r="V179">
            <v>7</v>
          </cell>
          <cell r="W179">
            <v>380638</v>
          </cell>
          <cell r="X179">
            <v>7</v>
          </cell>
          <cell r="Y179">
            <v>399506</v>
          </cell>
          <cell r="Z179">
            <v>7</v>
          </cell>
          <cell r="AA179">
            <v>439703</v>
          </cell>
          <cell r="AB179">
            <v>7</v>
          </cell>
          <cell r="AC179">
            <v>351749</v>
          </cell>
          <cell r="AD179" t="str">
            <v>Y</v>
          </cell>
          <cell r="AF179">
            <v>7</v>
          </cell>
          <cell r="AG179">
            <v>380638</v>
          </cell>
          <cell r="AJ179">
            <v>7</v>
          </cell>
          <cell r="AK179">
            <v>399506</v>
          </cell>
          <cell r="AN179">
            <v>7</v>
          </cell>
          <cell r="AO179">
            <v>439703</v>
          </cell>
        </row>
        <row r="180">
          <cell r="G180">
            <v>179</v>
          </cell>
          <cell r="H180">
            <v>18697607</v>
          </cell>
          <cell r="J180" t="str">
            <v>Chief Financial Officer</v>
          </cell>
          <cell r="K180" t="str">
            <v>Financial Management</v>
          </cell>
          <cell r="L180" t="str">
            <v>Financial Administration</v>
          </cell>
          <cell r="M180" t="str">
            <v>Financial Accounting</v>
          </cell>
          <cell r="N180">
            <v>740108</v>
          </cell>
          <cell r="O180">
            <v>18697607</v>
          </cell>
          <cell r="P180" t="b">
            <v>1</v>
          </cell>
          <cell r="Q180">
            <v>11</v>
          </cell>
          <cell r="R180">
            <v>680875</v>
          </cell>
          <cell r="S180">
            <v>680875</v>
          </cell>
          <cell r="T180">
            <v>11</v>
          </cell>
          <cell r="U180">
            <v>740108</v>
          </cell>
          <cell r="V180">
            <v>11</v>
          </cell>
          <cell r="W180">
            <v>801536</v>
          </cell>
          <cell r="X180">
            <v>11</v>
          </cell>
          <cell r="Y180">
            <v>868062</v>
          </cell>
          <cell r="Z180">
            <v>11</v>
          </cell>
          <cell r="AA180">
            <v>924485</v>
          </cell>
          <cell r="AB180">
            <v>11</v>
          </cell>
          <cell r="AC180">
            <v>740108</v>
          </cell>
          <cell r="AD180" t="str">
            <v>Y</v>
          </cell>
          <cell r="AF180">
            <v>11</v>
          </cell>
          <cell r="AG180">
            <v>801536</v>
          </cell>
          <cell r="AJ180">
            <v>11</v>
          </cell>
          <cell r="AK180">
            <v>868062</v>
          </cell>
          <cell r="AN180">
            <v>11</v>
          </cell>
          <cell r="AO180">
            <v>924485</v>
          </cell>
        </row>
        <row r="181">
          <cell r="G181">
            <v>180</v>
          </cell>
          <cell r="H181">
            <v>11239964</v>
          </cell>
          <cell r="J181" t="str">
            <v>Chief Financial Officer</v>
          </cell>
          <cell r="K181" t="str">
            <v>Financial Management</v>
          </cell>
          <cell r="L181" t="str">
            <v>Financial Administration</v>
          </cell>
          <cell r="M181" t="str">
            <v>Financial Accounting</v>
          </cell>
          <cell r="N181">
            <v>496305</v>
          </cell>
          <cell r="O181">
            <v>11239964</v>
          </cell>
          <cell r="P181" t="b">
            <v>1</v>
          </cell>
          <cell r="Q181">
            <v>9</v>
          </cell>
          <cell r="R181">
            <v>457781</v>
          </cell>
          <cell r="S181">
            <v>457781</v>
          </cell>
          <cell r="T181">
            <v>9</v>
          </cell>
          <cell r="U181">
            <v>496305</v>
          </cell>
          <cell r="V181">
            <v>9</v>
          </cell>
          <cell r="W181">
            <v>537191</v>
          </cell>
          <cell r="X181">
            <v>9</v>
          </cell>
          <cell r="Y181">
            <v>569054</v>
          </cell>
          <cell r="Z181">
            <v>9</v>
          </cell>
          <cell r="AA181">
            <v>620272</v>
          </cell>
          <cell r="AB181">
            <v>9</v>
          </cell>
          <cell r="AC181">
            <v>496305</v>
          </cell>
          <cell r="AD181" t="str">
            <v>Y</v>
          </cell>
          <cell r="AF181">
            <v>9</v>
          </cell>
          <cell r="AG181">
            <v>537191</v>
          </cell>
          <cell r="AJ181">
            <v>9</v>
          </cell>
          <cell r="AK181">
            <v>569054</v>
          </cell>
          <cell r="AN181">
            <v>9</v>
          </cell>
          <cell r="AO181">
            <v>620272</v>
          </cell>
        </row>
        <row r="182">
          <cell r="G182">
            <v>181</v>
          </cell>
          <cell r="H182">
            <v>18643515</v>
          </cell>
          <cell r="J182" t="str">
            <v>Chief Financial Officer</v>
          </cell>
          <cell r="K182" t="str">
            <v>Financial Management</v>
          </cell>
          <cell r="L182" t="str">
            <v>Financial Administration</v>
          </cell>
          <cell r="M182" t="str">
            <v>Financial Accounting</v>
          </cell>
          <cell r="N182">
            <v>483566</v>
          </cell>
          <cell r="O182">
            <v>18643515</v>
          </cell>
          <cell r="P182" t="b">
            <v>1</v>
          </cell>
          <cell r="Q182">
            <v>9</v>
          </cell>
          <cell r="R182">
            <v>446060</v>
          </cell>
          <cell r="S182">
            <v>446060</v>
          </cell>
          <cell r="T182">
            <v>9</v>
          </cell>
          <cell r="U182">
            <v>483566</v>
          </cell>
          <cell r="V182">
            <v>9</v>
          </cell>
          <cell r="W182">
            <v>523395</v>
          </cell>
          <cell r="X182">
            <v>9</v>
          </cell>
          <cell r="Y182">
            <v>554112</v>
          </cell>
          <cell r="Z182">
            <v>9</v>
          </cell>
          <cell r="AA182">
            <v>604359</v>
          </cell>
          <cell r="AB182">
            <v>9</v>
          </cell>
          <cell r="AC182">
            <v>483566</v>
          </cell>
          <cell r="AD182" t="str">
            <v>Y</v>
          </cell>
          <cell r="AF182">
            <v>9</v>
          </cell>
          <cell r="AG182">
            <v>523395</v>
          </cell>
          <cell r="AJ182">
            <v>9</v>
          </cell>
          <cell r="AK182">
            <v>554112</v>
          </cell>
          <cell r="AN182">
            <v>9</v>
          </cell>
          <cell r="AO182">
            <v>604359</v>
          </cell>
        </row>
        <row r="183">
          <cell r="G183">
            <v>182</v>
          </cell>
          <cell r="H183">
            <v>19193025</v>
          </cell>
          <cell r="J183" t="str">
            <v>Chief Financial Officer</v>
          </cell>
          <cell r="K183" t="str">
            <v>Financial Management</v>
          </cell>
          <cell r="L183" t="str">
            <v>Financial Administration</v>
          </cell>
          <cell r="M183" t="str">
            <v>Financial Accounting</v>
          </cell>
          <cell r="N183">
            <v>421901</v>
          </cell>
          <cell r="O183">
            <v>19193025</v>
          </cell>
          <cell r="P183" t="b">
            <v>1</v>
          </cell>
          <cell r="Q183">
            <v>8</v>
          </cell>
          <cell r="R183">
            <v>389331</v>
          </cell>
          <cell r="S183">
            <v>389331</v>
          </cell>
          <cell r="T183">
            <v>8</v>
          </cell>
          <cell r="U183">
            <v>421901</v>
          </cell>
          <cell r="V183">
            <v>8</v>
          </cell>
          <cell r="W183">
            <v>456612</v>
          </cell>
          <cell r="X183">
            <v>8</v>
          </cell>
          <cell r="Y183">
            <v>481786</v>
          </cell>
          <cell r="Z183">
            <v>8</v>
          </cell>
          <cell r="AA183">
            <v>527331</v>
          </cell>
          <cell r="AB183">
            <v>8</v>
          </cell>
          <cell r="AC183">
            <v>421901</v>
          </cell>
          <cell r="AD183" t="str">
            <v>Y</v>
          </cell>
          <cell r="AF183">
            <v>8</v>
          </cell>
          <cell r="AG183">
            <v>456612</v>
          </cell>
          <cell r="AJ183">
            <v>8</v>
          </cell>
          <cell r="AK183">
            <v>481786</v>
          </cell>
          <cell r="AN183">
            <v>8</v>
          </cell>
          <cell r="AO183">
            <v>527331</v>
          </cell>
        </row>
        <row r="184">
          <cell r="G184">
            <v>183</v>
          </cell>
          <cell r="I184">
            <v>42460</v>
          </cell>
          <cell r="J184" t="str">
            <v>Chief Financial Officer</v>
          </cell>
          <cell r="K184" t="str">
            <v>Financial Management</v>
          </cell>
          <cell r="L184" t="str">
            <v>Financial Administration</v>
          </cell>
          <cell r="M184" t="str">
            <v>Financial Accounting</v>
          </cell>
          <cell r="N184">
            <v>382655</v>
          </cell>
          <cell r="O184">
            <v>0</v>
          </cell>
          <cell r="P184" t="b">
            <v>1</v>
          </cell>
          <cell r="Q184">
            <v>8</v>
          </cell>
          <cell r="R184">
            <v>357358</v>
          </cell>
          <cell r="S184">
            <v>357358</v>
          </cell>
          <cell r="T184">
            <v>8</v>
          </cell>
          <cell r="U184">
            <v>382655</v>
          </cell>
          <cell r="V184">
            <v>8</v>
          </cell>
          <cell r="W184">
            <v>410578</v>
          </cell>
          <cell r="X184">
            <v>8</v>
          </cell>
          <cell r="Y184">
            <v>427114</v>
          </cell>
          <cell r="Z184">
            <v>8</v>
          </cell>
          <cell r="AA184">
            <v>451390</v>
          </cell>
          <cell r="AB184">
            <v>8</v>
          </cell>
          <cell r="AC184">
            <v>382655</v>
          </cell>
          <cell r="AD184" t="str">
            <v>Y</v>
          </cell>
          <cell r="AF184">
            <v>8</v>
          </cell>
          <cell r="AG184">
            <v>410578</v>
          </cell>
          <cell r="AI184" t="str">
            <v>Vacant</v>
          </cell>
          <cell r="AJ184">
            <v>0</v>
          </cell>
          <cell r="AK184">
            <v>0</v>
          </cell>
          <cell r="AN184">
            <v>0</v>
          </cell>
          <cell r="AO184">
            <v>0</v>
          </cell>
        </row>
        <row r="185">
          <cell r="G185">
            <v>184</v>
          </cell>
          <cell r="H185">
            <v>82669406</v>
          </cell>
          <cell r="I185">
            <v>42613</v>
          </cell>
          <cell r="J185" t="str">
            <v>Chief Financial Officer</v>
          </cell>
          <cell r="K185" t="str">
            <v>Financial Management</v>
          </cell>
          <cell r="L185" t="str">
            <v>Financial Administration</v>
          </cell>
          <cell r="M185" t="str">
            <v>Financial Accounting</v>
          </cell>
          <cell r="N185">
            <v>330946</v>
          </cell>
          <cell r="O185">
            <v>82669406</v>
          </cell>
          <cell r="P185" t="b">
            <v>1</v>
          </cell>
          <cell r="Q185">
            <v>7</v>
          </cell>
          <cell r="R185">
            <v>305655</v>
          </cell>
          <cell r="S185">
            <v>305655</v>
          </cell>
          <cell r="T185">
            <v>7</v>
          </cell>
          <cell r="U185">
            <v>330946</v>
          </cell>
          <cell r="V185">
            <v>7</v>
          </cell>
          <cell r="W185">
            <v>358108</v>
          </cell>
          <cell r="X185">
            <v>7</v>
          </cell>
          <cell r="Y185">
            <v>375106</v>
          </cell>
          <cell r="Z185">
            <v>7</v>
          </cell>
          <cell r="AA185">
            <v>413717</v>
          </cell>
          <cell r="AB185">
            <v>7</v>
          </cell>
          <cell r="AC185">
            <v>330946</v>
          </cell>
          <cell r="AD185" t="str">
            <v>Y</v>
          </cell>
          <cell r="AF185">
            <v>7</v>
          </cell>
          <cell r="AG185">
            <v>358108</v>
          </cell>
          <cell r="AI185" t="str">
            <v>Vacant</v>
          </cell>
          <cell r="AJ185">
            <v>0</v>
          </cell>
          <cell r="AK185">
            <v>0</v>
          </cell>
          <cell r="AN185">
            <v>0</v>
          </cell>
          <cell r="AO185">
            <v>0</v>
          </cell>
        </row>
        <row r="186">
          <cell r="G186">
            <v>185</v>
          </cell>
          <cell r="H186">
            <v>22803840</v>
          </cell>
          <cell r="J186" t="str">
            <v>Chief Financial Officer</v>
          </cell>
          <cell r="K186" t="str">
            <v>Financial Management</v>
          </cell>
          <cell r="L186" t="str">
            <v>Financial Administration</v>
          </cell>
          <cell r="M186" t="str">
            <v>Financial Accounting</v>
          </cell>
          <cell r="N186">
            <v>269366</v>
          </cell>
          <cell r="O186">
            <v>22803840</v>
          </cell>
          <cell r="P186" t="b">
            <v>1</v>
          </cell>
          <cell r="Q186">
            <v>5</v>
          </cell>
          <cell r="R186">
            <v>249005</v>
          </cell>
          <cell r="S186">
            <v>249005</v>
          </cell>
          <cell r="T186">
            <v>5</v>
          </cell>
          <cell r="U186">
            <v>269366</v>
          </cell>
          <cell r="V186">
            <v>5</v>
          </cell>
          <cell r="W186">
            <v>291416</v>
          </cell>
          <cell r="X186">
            <v>5</v>
          </cell>
          <cell r="Y186">
            <v>302880</v>
          </cell>
          <cell r="Z186">
            <v>5</v>
          </cell>
          <cell r="AA186">
            <v>336796</v>
          </cell>
          <cell r="AB186">
            <v>5</v>
          </cell>
          <cell r="AC186">
            <v>269366</v>
          </cell>
          <cell r="AD186" t="str">
            <v>Y</v>
          </cell>
          <cell r="AF186">
            <v>5</v>
          </cell>
          <cell r="AG186">
            <v>291416</v>
          </cell>
          <cell r="AJ186">
            <v>5</v>
          </cell>
          <cell r="AK186">
            <v>302880</v>
          </cell>
          <cell r="AN186">
            <v>5</v>
          </cell>
          <cell r="AO186">
            <v>336796</v>
          </cell>
        </row>
        <row r="187">
          <cell r="G187">
            <v>186</v>
          </cell>
          <cell r="H187">
            <v>22769820</v>
          </cell>
          <cell r="J187" t="str">
            <v>Chief Financial Officer</v>
          </cell>
          <cell r="K187" t="str">
            <v>Financial Management</v>
          </cell>
          <cell r="L187" t="str">
            <v>Financial Administration</v>
          </cell>
          <cell r="M187" t="str">
            <v>Financial Accounting</v>
          </cell>
          <cell r="N187">
            <v>269366</v>
          </cell>
          <cell r="O187">
            <v>22769820</v>
          </cell>
          <cell r="P187" t="b">
            <v>1</v>
          </cell>
          <cell r="Q187">
            <v>5</v>
          </cell>
          <cell r="R187">
            <v>249005</v>
          </cell>
          <cell r="S187">
            <v>249005</v>
          </cell>
          <cell r="T187">
            <v>5</v>
          </cell>
          <cell r="U187">
            <v>269366</v>
          </cell>
          <cell r="V187">
            <v>5</v>
          </cell>
          <cell r="W187">
            <v>291416</v>
          </cell>
          <cell r="X187">
            <v>5</v>
          </cell>
          <cell r="Y187">
            <v>302880</v>
          </cell>
          <cell r="Z187">
            <v>5</v>
          </cell>
          <cell r="AA187">
            <v>336796</v>
          </cell>
          <cell r="AB187">
            <v>5</v>
          </cell>
          <cell r="AC187">
            <v>269366</v>
          </cell>
          <cell r="AD187" t="str">
            <v>Y</v>
          </cell>
          <cell r="AF187">
            <v>5</v>
          </cell>
          <cell r="AG187">
            <v>291416</v>
          </cell>
          <cell r="AJ187">
            <v>5</v>
          </cell>
          <cell r="AK187">
            <v>302880</v>
          </cell>
          <cell r="AN187">
            <v>5</v>
          </cell>
          <cell r="AO187">
            <v>336796</v>
          </cell>
        </row>
        <row r="188">
          <cell r="G188">
            <v>187</v>
          </cell>
          <cell r="H188">
            <v>23583932</v>
          </cell>
          <cell r="I188">
            <v>42613</v>
          </cell>
          <cell r="J188" t="str">
            <v>Chief Financial Officer</v>
          </cell>
          <cell r="K188" t="str">
            <v>Financial Management</v>
          </cell>
          <cell r="L188" t="str">
            <v>Financial Administration</v>
          </cell>
          <cell r="M188" t="str">
            <v>Financial Accounting</v>
          </cell>
          <cell r="N188">
            <v>246048</v>
          </cell>
          <cell r="O188">
            <v>23583932</v>
          </cell>
          <cell r="P188" t="b">
            <v>1</v>
          </cell>
          <cell r="Q188">
            <v>5</v>
          </cell>
          <cell r="R188">
            <v>227553</v>
          </cell>
          <cell r="S188">
            <v>227553</v>
          </cell>
          <cell r="T188">
            <v>5</v>
          </cell>
          <cell r="U188">
            <v>246048</v>
          </cell>
          <cell r="V188">
            <v>5</v>
          </cell>
          <cell r="W188">
            <v>266164</v>
          </cell>
          <cell r="X188">
            <v>5</v>
          </cell>
          <cell r="Y188">
            <v>275531</v>
          </cell>
          <cell r="Z188">
            <v>5</v>
          </cell>
          <cell r="AA188">
            <v>307669</v>
          </cell>
          <cell r="AB188">
            <v>5</v>
          </cell>
          <cell r="AC188">
            <v>246048</v>
          </cell>
          <cell r="AD188" t="str">
            <v>Y</v>
          </cell>
          <cell r="AF188">
            <v>5</v>
          </cell>
          <cell r="AG188">
            <v>266164</v>
          </cell>
          <cell r="AI188" t="str">
            <v>Vacant</v>
          </cell>
          <cell r="AJ188">
            <v>0</v>
          </cell>
          <cell r="AK188">
            <v>0</v>
          </cell>
          <cell r="AN188">
            <v>0</v>
          </cell>
          <cell r="AO188">
            <v>0</v>
          </cell>
        </row>
        <row r="189">
          <cell r="G189">
            <v>188</v>
          </cell>
          <cell r="H189">
            <v>23408472</v>
          </cell>
          <cell r="J189" t="str">
            <v>Chief Financial Officer</v>
          </cell>
          <cell r="K189" t="str">
            <v>Financial Management</v>
          </cell>
          <cell r="L189" t="str">
            <v>Financial Administration</v>
          </cell>
          <cell r="M189" t="str">
            <v>Financial Accounting</v>
          </cell>
          <cell r="N189">
            <v>246048</v>
          </cell>
          <cell r="O189">
            <v>23408472</v>
          </cell>
          <cell r="P189" t="b">
            <v>1</v>
          </cell>
          <cell r="Q189">
            <v>5</v>
          </cell>
          <cell r="R189">
            <v>227553</v>
          </cell>
          <cell r="S189">
            <v>227553</v>
          </cell>
          <cell r="T189">
            <v>5</v>
          </cell>
          <cell r="U189">
            <v>246048</v>
          </cell>
          <cell r="V189">
            <v>5</v>
          </cell>
          <cell r="W189">
            <v>266164</v>
          </cell>
          <cell r="X189">
            <v>5</v>
          </cell>
          <cell r="Y189">
            <v>275531</v>
          </cell>
          <cell r="Z189">
            <v>5</v>
          </cell>
          <cell r="AA189">
            <v>307669</v>
          </cell>
          <cell r="AB189">
            <v>5</v>
          </cell>
          <cell r="AC189">
            <v>246048</v>
          </cell>
          <cell r="AD189" t="str">
            <v>Y</v>
          </cell>
          <cell r="AF189">
            <v>5</v>
          </cell>
          <cell r="AG189">
            <v>266164</v>
          </cell>
          <cell r="AJ189">
            <v>5</v>
          </cell>
          <cell r="AK189">
            <v>275531</v>
          </cell>
          <cell r="AN189">
            <v>5</v>
          </cell>
          <cell r="AO189">
            <v>307669</v>
          </cell>
        </row>
        <row r="190">
          <cell r="G190">
            <v>189</v>
          </cell>
          <cell r="H190">
            <v>23333855</v>
          </cell>
          <cell r="I190">
            <v>42613</v>
          </cell>
          <cell r="J190" t="str">
            <v>Chief Financial Officer</v>
          </cell>
          <cell r="K190" t="str">
            <v>Financial Management</v>
          </cell>
          <cell r="L190" t="str">
            <v>Financial Administration</v>
          </cell>
          <cell r="M190" t="str">
            <v>Internal Control</v>
          </cell>
          <cell r="N190">
            <v>697320</v>
          </cell>
          <cell r="O190">
            <v>23333855</v>
          </cell>
          <cell r="P190" t="b">
            <v>1</v>
          </cell>
          <cell r="Q190">
            <v>11</v>
          </cell>
          <cell r="R190">
            <v>641510</v>
          </cell>
          <cell r="S190">
            <v>641510</v>
          </cell>
          <cell r="T190">
            <v>11</v>
          </cell>
          <cell r="U190">
            <v>697320</v>
          </cell>
          <cell r="V190">
            <v>11</v>
          </cell>
          <cell r="W190">
            <v>755197</v>
          </cell>
          <cell r="X190">
            <v>11</v>
          </cell>
          <cell r="Y190">
            <v>817877</v>
          </cell>
          <cell r="Z190">
            <v>11</v>
          </cell>
          <cell r="AA190">
            <v>871038</v>
          </cell>
          <cell r="AB190">
            <v>11</v>
          </cell>
          <cell r="AC190">
            <v>697320</v>
          </cell>
          <cell r="AD190" t="str">
            <v>Y</v>
          </cell>
          <cell r="AF190">
            <v>11</v>
          </cell>
          <cell r="AG190">
            <v>755197</v>
          </cell>
          <cell r="AI190" t="str">
            <v>Vacant</v>
          </cell>
          <cell r="AJ190">
            <v>0</v>
          </cell>
          <cell r="AK190">
            <v>0</v>
          </cell>
          <cell r="AN190">
            <v>0</v>
          </cell>
          <cell r="AO190">
            <v>0</v>
          </cell>
        </row>
        <row r="191">
          <cell r="G191">
            <v>190</v>
          </cell>
          <cell r="H191">
            <v>21610355</v>
          </cell>
          <cell r="J191" t="str">
            <v>Chief Financial Officer</v>
          </cell>
          <cell r="K191" t="str">
            <v>Financial Management</v>
          </cell>
          <cell r="L191" t="str">
            <v>Financial Administration</v>
          </cell>
          <cell r="M191" t="str">
            <v>Internal Control</v>
          </cell>
          <cell r="N191">
            <v>565248</v>
          </cell>
          <cell r="O191">
            <v>21610355</v>
          </cell>
          <cell r="P191" t="b">
            <v>1</v>
          </cell>
          <cell r="Q191">
            <v>9</v>
          </cell>
          <cell r="R191">
            <v>521205</v>
          </cell>
          <cell r="S191">
            <v>521205</v>
          </cell>
          <cell r="T191">
            <v>10</v>
          </cell>
          <cell r="U191">
            <v>565248</v>
          </cell>
          <cell r="V191">
            <v>10</v>
          </cell>
          <cell r="W191">
            <v>611857</v>
          </cell>
          <cell r="X191">
            <v>10</v>
          </cell>
          <cell r="Y191">
            <v>649916</v>
          </cell>
          <cell r="Z191">
            <v>10</v>
          </cell>
          <cell r="AA191">
            <v>706390</v>
          </cell>
          <cell r="AB191">
            <v>10</v>
          </cell>
          <cell r="AC191">
            <v>565248</v>
          </cell>
          <cell r="AD191" t="str">
            <v>Y</v>
          </cell>
          <cell r="AF191">
            <v>10</v>
          </cell>
          <cell r="AG191">
            <v>611857</v>
          </cell>
          <cell r="AJ191">
            <v>10</v>
          </cell>
          <cell r="AK191">
            <v>649916</v>
          </cell>
          <cell r="AN191">
            <v>10</v>
          </cell>
          <cell r="AO191">
            <v>706390</v>
          </cell>
        </row>
        <row r="192">
          <cell r="G192">
            <v>191</v>
          </cell>
          <cell r="H192">
            <v>23485191</v>
          </cell>
          <cell r="J192" t="str">
            <v>Chief Financial Officer</v>
          </cell>
          <cell r="K192" t="str">
            <v>Financial Management</v>
          </cell>
          <cell r="L192" t="str">
            <v>Financial Administration</v>
          </cell>
          <cell r="M192" t="str">
            <v>Financial Accounting</v>
          </cell>
          <cell r="N192">
            <v>449739</v>
          </cell>
          <cell r="O192">
            <v>23485191</v>
          </cell>
          <cell r="P192" t="b">
            <v>1</v>
          </cell>
          <cell r="Q192">
            <v>8</v>
          </cell>
          <cell r="R192">
            <v>414941</v>
          </cell>
          <cell r="S192">
            <v>414941</v>
          </cell>
          <cell r="T192">
            <v>8</v>
          </cell>
          <cell r="U192">
            <v>449739</v>
          </cell>
          <cell r="V192">
            <v>8</v>
          </cell>
          <cell r="W192">
            <v>486761</v>
          </cell>
          <cell r="X192">
            <v>8</v>
          </cell>
          <cell r="Y192">
            <v>514437</v>
          </cell>
          <cell r="Z192">
            <v>8</v>
          </cell>
          <cell r="AA192">
            <v>562105</v>
          </cell>
          <cell r="AB192">
            <v>8</v>
          </cell>
          <cell r="AC192">
            <v>449739</v>
          </cell>
          <cell r="AD192" t="str">
            <v>Y</v>
          </cell>
          <cell r="AF192">
            <v>8</v>
          </cell>
          <cell r="AG192">
            <v>486761</v>
          </cell>
          <cell r="AJ192">
            <v>8</v>
          </cell>
          <cell r="AK192">
            <v>514437</v>
          </cell>
          <cell r="AN192">
            <v>8</v>
          </cell>
          <cell r="AO192">
            <v>562105</v>
          </cell>
        </row>
        <row r="193">
          <cell r="G193">
            <v>192</v>
          </cell>
          <cell r="H193">
            <v>22955941</v>
          </cell>
          <cell r="J193" t="str">
            <v>Corporate Services</v>
          </cell>
          <cell r="K193" t="str">
            <v>Corporate Support</v>
          </cell>
          <cell r="L193" t="str">
            <v>Registry &amp; Records Management</v>
          </cell>
          <cell r="M193" t="str">
            <v>Registry Services</v>
          </cell>
          <cell r="N193">
            <v>220537</v>
          </cell>
          <cell r="O193">
            <v>22955941</v>
          </cell>
          <cell r="P193" t="b">
            <v>1</v>
          </cell>
          <cell r="Q193">
            <v>4</v>
          </cell>
          <cell r="R193">
            <v>204084</v>
          </cell>
          <cell r="S193">
            <v>204084</v>
          </cell>
          <cell r="T193">
            <v>4</v>
          </cell>
          <cell r="U193">
            <v>220537</v>
          </cell>
          <cell r="V193">
            <v>4</v>
          </cell>
          <cell r="W193">
            <v>238535</v>
          </cell>
          <cell r="X193">
            <v>4</v>
          </cell>
          <cell r="Y193">
            <v>245609</v>
          </cell>
          <cell r="Z193">
            <v>4</v>
          </cell>
          <cell r="AA193">
            <v>275803</v>
          </cell>
          <cell r="AB193">
            <v>4</v>
          </cell>
          <cell r="AC193">
            <v>220537</v>
          </cell>
          <cell r="AD193" t="str">
            <v>Y</v>
          </cell>
          <cell r="AF193">
            <v>4</v>
          </cell>
          <cell r="AG193">
            <v>238535</v>
          </cell>
          <cell r="AJ193">
            <v>4</v>
          </cell>
          <cell r="AK193">
            <v>245609</v>
          </cell>
          <cell r="AN193">
            <v>4</v>
          </cell>
          <cell r="AO193">
            <v>275803</v>
          </cell>
        </row>
        <row r="194">
          <cell r="G194">
            <v>193</v>
          </cell>
          <cell r="H194">
            <v>23002344</v>
          </cell>
          <cell r="J194" t="str">
            <v>Chief Financial Officer</v>
          </cell>
          <cell r="K194" t="str">
            <v>Financial Management</v>
          </cell>
          <cell r="L194" t="str">
            <v>Financial Administration</v>
          </cell>
          <cell r="M194" t="str">
            <v>Internal Control</v>
          </cell>
          <cell r="N194">
            <v>225350</v>
          </cell>
          <cell r="O194">
            <v>23002344</v>
          </cell>
          <cell r="P194" t="b">
            <v>1</v>
          </cell>
          <cell r="Q194">
            <v>5</v>
          </cell>
          <cell r="R194">
            <v>208511</v>
          </cell>
          <cell r="S194">
            <v>208511</v>
          </cell>
          <cell r="T194">
            <v>4</v>
          </cell>
          <cell r="U194">
            <v>225350</v>
          </cell>
          <cell r="V194">
            <v>4</v>
          </cell>
          <cell r="W194">
            <v>243747</v>
          </cell>
          <cell r="X194">
            <v>4</v>
          </cell>
          <cell r="Y194">
            <v>251254</v>
          </cell>
          <cell r="Z194">
            <v>4</v>
          </cell>
          <cell r="AA194">
            <v>281814</v>
          </cell>
          <cell r="AB194">
            <v>4</v>
          </cell>
          <cell r="AC194">
            <v>225350</v>
          </cell>
          <cell r="AD194" t="str">
            <v>Y</v>
          </cell>
          <cell r="AF194">
            <v>4</v>
          </cell>
          <cell r="AG194">
            <v>243747</v>
          </cell>
          <cell r="AJ194">
            <v>4</v>
          </cell>
          <cell r="AK194">
            <v>251254</v>
          </cell>
          <cell r="AN194">
            <v>4</v>
          </cell>
          <cell r="AO194">
            <v>281814</v>
          </cell>
        </row>
        <row r="195">
          <cell r="G195">
            <v>194</v>
          </cell>
          <cell r="H195">
            <v>23160624</v>
          </cell>
          <cell r="J195" t="str">
            <v>Chief Financial Officer</v>
          </cell>
          <cell r="K195" t="str">
            <v>Financial Management</v>
          </cell>
          <cell r="L195" t="str">
            <v>Financial Administration</v>
          </cell>
          <cell r="M195" t="str">
            <v>Internal Control</v>
          </cell>
          <cell r="N195">
            <v>225350</v>
          </cell>
          <cell r="O195">
            <v>23160624</v>
          </cell>
          <cell r="P195" t="b">
            <v>1</v>
          </cell>
          <cell r="Q195">
            <v>5</v>
          </cell>
          <cell r="R195">
            <v>208511</v>
          </cell>
          <cell r="S195">
            <v>208511</v>
          </cell>
          <cell r="T195">
            <v>4</v>
          </cell>
          <cell r="U195">
            <v>225350</v>
          </cell>
          <cell r="V195">
            <v>4</v>
          </cell>
          <cell r="W195">
            <v>243747</v>
          </cell>
          <cell r="X195">
            <v>4</v>
          </cell>
          <cell r="Y195">
            <v>251254</v>
          </cell>
          <cell r="Z195">
            <v>4</v>
          </cell>
          <cell r="AA195">
            <v>281814</v>
          </cell>
          <cell r="AB195">
            <v>4</v>
          </cell>
          <cell r="AC195">
            <v>225350</v>
          </cell>
          <cell r="AD195" t="str">
            <v>Y</v>
          </cell>
          <cell r="AF195">
            <v>4</v>
          </cell>
          <cell r="AG195">
            <v>243747</v>
          </cell>
          <cell r="AJ195">
            <v>4</v>
          </cell>
          <cell r="AK195">
            <v>251254</v>
          </cell>
          <cell r="AN195">
            <v>4</v>
          </cell>
          <cell r="AO195">
            <v>281814</v>
          </cell>
        </row>
        <row r="196">
          <cell r="G196">
            <v>195</v>
          </cell>
          <cell r="J196" t="str">
            <v>Chief Financial Officer</v>
          </cell>
          <cell r="K196" t="str">
            <v>Financial Management</v>
          </cell>
          <cell r="L196" t="str">
            <v>Financial Administration</v>
          </cell>
          <cell r="M196" t="str">
            <v>Internal Control</v>
          </cell>
          <cell r="N196">
            <v>382655</v>
          </cell>
          <cell r="O196">
            <v>0</v>
          </cell>
          <cell r="P196" t="b">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t="str">
            <v>Y</v>
          </cell>
          <cell r="AF196">
            <v>0</v>
          </cell>
          <cell r="AG196">
            <v>0</v>
          </cell>
          <cell r="AJ196">
            <v>0</v>
          </cell>
          <cell r="AK196">
            <v>0</v>
          </cell>
          <cell r="AN196">
            <v>0</v>
          </cell>
          <cell r="AO196">
            <v>0</v>
          </cell>
        </row>
        <row r="197">
          <cell r="G197">
            <v>196</v>
          </cell>
          <cell r="I197">
            <v>42460</v>
          </cell>
          <cell r="J197" t="str">
            <v>Chief Financial Officer</v>
          </cell>
          <cell r="K197" t="str">
            <v>Financial Management</v>
          </cell>
          <cell r="L197" t="str">
            <v>Financial Administration</v>
          </cell>
          <cell r="M197" t="str">
            <v>Financial Accounting</v>
          </cell>
          <cell r="N197">
            <v>320149</v>
          </cell>
          <cell r="O197">
            <v>0</v>
          </cell>
          <cell r="P197" t="b">
            <v>1</v>
          </cell>
          <cell r="Q197">
            <v>7</v>
          </cell>
          <cell r="R197">
            <v>299050</v>
          </cell>
          <cell r="S197">
            <v>299050</v>
          </cell>
          <cell r="T197">
            <v>7</v>
          </cell>
          <cell r="U197">
            <v>320149</v>
          </cell>
          <cell r="V197">
            <v>7</v>
          </cell>
          <cell r="W197">
            <v>343571</v>
          </cell>
          <cell r="X197">
            <v>7</v>
          </cell>
          <cell r="Y197">
            <v>355484</v>
          </cell>
          <cell r="Z197">
            <v>7</v>
          </cell>
          <cell r="AA197">
            <v>375032</v>
          </cell>
          <cell r="AB197">
            <v>7</v>
          </cell>
          <cell r="AC197">
            <v>320149</v>
          </cell>
          <cell r="AD197" t="str">
            <v>Y</v>
          </cell>
          <cell r="AF197">
            <v>7</v>
          </cell>
          <cell r="AG197">
            <v>343571</v>
          </cell>
          <cell r="AI197" t="str">
            <v>Vacant</v>
          </cell>
          <cell r="AJ197">
            <v>0</v>
          </cell>
          <cell r="AK197">
            <v>0</v>
          </cell>
          <cell r="AN197">
            <v>0</v>
          </cell>
          <cell r="AO197">
            <v>0</v>
          </cell>
        </row>
        <row r="198">
          <cell r="G198">
            <v>197</v>
          </cell>
          <cell r="H198">
            <v>26926458</v>
          </cell>
          <cell r="J198" t="str">
            <v>Chief Financial Officer</v>
          </cell>
          <cell r="K198" t="str">
            <v>Financial Management</v>
          </cell>
          <cell r="L198" t="str">
            <v>Financial Administration</v>
          </cell>
          <cell r="M198" t="str">
            <v>Financial Accounting</v>
          </cell>
          <cell r="N198">
            <v>432012</v>
          </cell>
          <cell r="O198">
            <v>26926458</v>
          </cell>
          <cell r="P198" t="b">
            <v>1</v>
          </cell>
          <cell r="Q198">
            <v>9</v>
          </cell>
          <cell r="R198">
            <v>402998</v>
          </cell>
          <cell r="S198">
            <v>402998</v>
          </cell>
          <cell r="T198">
            <v>9</v>
          </cell>
          <cell r="U198">
            <v>432012</v>
          </cell>
          <cell r="V198">
            <v>9</v>
          </cell>
          <cell r="W198">
            <v>461388</v>
          </cell>
          <cell r="X198">
            <v>9</v>
          </cell>
          <cell r="Y198">
            <v>492763</v>
          </cell>
          <cell r="Z198">
            <v>9</v>
          </cell>
          <cell r="AA198">
            <v>517402</v>
          </cell>
          <cell r="AB198">
            <v>9</v>
          </cell>
          <cell r="AC198">
            <v>432012</v>
          </cell>
          <cell r="AD198" t="str">
            <v>Y</v>
          </cell>
          <cell r="AF198">
            <v>9</v>
          </cell>
          <cell r="AG198">
            <v>461388</v>
          </cell>
          <cell r="AJ198">
            <v>9</v>
          </cell>
          <cell r="AK198">
            <v>492763</v>
          </cell>
          <cell r="AN198">
            <v>9</v>
          </cell>
          <cell r="AO198">
            <v>517402</v>
          </cell>
        </row>
        <row r="199">
          <cell r="G199">
            <v>198</v>
          </cell>
          <cell r="H199">
            <v>26926318</v>
          </cell>
          <cell r="J199" t="str">
            <v>Chief Financial Officer</v>
          </cell>
          <cell r="K199" t="str">
            <v>Financial Management</v>
          </cell>
          <cell r="L199" t="str">
            <v>Financial Administration</v>
          </cell>
          <cell r="M199" t="str">
            <v>Financial Accounting</v>
          </cell>
          <cell r="N199">
            <v>363554</v>
          </cell>
          <cell r="O199">
            <v>26926318</v>
          </cell>
          <cell r="P199" t="b">
            <v>1</v>
          </cell>
          <cell r="Q199">
            <v>8</v>
          </cell>
          <cell r="R199">
            <v>339137</v>
          </cell>
          <cell r="S199">
            <v>339137</v>
          </cell>
          <cell r="T199">
            <v>9</v>
          </cell>
          <cell r="U199">
            <v>363554</v>
          </cell>
          <cell r="V199">
            <v>9</v>
          </cell>
          <cell r="W199">
            <v>388275</v>
          </cell>
          <cell r="X199">
            <v>9</v>
          </cell>
          <cell r="Y199">
            <v>414677</v>
          </cell>
          <cell r="Z199">
            <v>9</v>
          </cell>
          <cell r="AA199">
            <v>435412</v>
          </cell>
          <cell r="AB199">
            <v>9</v>
          </cell>
          <cell r="AC199">
            <v>363554</v>
          </cell>
          <cell r="AD199" t="str">
            <v>Y</v>
          </cell>
          <cell r="AF199">
            <v>9</v>
          </cell>
          <cell r="AG199">
            <v>388275</v>
          </cell>
          <cell r="AJ199">
            <v>9</v>
          </cell>
          <cell r="AK199">
            <v>414677</v>
          </cell>
          <cell r="AN199">
            <v>9</v>
          </cell>
          <cell r="AO199">
            <v>435412</v>
          </cell>
        </row>
        <row r="200">
          <cell r="G200">
            <v>199</v>
          </cell>
          <cell r="H200">
            <v>54163706</v>
          </cell>
          <cell r="J200" t="str">
            <v>Chief Financial Officer</v>
          </cell>
          <cell r="K200" t="str">
            <v>Financial Management</v>
          </cell>
          <cell r="L200" t="str">
            <v>Supply Chain Management</v>
          </cell>
          <cell r="M200" t="str">
            <v>Asset Management</v>
          </cell>
          <cell r="N200">
            <v>459169</v>
          </cell>
          <cell r="O200">
            <v>54163706</v>
          </cell>
          <cell r="P200" t="b">
            <v>1</v>
          </cell>
          <cell r="Q200">
            <v>9</v>
          </cell>
          <cell r="R200">
            <v>423617</v>
          </cell>
          <cell r="S200">
            <v>423617</v>
          </cell>
          <cell r="T200">
            <v>9</v>
          </cell>
          <cell r="U200">
            <v>459169</v>
          </cell>
          <cell r="V200">
            <v>9</v>
          </cell>
          <cell r="W200">
            <v>496974</v>
          </cell>
          <cell r="X200">
            <v>9</v>
          </cell>
          <cell r="Y200">
            <v>525498</v>
          </cell>
          <cell r="Z200">
            <v>9</v>
          </cell>
          <cell r="AA200">
            <v>573885</v>
          </cell>
          <cell r="AB200">
            <v>9</v>
          </cell>
          <cell r="AC200">
            <v>459169</v>
          </cell>
          <cell r="AD200" t="str">
            <v>Y</v>
          </cell>
          <cell r="AF200">
            <v>9</v>
          </cell>
          <cell r="AG200">
            <v>496974</v>
          </cell>
          <cell r="AJ200">
            <v>9</v>
          </cell>
          <cell r="AK200">
            <v>525498</v>
          </cell>
          <cell r="AN200">
            <v>9</v>
          </cell>
          <cell r="AO200">
            <v>573885</v>
          </cell>
        </row>
        <row r="201">
          <cell r="G201">
            <v>200</v>
          </cell>
          <cell r="H201">
            <v>12961582</v>
          </cell>
          <cell r="J201" t="str">
            <v>Chief Financial Officer</v>
          </cell>
          <cell r="K201" t="str">
            <v>Financial Management</v>
          </cell>
          <cell r="L201" t="str">
            <v>Supply Chain Management</v>
          </cell>
          <cell r="N201">
            <v>1026893</v>
          </cell>
          <cell r="O201">
            <v>12961582</v>
          </cell>
          <cell r="P201" t="b">
            <v>1</v>
          </cell>
          <cell r="Q201">
            <v>13</v>
          </cell>
          <cell r="R201">
            <v>973358</v>
          </cell>
          <cell r="S201">
            <v>973358</v>
          </cell>
          <cell r="T201">
            <v>13</v>
          </cell>
          <cell r="U201">
            <v>1026893</v>
          </cell>
          <cell r="V201">
            <v>13</v>
          </cell>
          <cell r="W201">
            <v>1103909</v>
          </cell>
          <cell r="X201">
            <v>13</v>
          </cell>
          <cell r="Y201">
            <v>1184494</v>
          </cell>
          <cell r="Z201">
            <v>13</v>
          </cell>
          <cell r="AA201">
            <v>1261486</v>
          </cell>
          <cell r="AB201">
            <v>13</v>
          </cell>
          <cell r="AC201">
            <v>1026893</v>
          </cell>
          <cell r="AD201" t="str">
            <v>Y</v>
          </cell>
          <cell r="AF201">
            <v>13</v>
          </cell>
          <cell r="AG201">
            <v>1103909</v>
          </cell>
          <cell r="AJ201">
            <v>13</v>
          </cell>
          <cell r="AK201">
            <v>1184494</v>
          </cell>
          <cell r="AN201">
            <v>13</v>
          </cell>
          <cell r="AO201">
            <v>1261486</v>
          </cell>
        </row>
        <row r="202">
          <cell r="G202">
            <v>201</v>
          </cell>
          <cell r="I202">
            <v>42247</v>
          </cell>
          <cell r="J202" t="str">
            <v>Chief Financial Officer</v>
          </cell>
          <cell r="K202" t="str">
            <v>Financial Management</v>
          </cell>
          <cell r="L202" t="str">
            <v>Supply Chain Management</v>
          </cell>
          <cell r="N202">
            <v>236034</v>
          </cell>
          <cell r="O202">
            <v>0</v>
          </cell>
          <cell r="P202" t="b">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t="str">
            <v>Y</v>
          </cell>
          <cell r="AF202">
            <v>0</v>
          </cell>
          <cell r="AG202">
            <v>0</v>
          </cell>
          <cell r="AJ202">
            <v>0</v>
          </cell>
          <cell r="AK202">
            <v>0</v>
          </cell>
          <cell r="AN202">
            <v>0</v>
          </cell>
          <cell r="AO202">
            <v>0</v>
          </cell>
        </row>
        <row r="203">
          <cell r="G203">
            <v>202</v>
          </cell>
          <cell r="H203">
            <v>12827819</v>
          </cell>
          <cell r="J203" t="str">
            <v>Chief Financial Officer</v>
          </cell>
          <cell r="K203" t="str">
            <v>Financial Management</v>
          </cell>
          <cell r="L203" t="str">
            <v>Supply Chain Management</v>
          </cell>
          <cell r="M203" t="str">
            <v>Orders and Payments</v>
          </cell>
          <cell r="N203">
            <v>718397</v>
          </cell>
          <cell r="O203">
            <v>12827819</v>
          </cell>
          <cell r="P203" t="b">
            <v>1</v>
          </cell>
          <cell r="Q203">
            <v>11</v>
          </cell>
          <cell r="R203">
            <v>660901</v>
          </cell>
          <cell r="S203">
            <v>660901</v>
          </cell>
          <cell r="T203">
            <v>11</v>
          </cell>
          <cell r="U203">
            <v>718397</v>
          </cell>
          <cell r="V203">
            <v>11</v>
          </cell>
          <cell r="W203">
            <v>778022</v>
          </cell>
          <cell r="X203">
            <v>11</v>
          </cell>
          <cell r="Y203">
            <v>842597</v>
          </cell>
          <cell r="Z203">
            <v>11</v>
          </cell>
          <cell r="AA203">
            <v>897365</v>
          </cell>
          <cell r="AB203">
            <v>11</v>
          </cell>
          <cell r="AC203">
            <v>718397</v>
          </cell>
          <cell r="AD203" t="str">
            <v>Y</v>
          </cell>
          <cell r="AF203">
            <v>11</v>
          </cell>
          <cell r="AG203">
            <v>778022</v>
          </cell>
          <cell r="AJ203">
            <v>11</v>
          </cell>
          <cell r="AK203">
            <v>842597</v>
          </cell>
          <cell r="AN203">
            <v>11</v>
          </cell>
          <cell r="AO203">
            <v>897365</v>
          </cell>
        </row>
        <row r="204">
          <cell r="G204">
            <v>203</v>
          </cell>
          <cell r="H204">
            <v>14763109</v>
          </cell>
          <cell r="J204" t="str">
            <v>Chief Financial Officer</v>
          </cell>
          <cell r="K204" t="str">
            <v>Financial Management</v>
          </cell>
          <cell r="L204" t="str">
            <v>Supply Chain Management</v>
          </cell>
          <cell r="M204" t="str">
            <v>Orders and Payments</v>
          </cell>
          <cell r="N204">
            <v>502829</v>
          </cell>
          <cell r="O204">
            <v>14763109</v>
          </cell>
          <cell r="P204" t="b">
            <v>1</v>
          </cell>
          <cell r="Q204">
            <v>9</v>
          </cell>
          <cell r="R204">
            <v>463782</v>
          </cell>
          <cell r="S204">
            <v>463782</v>
          </cell>
          <cell r="T204">
            <v>9</v>
          </cell>
          <cell r="U204">
            <v>502829</v>
          </cell>
          <cell r="V204">
            <v>9</v>
          </cell>
          <cell r="W204">
            <v>544257</v>
          </cell>
          <cell r="X204">
            <v>9</v>
          </cell>
          <cell r="Y204">
            <v>576705</v>
          </cell>
          <cell r="Z204">
            <v>9</v>
          </cell>
          <cell r="AA204">
            <v>628420</v>
          </cell>
          <cell r="AB204">
            <v>9</v>
          </cell>
          <cell r="AC204">
            <v>502829</v>
          </cell>
          <cell r="AD204" t="str">
            <v>Y</v>
          </cell>
          <cell r="AF204">
            <v>9</v>
          </cell>
          <cell r="AG204">
            <v>544257</v>
          </cell>
          <cell r="AJ204">
            <v>9</v>
          </cell>
          <cell r="AK204">
            <v>576705</v>
          </cell>
          <cell r="AN204">
            <v>9</v>
          </cell>
          <cell r="AO204">
            <v>628420</v>
          </cell>
        </row>
        <row r="205">
          <cell r="G205">
            <v>204</v>
          </cell>
          <cell r="H205">
            <v>23484888</v>
          </cell>
          <cell r="J205" t="str">
            <v>Chief Financial Officer</v>
          </cell>
          <cell r="K205" t="str">
            <v>Financial Management</v>
          </cell>
          <cell r="L205" t="str">
            <v>Supply Chain Management</v>
          </cell>
          <cell r="M205" t="str">
            <v>Orders and Payments</v>
          </cell>
          <cell r="N205">
            <v>496305</v>
          </cell>
          <cell r="O205">
            <v>23484888</v>
          </cell>
          <cell r="P205" t="b">
            <v>1</v>
          </cell>
          <cell r="Q205">
            <v>9</v>
          </cell>
          <cell r="R205">
            <v>457781</v>
          </cell>
          <cell r="S205">
            <v>457781</v>
          </cell>
          <cell r="T205">
            <v>9</v>
          </cell>
          <cell r="U205">
            <v>496305</v>
          </cell>
          <cell r="V205">
            <v>9</v>
          </cell>
          <cell r="W205">
            <v>537191</v>
          </cell>
          <cell r="X205">
            <v>9</v>
          </cell>
          <cell r="Y205">
            <v>569054</v>
          </cell>
          <cell r="Z205">
            <v>9</v>
          </cell>
          <cell r="AA205">
            <v>620272</v>
          </cell>
          <cell r="AB205">
            <v>9</v>
          </cell>
          <cell r="AC205">
            <v>496305</v>
          </cell>
          <cell r="AD205" t="str">
            <v>Y</v>
          </cell>
          <cell r="AF205">
            <v>9</v>
          </cell>
          <cell r="AG205">
            <v>537191</v>
          </cell>
          <cell r="AJ205">
            <v>9</v>
          </cell>
          <cell r="AK205">
            <v>569054</v>
          </cell>
          <cell r="AN205">
            <v>9</v>
          </cell>
          <cell r="AO205">
            <v>620272</v>
          </cell>
        </row>
        <row r="206">
          <cell r="G206">
            <v>205</v>
          </cell>
          <cell r="H206">
            <v>23528389</v>
          </cell>
          <cell r="J206" t="str">
            <v>Chief Financial Officer</v>
          </cell>
          <cell r="K206" t="str">
            <v>Financial Management</v>
          </cell>
          <cell r="L206" t="str">
            <v>Supply Chain Management</v>
          </cell>
          <cell r="M206" t="str">
            <v>Orders and Payments</v>
          </cell>
          <cell r="N206">
            <v>411342</v>
          </cell>
          <cell r="O206">
            <v>23528389</v>
          </cell>
          <cell r="P206" t="b">
            <v>1</v>
          </cell>
          <cell r="Q206">
            <v>8</v>
          </cell>
          <cell r="R206">
            <v>379618</v>
          </cell>
          <cell r="S206">
            <v>379618</v>
          </cell>
          <cell r="T206">
            <v>8</v>
          </cell>
          <cell r="U206">
            <v>411342</v>
          </cell>
          <cell r="V206">
            <v>8</v>
          </cell>
          <cell r="W206">
            <v>445177</v>
          </cell>
          <cell r="X206">
            <v>8</v>
          </cell>
          <cell r="Y206">
            <v>469403</v>
          </cell>
          <cell r="Z206">
            <v>8</v>
          </cell>
          <cell r="AA206">
            <v>514142</v>
          </cell>
          <cell r="AB206">
            <v>8</v>
          </cell>
          <cell r="AC206">
            <v>411342</v>
          </cell>
          <cell r="AD206" t="str">
            <v>Y</v>
          </cell>
          <cell r="AF206">
            <v>8</v>
          </cell>
          <cell r="AG206">
            <v>445177</v>
          </cell>
          <cell r="AJ206">
            <v>8</v>
          </cell>
          <cell r="AK206">
            <v>469403</v>
          </cell>
          <cell r="AN206">
            <v>8</v>
          </cell>
          <cell r="AO206">
            <v>514142</v>
          </cell>
        </row>
        <row r="207">
          <cell r="G207">
            <v>206</v>
          </cell>
          <cell r="H207">
            <v>23484985</v>
          </cell>
          <cell r="J207" t="str">
            <v>Chief Financial Officer</v>
          </cell>
          <cell r="K207" t="str">
            <v>Financial Management</v>
          </cell>
          <cell r="L207" t="str">
            <v>Supply Chain Management</v>
          </cell>
          <cell r="M207" t="str">
            <v>Orders and Payments</v>
          </cell>
          <cell r="N207">
            <v>444010</v>
          </cell>
          <cell r="O207">
            <v>23484985</v>
          </cell>
          <cell r="P207" t="b">
            <v>1</v>
          </cell>
          <cell r="Q207">
            <v>8</v>
          </cell>
          <cell r="R207">
            <v>409670</v>
          </cell>
          <cell r="S207">
            <v>409670</v>
          </cell>
          <cell r="T207">
            <v>8</v>
          </cell>
          <cell r="U207">
            <v>444010</v>
          </cell>
          <cell r="V207">
            <v>8</v>
          </cell>
          <cell r="W207">
            <v>480556</v>
          </cell>
          <cell r="X207">
            <v>8</v>
          </cell>
          <cell r="Y207">
            <v>507717</v>
          </cell>
          <cell r="Z207">
            <v>8</v>
          </cell>
          <cell r="AA207">
            <v>554948</v>
          </cell>
          <cell r="AB207">
            <v>8</v>
          </cell>
          <cell r="AC207">
            <v>444010</v>
          </cell>
          <cell r="AD207" t="str">
            <v>Y</v>
          </cell>
          <cell r="AF207">
            <v>8</v>
          </cell>
          <cell r="AG207">
            <v>480556</v>
          </cell>
          <cell r="AJ207">
            <v>8</v>
          </cell>
          <cell r="AK207">
            <v>507717</v>
          </cell>
          <cell r="AN207">
            <v>8</v>
          </cell>
          <cell r="AO207">
            <v>554948</v>
          </cell>
        </row>
        <row r="208">
          <cell r="G208">
            <v>207</v>
          </cell>
          <cell r="H208">
            <v>21819441</v>
          </cell>
          <cell r="J208" t="str">
            <v>Chief Financial Officer</v>
          </cell>
          <cell r="K208" t="str">
            <v>Financial Management</v>
          </cell>
          <cell r="L208" t="str">
            <v>Supply Chain Management</v>
          </cell>
          <cell r="M208" t="str">
            <v>Asset Management</v>
          </cell>
          <cell r="N208">
            <v>365000</v>
          </cell>
          <cell r="O208">
            <v>21819441</v>
          </cell>
          <cell r="P208" t="b">
            <v>1</v>
          </cell>
          <cell r="Q208">
            <v>7</v>
          </cell>
          <cell r="R208">
            <v>336984</v>
          </cell>
          <cell r="S208">
            <v>336984</v>
          </cell>
          <cell r="T208">
            <v>7</v>
          </cell>
          <cell r="U208">
            <v>365000</v>
          </cell>
          <cell r="V208">
            <v>7</v>
          </cell>
          <cell r="W208">
            <v>394988</v>
          </cell>
          <cell r="X208">
            <v>7</v>
          </cell>
          <cell r="Y208">
            <v>415047</v>
          </cell>
          <cell r="Z208">
            <v>7</v>
          </cell>
          <cell r="AA208">
            <v>456255</v>
          </cell>
          <cell r="AB208">
            <v>7</v>
          </cell>
          <cell r="AC208">
            <v>365000</v>
          </cell>
          <cell r="AD208" t="str">
            <v>Y</v>
          </cell>
          <cell r="AF208">
            <v>7</v>
          </cell>
          <cell r="AG208">
            <v>394988</v>
          </cell>
          <cell r="AJ208">
            <v>7</v>
          </cell>
          <cell r="AK208">
            <v>415047</v>
          </cell>
          <cell r="AN208">
            <v>7</v>
          </cell>
          <cell r="AO208">
            <v>456255</v>
          </cell>
        </row>
        <row r="209">
          <cell r="G209">
            <v>208</v>
          </cell>
          <cell r="H209">
            <v>23529199</v>
          </cell>
          <cell r="J209" t="str">
            <v>Chief Financial Officer</v>
          </cell>
          <cell r="K209" t="str">
            <v>Financial Management</v>
          </cell>
          <cell r="L209" t="str">
            <v>Supply Chain Management</v>
          </cell>
          <cell r="M209" t="str">
            <v>Orders and Payments</v>
          </cell>
          <cell r="N209">
            <v>351749</v>
          </cell>
          <cell r="O209">
            <v>23529199</v>
          </cell>
          <cell r="P209" t="b">
            <v>1</v>
          </cell>
          <cell r="Q209">
            <v>7</v>
          </cell>
          <cell r="R209">
            <v>324794</v>
          </cell>
          <cell r="S209">
            <v>324794</v>
          </cell>
          <cell r="T209">
            <v>7</v>
          </cell>
          <cell r="U209">
            <v>351749</v>
          </cell>
          <cell r="V209">
            <v>7</v>
          </cell>
          <cell r="W209">
            <v>380638</v>
          </cell>
          <cell r="X209">
            <v>7</v>
          </cell>
          <cell r="Y209">
            <v>399506</v>
          </cell>
          <cell r="Z209">
            <v>7</v>
          </cell>
          <cell r="AA209">
            <v>439703</v>
          </cell>
          <cell r="AB209">
            <v>7</v>
          </cell>
          <cell r="AC209">
            <v>351749</v>
          </cell>
          <cell r="AD209" t="str">
            <v>Y</v>
          </cell>
          <cell r="AF209">
            <v>7</v>
          </cell>
          <cell r="AG209">
            <v>380638</v>
          </cell>
          <cell r="AJ209">
            <v>7</v>
          </cell>
          <cell r="AK209">
            <v>399506</v>
          </cell>
          <cell r="AN209">
            <v>7</v>
          </cell>
          <cell r="AO209">
            <v>439703</v>
          </cell>
        </row>
        <row r="210">
          <cell r="G210">
            <v>209</v>
          </cell>
          <cell r="H210">
            <v>23529164</v>
          </cell>
          <cell r="J210" t="str">
            <v>Chief Financial Officer</v>
          </cell>
          <cell r="K210" t="str">
            <v>Financial Management</v>
          </cell>
          <cell r="L210" t="str">
            <v>Supply Chain Management</v>
          </cell>
          <cell r="M210" t="str">
            <v>Orders and Payments</v>
          </cell>
          <cell r="N210">
            <v>351749</v>
          </cell>
          <cell r="O210">
            <v>23529164</v>
          </cell>
          <cell r="P210" t="b">
            <v>1</v>
          </cell>
          <cell r="Q210">
            <v>7</v>
          </cell>
          <cell r="R210">
            <v>324794</v>
          </cell>
          <cell r="S210">
            <v>324794</v>
          </cell>
          <cell r="T210">
            <v>7</v>
          </cell>
          <cell r="U210">
            <v>351749</v>
          </cell>
          <cell r="V210">
            <v>7</v>
          </cell>
          <cell r="W210">
            <v>380638</v>
          </cell>
          <cell r="X210">
            <v>7</v>
          </cell>
          <cell r="Y210">
            <v>399506</v>
          </cell>
          <cell r="Z210">
            <v>7</v>
          </cell>
          <cell r="AA210">
            <v>439703</v>
          </cell>
          <cell r="AB210">
            <v>7</v>
          </cell>
          <cell r="AC210">
            <v>351749</v>
          </cell>
          <cell r="AD210" t="str">
            <v>Y</v>
          </cell>
          <cell r="AF210">
            <v>7</v>
          </cell>
          <cell r="AG210">
            <v>380638</v>
          </cell>
          <cell r="AJ210">
            <v>7</v>
          </cell>
          <cell r="AK210">
            <v>399506</v>
          </cell>
          <cell r="AN210">
            <v>7</v>
          </cell>
          <cell r="AO210">
            <v>439703</v>
          </cell>
        </row>
        <row r="211">
          <cell r="G211">
            <v>210</v>
          </cell>
          <cell r="H211">
            <v>23529288</v>
          </cell>
          <cell r="J211" t="str">
            <v>Chief Financial Officer</v>
          </cell>
          <cell r="K211" t="str">
            <v>Financial Management</v>
          </cell>
          <cell r="L211" t="str">
            <v>Supply Chain Management</v>
          </cell>
          <cell r="M211" t="str">
            <v>Orders and Payments</v>
          </cell>
          <cell r="N211">
            <v>356104</v>
          </cell>
          <cell r="O211">
            <v>23529288</v>
          </cell>
          <cell r="P211" t="b">
            <v>1</v>
          </cell>
          <cell r="Q211">
            <v>7</v>
          </cell>
          <cell r="R211">
            <v>328801</v>
          </cell>
          <cell r="S211">
            <v>328801</v>
          </cell>
          <cell r="T211">
            <v>7</v>
          </cell>
          <cell r="U211">
            <v>356104</v>
          </cell>
          <cell r="V211">
            <v>7</v>
          </cell>
          <cell r="W211">
            <v>385355</v>
          </cell>
          <cell r="X211">
            <v>7</v>
          </cell>
          <cell r="Y211">
            <v>404613</v>
          </cell>
          <cell r="Z211">
            <v>7</v>
          </cell>
          <cell r="AA211">
            <v>445143</v>
          </cell>
          <cell r="AB211">
            <v>7</v>
          </cell>
          <cell r="AC211">
            <v>356104</v>
          </cell>
          <cell r="AD211" t="str">
            <v>Y</v>
          </cell>
          <cell r="AF211">
            <v>7</v>
          </cell>
          <cell r="AG211">
            <v>385355</v>
          </cell>
          <cell r="AJ211">
            <v>7</v>
          </cell>
          <cell r="AK211">
            <v>404613</v>
          </cell>
          <cell r="AN211">
            <v>7</v>
          </cell>
          <cell r="AO211">
            <v>445143</v>
          </cell>
        </row>
        <row r="212">
          <cell r="G212">
            <v>211</v>
          </cell>
          <cell r="H212">
            <v>22326235</v>
          </cell>
          <cell r="J212" t="str">
            <v>Chief Financial Officer</v>
          </cell>
          <cell r="K212" t="str">
            <v>Financial Management</v>
          </cell>
          <cell r="L212" t="str">
            <v>Supply Chain Management</v>
          </cell>
          <cell r="M212" t="str">
            <v>Orders and Payments</v>
          </cell>
          <cell r="N212">
            <v>303736</v>
          </cell>
          <cell r="O212">
            <v>22326235</v>
          </cell>
          <cell r="P212" t="b">
            <v>1</v>
          </cell>
          <cell r="Q212">
            <v>6</v>
          </cell>
          <cell r="R212">
            <v>280623</v>
          </cell>
          <cell r="S212">
            <v>280623</v>
          </cell>
          <cell r="T212">
            <v>6</v>
          </cell>
          <cell r="U212">
            <v>303736</v>
          </cell>
          <cell r="V212">
            <v>6</v>
          </cell>
          <cell r="W212">
            <v>328639</v>
          </cell>
          <cell r="X212">
            <v>6</v>
          </cell>
          <cell r="Y212">
            <v>343192</v>
          </cell>
          <cell r="Z212">
            <v>6</v>
          </cell>
          <cell r="AA212">
            <v>379729</v>
          </cell>
          <cell r="AB212">
            <v>6</v>
          </cell>
          <cell r="AC212">
            <v>303736</v>
          </cell>
          <cell r="AD212" t="str">
            <v>Y</v>
          </cell>
          <cell r="AF212">
            <v>6</v>
          </cell>
          <cell r="AG212">
            <v>328639</v>
          </cell>
          <cell r="AJ212">
            <v>6</v>
          </cell>
          <cell r="AK212">
            <v>343192</v>
          </cell>
          <cell r="AN212">
            <v>6</v>
          </cell>
          <cell r="AO212">
            <v>379729</v>
          </cell>
        </row>
        <row r="213">
          <cell r="G213">
            <v>212</v>
          </cell>
          <cell r="H213">
            <v>22672800</v>
          </cell>
          <cell r="J213" t="str">
            <v>Chief Financial Officer</v>
          </cell>
          <cell r="K213" t="str">
            <v>Financial Management</v>
          </cell>
          <cell r="L213" t="str">
            <v>Supply Chain Management</v>
          </cell>
          <cell r="M213" t="str">
            <v>Asset Management</v>
          </cell>
          <cell r="N213">
            <v>286375</v>
          </cell>
          <cell r="O213">
            <v>22672800</v>
          </cell>
          <cell r="P213" t="b">
            <v>1</v>
          </cell>
          <cell r="Q213">
            <v>6</v>
          </cell>
          <cell r="R213">
            <v>264652</v>
          </cell>
          <cell r="S213">
            <v>264652</v>
          </cell>
          <cell r="T213">
            <v>6</v>
          </cell>
          <cell r="U213">
            <v>286375</v>
          </cell>
          <cell r="V213">
            <v>6</v>
          </cell>
          <cell r="W213">
            <v>309838</v>
          </cell>
          <cell r="X213">
            <v>6</v>
          </cell>
          <cell r="Y213">
            <v>322828</v>
          </cell>
          <cell r="Z213">
            <v>6</v>
          </cell>
          <cell r="AA213">
            <v>358042</v>
          </cell>
          <cell r="AB213">
            <v>6</v>
          </cell>
          <cell r="AC213">
            <v>286375</v>
          </cell>
          <cell r="AD213" t="str">
            <v>Y</v>
          </cell>
          <cell r="AF213">
            <v>6</v>
          </cell>
          <cell r="AG213">
            <v>309838</v>
          </cell>
          <cell r="AJ213">
            <v>6</v>
          </cell>
          <cell r="AK213">
            <v>322828</v>
          </cell>
          <cell r="AN213">
            <v>6</v>
          </cell>
          <cell r="AO213">
            <v>358042</v>
          </cell>
        </row>
        <row r="214">
          <cell r="G214">
            <v>213</v>
          </cell>
          <cell r="H214">
            <v>63508800</v>
          </cell>
          <cell r="J214" t="str">
            <v>Chief Financial Officer</v>
          </cell>
          <cell r="K214" t="str">
            <v>Financial Management</v>
          </cell>
          <cell r="L214" t="str">
            <v>Supply Chain Management</v>
          </cell>
          <cell r="M214" t="str">
            <v>Asset Management</v>
          </cell>
          <cell r="N214">
            <v>246048</v>
          </cell>
          <cell r="O214">
            <v>63508800</v>
          </cell>
          <cell r="P214" t="b">
            <v>1</v>
          </cell>
          <cell r="Q214">
            <v>5</v>
          </cell>
          <cell r="R214">
            <v>227553</v>
          </cell>
          <cell r="S214">
            <v>227553</v>
          </cell>
          <cell r="T214">
            <v>5</v>
          </cell>
          <cell r="U214">
            <v>246048</v>
          </cell>
          <cell r="V214">
            <v>5</v>
          </cell>
          <cell r="W214">
            <v>266164</v>
          </cell>
          <cell r="X214">
            <v>5</v>
          </cell>
          <cell r="Y214">
            <v>275531</v>
          </cell>
          <cell r="Z214">
            <v>5</v>
          </cell>
          <cell r="AA214">
            <v>307669</v>
          </cell>
          <cell r="AB214">
            <v>5</v>
          </cell>
          <cell r="AC214">
            <v>246048</v>
          </cell>
          <cell r="AD214" t="str">
            <v>Y</v>
          </cell>
          <cell r="AF214">
            <v>5</v>
          </cell>
          <cell r="AG214">
            <v>266164</v>
          </cell>
          <cell r="AJ214">
            <v>5</v>
          </cell>
          <cell r="AK214">
            <v>275531</v>
          </cell>
          <cell r="AN214">
            <v>5</v>
          </cell>
          <cell r="AO214">
            <v>307669</v>
          </cell>
        </row>
        <row r="215">
          <cell r="G215">
            <v>214</v>
          </cell>
          <cell r="H215">
            <v>17627621</v>
          </cell>
          <cell r="J215" t="str">
            <v>Chief Financial Officer</v>
          </cell>
          <cell r="K215" t="str">
            <v>Financial Management</v>
          </cell>
          <cell r="L215" t="str">
            <v>Supply Chain Management</v>
          </cell>
          <cell r="M215" t="str">
            <v>Orders and Payments</v>
          </cell>
          <cell r="N215">
            <v>266292</v>
          </cell>
          <cell r="O215">
            <v>17627621</v>
          </cell>
          <cell r="P215" t="b">
            <v>1</v>
          </cell>
          <cell r="Q215">
            <v>5</v>
          </cell>
          <cell r="R215">
            <v>246177</v>
          </cell>
          <cell r="S215">
            <v>246177</v>
          </cell>
          <cell r="T215">
            <v>5</v>
          </cell>
          <cell r="U215">
            <v>266292</v>
          </cell>
          <cell r="V215">
            <v>5</v>
          </cell>
          <cell r="W215">
            <v>288088</v>
          </cell>
          <cell r="X215">
            <v>5</v>
          </cell>
          <cell r="Y215">
            <v>299274</v>
          </cell>
          <cell r="Z215">
            <v>5</v>
          </cell>
          <cell r="AA215">
            <v>332956</v>
          </cell>
          <cell r="AB215">
            <v>5</v>
          </cell>
          <cell r="AC215">
            <v>266292</v>
          </cell>
          <cell r="AD215" t="str">
            <v>Y</v>
          </cell>
          <cell r="AF215">
            <v>5</v>
          </cell>
          <cell r="AG215">
            <v>288088</v>
          </cell>
          <cell r="AJ215">
            <v>5</v>
          </cell>
          <cell r="AK215">
            <v>299274</v>
          </cell>
          <cell r="AN215">
            <v>5</v>
          </cell>
          <cell r="AO215">
            <v>332956</v>
          </cell>
        </row>
        <row r="216">
          <cell r="G216">
            <v>215</v>
          </cell>
          <cell r="J216" t="str">
            <v>Chief Financial Officer</v>
          </cell>
          <cell r="K216" t="str">
            <v>Financial Management</v>
          </cell>
          <cell r="N216">
            <v>236034</v>
          </cell>
          <cell r="O216">
            <v>0</v>
          </cell>
          <cell r="P216" t="b">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t="str">
            <v>Y</v>
          </cell>
          <cell r="AF216">
            <v>0</v>
          </cell>
          <cell r="AG216">
            <v>0</v>
          </cell>
          <cell r="AJ216">
            <v>0</v>
          </cell>
          <cell r="AK216">
            <v>0</v>
          </cell>
          <cell r="AN216">
            <v>0</v>
          </cell>
          <cell r="AO216">
            <v>0</v>
          </cell>
        </row>
        <row r="217">
          <cell r="G217">
            <v>216</v>
          </cell>
          <cell r="H217">
            <v>83334190</v>
          </cell>
          <cell r="J217" t="str">
            <v>Chief Financial Officer</v>
          </cell>
          <cell r="K217" t="str">
            <v>Financial Management</v>
          </cell>
          <cell r="L217" t="str">
            <v>Supply Chain Management</v>
          </cell>
          <cell r="M217" t="str">
            <v>Orders and Payments</v>
          </cell>
          <cell r="N217">
            <v>254231</v>
          </cell>
          <cell r="O217">
            <v>83334190</v>
          </cell>
          <cell r="P217" t="b">
            <v>1</v>
          </cell>
          <cell r="Q217">
            <v>5</v>
          </cell>
          <cell r="R217">
            <v>235081</v>
          </cell>
          <cell r="S217">
            <v>235081</v>
          </cell>
          <cell r="T217">
            <v>5</v>
          </cell>
          <cell r="U217">
            <v>254231</v>
          </cell>
          <cell r="V217">
            <v>5</v>
          </cell>
          <cell r="W217">
            <v>275025</v>
          </cell>
          <cell r="X217">
            <v>5</v>
          </cell>
          <cell r="Y217">
            <v>285127</v>
          </cell>
          <cell r="Z217">
            <v>5</v>
          </cell>
          <cell r="AA217">
            <v>317890</v>
          </cell>
          <cell r="AB217">
            <v>5</v>
          </cell>
          <cell r="AC217">
            <v>254231</v>
          </cell>
          <cell r="AD217" t="str">
            <v>Y</v>
          </cell>
          <cell r="AF217">
            <v>5</v>
          </cell>
          <cell r="AG217">
            <v>275025</v>
          </cell>
          <cell r="AJ217">
            <v>5</v>
          </cell>
          <cell r="AK217">
            <v>285127</v>
          </cell>
          <cell r="AN217">
            <v>5</v>
          </cell>
          <cell r="AO217">
            <v>317890</v>
          </cell>
        </row>
        <row r="218">
          <cell r="G218">
            <v>217</v>
          </cell>
          <cell r="J218" t="str">
            <v>Chief Financial Officer</v>
          </cell>
          <cell r="K218" t="str">
            <v>Financial Management</v>
          </cell>
          <cell r="N218">
            <v>236034</v>
          </cell>
          <cell r="O218">
            <v>0</v>
          </cell>
          <cell r="P218" t="b">
            <v>0</v>
          </cell>
          <cell r="Q218">
            <v>0</v>
          </cell>
          <cell r="R218">
            <v>0</v>
          </cell>
          <cell r="S218">
            <v>0</v>
          </cell>
          <cell r="T218">
            <v>0</v>
          </cell>
          <cell r="U218">
            <v>0</v>
          </cell>
          <cell r="V218">
            <v>0</v>
          </cell>
          <cell r="W218">
            <v>0</v>
          </cell>
          <cell r="X218">
            <v>0</v>
          </cell>
          <cell r="Y218">
            <v>0</v>
          </cell>
          <cell r="Z218">
            <v>0</v>
          </cell>
          <cell r="AA218">
            <v>0</v>
          </cell>
          <cell r="AB218">
            <v>0</v>
          </cell>
          <cell r="AC218">
            <v>0</v>
          </cell>
          <cell r="AD218" t="str">
            <v>Y</v>
          </cell>
          <cell r="AF218">
            <v>0</v>
          </cell>
          <cell r="AG218">
            <v>0</v>
          </cell>
          <cell r="AJ218">
            <v>0</v>
          </cell>
          <cell r="AK218">
            <v>0</v>
          </cell>
          <cell r="AN218">
            <v>0</v>
          </cell>
          <cell r="AO218">
            <v>0</v>
          </cell>
        </row>
        <row r="219">
          <cell r="G219">
            <v>218</v>
          </cell>
          <cell r="H219">
            <v>23003871</v>
          </cell>
          <cell r="J219" t="str">
            <v>Chief Financial Officer</v>
          </cell>
          <cell r="K219" t="str">
            <v>Financial Management</v>
          </cell>
          <cell r="L219" t="str">
            <v>Supply Chain Management</v>
          </cell>
          <cell r="M219" t="str">
            <v>Orders and Payments</v>
          </cell>
          <cell r="N219">
            <v>227799</v>
          </cell>
          <cell r="O219">
            <v>23003871</v>
          </cell>
          <cell r="P219" t="b">
            <v>1</v>
          </cell>
          <cell r="Q219">
            <v>4</v>
          </cell>
          <cell r="R219">
            <v>210765</v>
          </cell>
          <cell r="S219">
            <v>210765</v>
          </cell>
          <cell r="T219">
            <v>4</v>
          </cell>
          <cell r="U219">
            <v>227799</v>
          </cell>
          <cell r="V219">
            <v>4</v>
          </cell>
          <cell r="W219">
            <v>246400</v>
          </cell>
          <cell r="X219">
            <v>4</v>
          </cell>
          <cell r="Y219">
            <v>254126</v>
          </cell>
          <cell r="Z219">
            <v>4</v>
          </cell>
          <cell r="AA219">
            <v>284873</v>
          </cell>
          <cell r="AB219">
            <v>4</v>
          </cell>
          <cell r="AC219">
            <v>227799</v>
          </cell>
          <cell r="AD219" t="str">
            <v>Y</v>
          </cell>
          <cell r="AF219">
            <v>4</v>
          </cell>
          <cell r="AG219">
            <v>246400</v>
          </cell>
          <cell r="AJ219">
            <v>4</v>
          </cell>
          <cell r="AK219">
            <v>254126</v>
          </cell>
          <cell r="AN219">
            <v>4</v>
          </cell>
          <cell r="AO219">
            <v>284873</v>
          </cell>
        </row>
        <row r="220">
          <cell r="G220">
            <v>219</v>
          </cell>
          <cell r="H220">
            <v>10828630</v>
          </cell>
          <cell r="J220" t="str">
            <v>Chief Financial Officer</v>
          </cell>
          <cell r="K220" t="str">
            <v>Financial Management</v>
          </cell>
          <cell r="L220" t="str">
            <v>Supply Chain Management</v>
          </cell>
          <cell r="M220" t="str">
            <v>Demand and Acquisition Management</v>
          </cell>
          <cell r="N220">
            <v>890265</v>
          </cell>
          <cell r="O220">
            <v>10828630</v>
          </cell>
          <cell r="P220" t="b">
            <v>1</v>
          </cell>
          <cell r="Q220">
            <v>12</v>
          </cell>
          <cell r="R220">
            <v>819012</v>
          </cell>
          <cell r="S220">
            <v>819012</v>
          </cell>
          <cell r="T220">
            <v>12</v>
          </cell>
          <cell r="U220">
            <v>890265</v>
          </cell>
          <cell r="V220">
            <v>12</v>
          </cell>
          <cell r="W220">
            <v>964156</v>
          </cell>
          <cell r="X220">
            <v>12</v>
          </cell>
          <cell r="Y220">
            <v>1044179</v>
          </cell>
          <cell r="Z220">
            <v>12</v>
          </cell>
          <cell r="AA220">
            <v>1112050</v>
          </cell>
          <cell r="AB220">
            <v>12</v>
          </cell>
          <cell r="AC220">
            <v>890265</v>
          </cell>
          <cell r="AD220" t="str">
            <v>Y</v>
          </cell>
          <cell r="AF220">
            <v>12</v>
          </cell>
          <cell r="AG220">
            <v>964156</v>
          </cell>
          <cell r="AJ220">
            <v>12</v>
          </cell>
          <cell r="AK220">
            <v>1044179</v>
          </cell>
          <cell r="AN220">
            <v>12</v>
          </cell>
          <cell r="AO220">
            <v>1112050</v>
          </cell>
        </row>
        <row r="221">
          <cell r="G221">
            <v>220</v>
          </cell>
          <cell r="H221">
            <v>11240211</v>
          </cell>
          <cell r="J221" t="str">
            <v>Chief Financial Officer</v>
          </cell>
          <cell r="K221" t="str">
            <v>Financial Management</v>
          </cell>
          <cell r="L221" t="str">
            <v>Supply Chain Management</v>
          </cell>
          <cell r="M221" t="str">
            <v>Demand and Acquisition Management</v>
          </cell>
          <cell r="N221">
            <v>522980</v>
          </cell>
          <cell r="O221">
            <v>11240211</v>
          </cell>
          <cell r="P221" t="b">
            <v>1</v>
          </cell>
          <cell r="Q221">
            <v>9</v>
          </cell>
          <cell r="R221">
            <v>482320</v>
          </cell>
          <cell r="S221">
            <v>482320</v>
          </cell>
          <cell r="T221">
            <v>9</v>
          </cell>
          <cell r="U221">
            <v>522980</v>
          </cell>
          <cell r="V221">
            <v>9</v>
          </cell>
          <cell r="W221">
            <v>566080</v>
          </cell>
          <cell r="X221">
            <v>9</v>
          </cell>
          <cell r="Y221">
            <v>600340</v>
          </cell>
          <cell r="Z221">
            <v>9</v>
          </cell>
          <cell r="AA221">
            <v>653592</v>
          </cell>
          <cell r="AB221">
            <v>9</v>
          </cell>
          <cell r="AC221">
            <v>522980</v>
          </cell>
          <cell r="AD221" t="str">
            <v>Y</v>
          </cell>
          <cell r="AF221">
            <v>9</v>
          </cell>
          <cell r="AG221">
            <v>566080</v>
          </cell>
          <cell r="AJ221">
            <v>9</v>
          </cell>
          <cell r="AK221">
            <v>600340</v>
          </cell>
          <cell r="AN221">
            <v>9</v>
          </cell>
          <cell r="AO221">
            <v>653592</v>
          </cell>
        </row>
        <row r="222">
          <cell r="G222">
            <v>221</v>
          </cell>
          <cell r="H222">
            <v>11319968</v>
          </cell>
          <cell r="J222" t="str">
            <v>Chief Financial Officer</v>
          </cell>
          <cell r="K222" t="str">
            <v>Financial Management</v>
          </cell>
          <cell r="L222" t="str">
            <v>Supply Chain Management</v>
          </cell>
          <cell r="M222" t="str">
            <v>Demand and Acquisition Management</v>
          </cell>
          <cell r="N222">
            <v>427310</v>
          </cell>
          <cell r="O222">
            <v>11319968</v>
          </cell>
          <cell r="P222" t="b">
            <v>1</v>
          </cell>
          <cell r="Q222">
            <v>8</v>
          </cell>
          <cell r="R222">
            <v>394307</v>
          </cell>
          <cell r="S222">
            <v>394307</v>
          </cell>
          <cell r="T222">
            <v>8</v>
          </cell>
          <cell r="U222">
            <v>427310</v>
          </cell>
          <cell r="V222">
            <v>8</v>
          </cell>
          <cell r="W222">
            <v>462470</v>
          </cell>
          <cell r="X222">
            <v>8</v>
          </cell>
          <cell r="Y222">
            <v>488130</v>
          </cell>
          <cell r="Z222">
            <v>8</v>
          </cell>
          <cell r="AA222">
            <v>534087</v>
          </cell>
          <cell r="AB222">
            <v>8</v>
          </cell>
          <cell r="AC222">
            <v>427310</v>
          </cell>
          <cell r="AD222" t="str">
            <v>Y</v>
          </cell>
          <cell r="AF222">
            <v>8</v>
          </cell>
          <cell r="AG222">
            <v>462470</v>
          </cell>
          <cell r="AJ222">
            <v>8</v>
          </cell>
          <cell r="AK222">
            <v>488130</v>
          </cell>
          <cell r="AN222">
            <v>8</v>
          </cell>
          <cell r="AO222">
            <v>534087</v>
          </cell>
        </row>
        <row r="223">
          <cell r="G223">
            <v>222</v>
          </cell>
          <cell r="H223">
            <v>23485078</v>
          </cell>
          <cell r="J223" t="str">
            <v>Chief Financial Officer</v>
          </cell>
          <cell r="K223" t="str">
            <v>Financial Management</v>
          </cell>
          <cell r="L223" t="str">
            <v>Supply Chain Management</v>
          </cell>
          <cell r="M223" t="str">
            <v>Demand and Acquisition Management</v>
          </cell>
          <cell r="N223">
            <v>496305</v>
          </cell>
          <cell r="O223">
            <v>23485078</v>
          </cell>
          <cell r="P223" t="b">
            <v>1</v>
          </cell>
          <cell r="Q223">
            <v>9</v>
          </cell>
          <cell r="R223">
            <v>457781</v>
          </cell>
          <cell r="S223">
            <v>457781</v>
          </cell>
          <cell r="T223">
            <v>9</v>
          </cell>
          <cell r="U223">
            <v>496305</v>
          </cell>
          <cell r="V223">
            <v>9</v>
          </cell>
          <cell r="W223">
            <v>537191</v>
          </cell>
          <cell r="X223">
            <v>9</v>
          </cell>
          <cell r="Y223">
            <v>569054</v>
          </cell>
          <cell r="Z223">
            <v>9</v>
          </cell>
          <cell r="AA223">
            <v>620272</v>
          </cell>
          <cell r="AB223">
            <v>9</v>
          </cell>
          <cell r="AC223">
            <v>496305</v>
          </cell>
          <cell r="AD223" t="str">
            <v>Y</v>
          </cell>
          <cell r="AF223">
            <v>9</v>
          </cell>
          <cell r="AG223">
            <v>537191</v>
          </cell>
          <cell r="AJ223">
            <v>9</v>
          </cell>
          <cell r="AK223">
            <v>569054</v>
          </cell>
          <cell r="AN223">
            <v>9</v>
          </cell>
          <cell r="AO223">
            <v>620272</v>
          </cell>
        </row>
        <row r="224">
          <cell r="G224">
            <v>223</v>
          </cell>
          <cell r="H224">
            <v>25799835</v>
          </cell>
          <cell r="J224" t="str">
            <v>Chief Financial Officer</v>
          </cell>
          <cell r="K224" t="str">
            <v>Financial Management</v>
          </cell>
          <cell r="L224" t="str">
            <v>Supply Chain Management</v>
          </cell>
          <cell r="M224" t="str">
            <v>Demand and Acquisition Management</v>
          </cell>
          <cell r="N224">
            <v>240632</v>
          </cell>
          <cell r="O224">
            <v>25799835</v>
          </cell>
          <cell r="P224" t="b">
            <v>1</v>
          </cell>
          <cell r="Q224">
            <v>5</v>
          </cell>
          <cell r="R224">
            <v>222570</v>
          </cell>
          <cell r="S224">
            <v>222570</v>
          </cell>
          <cell r="T224">
            <v>5</v>
          </cell>
          <cell r="U224">
            <v>240632</v>
          </cell>
          <cell r="V224">
            <v>5</v>
          </cell>
          <cell r="W224">
            <v>260298</v>
          </cell>
          <cell r="X224">
            <v>5</v>
          </cell>
          <cell r="Y224">
            <v>269177</v>
          </cell>
          <cell r="Z224">
            <v>5</v>
          </cell>
          <cell r="AA224">
            <v>300903</v>
          </cell>
          <cell r="AB224">
            <v>5</v>
          </cell>
          <cell r="AC224">
            <v>240632</v>
          </cell>
          <cell r="AD224" t="str">
            <v>Y</v>
          </cell>
          <cell r="AF224">
            <v>5</v>
          </cell>
          <cell r="AG224">
            <v>260298</v>
          </cell>
          <cell r="AJ224">
            <v>5</v>
          </cell>
          <cell r="AK224">
            <v>269177</v>
          </cell>
          <cell r="AN224">
            <v>5</v>
          </cell>
          <cell r="AO224">
            <v>300903</v>
          </cell>
        </row>
        <row r="225">
          <cell r="G225">
            <v>224</v>
          </cell>
          <cell r="H225">
            <v>22780998</v>
          </cell>
          <cell r="J225" t="str">
            <v>Chief Financial Officer</v>
          </cell>
          <cell r="K225" t="str">
            <v>Financial Management</v>
          </cell>
          <cell r="L225" t="str">
            <v>Supply Chain Management</v>
          </cell>
          <cell r="M225" t="str">
            <v>Demand and Acquisition Management</v>
          </cell>
          <cell r="N225">
            <v>351749</v>
          </cell>
          <cell r="O225">
            <v>22780998</v>
          </cell>
          <cell r="P225" t="b">
            <v>1</v>
          </cell>
          <cell r="Q225">
            <v>7</v>
          </cell>
          <cell r="R225">
            <v>324794</v>
          </cell>
          <cell r="S225">
            <v>324794</v>
          </cell>
          <cell r="T225">
            <v>7</v>
          </cell>
          <cell r="U225">
            <v>351749</v>
          </cell>
          <cell r="V225">
            <v>7</v>
          </cell>
          <cell r="W225">
            <v>380638</v>
          </cell>
          <cell r="X225">
            <v>7</v>
          </cell>
          <cell r="Y225">
            <v>399506</v>
          </cell>
          <cell r="Z225">
            <v>7</v>
          </cell>
          <cell r="AA225">
            <v>439703</v>
          </cell>
          <cell r="AB225">
            <v>7</v>
          </cell>
          <cell r="AC225">
            <v>351749</v>
          </cell>
          <cell r="AD225" t="str">
            <v>Y</v>
          </cell>
          <cell r="AF225">
            <v>7</v>
          </cell>
          <cell r="AG225">
            <v>380638</v>
          </cell>
          <cell r="AJ225">
            <v>7</v>
          </cell>
          <cell r="AK225">
            <v>399506</v>
          </cell>
          <cell r="AN225">
            <v>7</v>
          </cell>
          <cell r="AO225">
            <v>439703</v>
          </cell>
        </row>
        <row r="226">
          <cell r="G226">
            <v>225</v>
          </cell>
          <cell r="H226">
            <v>23572001</v>
          </cell>
          <cell r="J226" t="str">
            <v>Chief Financial Officer</v>
          </cell>
          <cell r="K226" t="str">
            <v>Financial Management</v>
          </cell>
          <cell r="L226" t="str">
            <v>Supply Chain Management</v>
          </cell>
          <cell r="M226" t="str">
            <v>Demand and Acquisition Management</v>
          </cell>
          <cell r="N226">
            <v>351749</v>
          </cell>
          <cell r="O226">
            <v>23572001</v>
          </cell>
          <cell r="P226" t="b">
            <v>1</v>
          </cell>
          <cell r="Q226">
            <v>7</v>
          </cell>
          <cell r="R226">
            <v>324794</v>
          </cell>
          <cell r="S226">
            <v>324794</v>
          </cell>
          <cell r="T226">
            <v>7</v>
          </cell>
          <cell r="U226">
            <v>351749</v>
          </cell>
          <cell r="V226">
            <v>7</v>
          </cell>
          <cell r="W226">
            <v>380638</v>
          </cell>
          <cell r="X226">
            <v>7</v>
          </cell>
          <cell r="Y226">
            <v>399506</v>
          </cell>
          <cell r="Z226">
            <v>7</v>
          </cell>
          <cell r="AA226">
            <v>439703</v>
          </cell>
          <cell r="AB226">
            <v>7</v>
          </cell>
          <cell r="AC226">
            <v>351749</v>
          </cell>
          <cell r="AD226" t="str">
            <v>Y</v>
          </cell>
          <cell r="AF226">
            <v>7</v>
          </cell>
          <cell r="AG226">
            <v>380638</v>
          </cell>
          <cell r="AJ226">
            <v>7</v>
          </cell>
          <cell r="AK226">
            <v>399506</v>
          </cell>
          <cell r="AN226">
            <v>7</v>
          </cell>
          <cell r="AO226">
            <v>439703</v>
          </cell>
        </row>
        <row r="227">
          <cell r="G227">
            <v>226</v>
          </cell>
          <cell r="H227">
            <v>4770846</v>
          </cell>
          <cell r="J227" t="str">
            <v>Chief Financial Officer</v>
          </cell>
          <cell r="K227" t="str">
            <v>Financial Management</v>
          </cell>
          <cell r="L227" t="str">
            <v>Supply Chain Management</v>
          </cell>
          <cell r="M227" t="str">
            <v>Demand and Acquisition Management</v>
          </cell>
          <cell r="N227">
            <v>351749</v>
          </cell>
          <cell r="O227">
            <v>4770846</v>
          </cell>
          <cell r="P227" t="b">
            <v>1</v>
          </cell>
          <cell r="Q227">
            <v>7</v>
          </cell>
          <cell r="R227">
            <v>324794</v>
          </cell>
          <cell r="S227">
            <v>324794</v>
          </cell>
          <cell r="T227">
            <v>7</v>
          </cell>
          <cell r="U227">
            <v>351749</v>
          </cell>
          <cell r="V227">
            <v>7</v>
          </cell>
          <cell r="W227">
            <v>380638</v>
          </cell>
          <cell r="X227">
            <v>7</v>
          </cell>
          <cell r="Y227">
            <v>399506</v>
          </cell>
          <cell r="Z227">
            <v>7</v>
          </cell>
          <cell r="AA227">
            <v>439703</v>
          </cell>
          <cell r="AB227">
            <v>7</v>
          </cell>
          <cell r="AC227">
            <v>351749</v>
          </cell>
          <cell r="AD227" t="str">
            <v>Y</v>
          </cell>
          <cell r="AF227">
            <v>7</v>
          </cell>
          <cell r="AG227">
            <v>380638</v>
          </cell>
          <cell r="AJ227">
            <v>7</v>
          </cell>
          <cell r="AK227">
            <v>399506</v>
          </cell>
          <cell r="AN227">
            <v>7</v>
          </cell>
          <cell r="AO227">
            <v>439703</v>
          </cell>
        </row>
        <row r="228">
          <cell r="G228">
            <v>227</v>
          </cell>
          <cell r="H228">
            <v>23573988</v>
          </cell>
          <cell r="J228" t="str">
            <v>Chief Financial Officer</v>
          </cell>
          <cell r="K228" t="str">
            <v>Financial Management</v>
          </cell>
          <cell r="L228" t="str">
            <v>Supply Chain Management</v>
          </cell>
          <cell r="M228" t="str">
            <v>Demand and Acquisition Management</v>
          </cell>
          <cell r="N228">
            <v>351749</v>
          </cell>
          <cell r="O228">
            <v>23573988</v>
          </cell>
          <cell r="P228" t="b">
            <v>1</v>
          </cell>
          <cell r="Q228">
            <v>7</v>
          </cell>
          <cell r="R228">
            <v>324794</v>
          </cell>
          <cell r="S228">
            <v>324794</v>
          </cell>
          <cell r="T228">
            <v>7</v>
          </cell>
          <cell r="U228">
            <v>351749</v>
          </cell>
          <cell r="V228">
            <v>7</v>
          </cell>
          <cell r="W228">
            <v>380638</v>
          </cell>
          <cell r="X228">
            <v>7</v>
          </cell>
          <cell r="Y228">
            <v>399506</v>
          </cell>
          <cell r="Z228">
            <v>7</v>
          </cell>
          <cell r="AA228">
            <v>439703</v>
          </cell>
          <cell r="AB228">
            <v>7</v>
          </cell>
          <cell r="AC228">
            <v>351749</v>
          </cell>
          <cell r="AD228" t="str">
            <v>Y</v>
          </cell>
          <cell r="AF228">
            <v>7</v>
          </cell>
          <cell r="AG228">
            <v>380638</v>
          </cell>
          <cell r="AJ228">
            <v>7</v>
          </cell>
          <cell r="AK228">
            <v>399506</v>
          </cell>
          <cell r="AN228">
            <v>7</v>
          </cell>
          <cell r="AO228">
            <v>439703</v>
          </cell>
        </row>
        <row r="229">
          <cell r="G229">
            <v>228</v>
          </cell>
          <cell r="H229">
            <v>23574003</v>
          </cell>
          <cell r="J229" t="str">
            <v>Chief Financial Officer</v>
          </cell>
          <cell r="K229" t="str">
            <v>Financial Management</v>
          </cell>
          <cell r="L229" t="str">
            <v>Supply Chain Management</v>
          </cell>
          <cell r="M229" t="str">
            <v>Demand and Acquisition Management</v>
          </cell>
          <cell r="N229">
            <v>351749</v>
          </cell>
          <cell r="O229">
            <v>23574003</v>
          </cell>
          <cell r="P229" t="b">
            <v>1</v>
          </cell>
          <cell r="Q229">
            <v>7</v>
          </cell>
          <cell r="R229">
            <v>324794</v>
          </cell>
          <cell r="S229">
            <v>324794</v>
          </cell>
          <cell r="T229">
            <v>7</v>
          </cell>
          <cell r="U229">
            <v>351749</v>
          </cell>
          <cell r="V229">
            <v>7</v>
          </cell>
          <cell r="W229">
            <v>380638</v>
          </cell>
          <cell r="X229">
            <v>7</v>
          </cell>
          <cell r="Y229">
            <v>399506</v>
          </cell>
          <cell r="Z229">
            <v>7</v>
          </cell>
          <cell r="AA229">
            <v>439703</v>
          </cell>
          <cell r="AB229">
            <v>7</v>
          </cell>
          <cell r="AC229">
            <v>351749</v>
          </cell>
          <cell r="AD229" t="str">
            <v>Y</v>
          </cell>
          <cell r="AF229">
            <v>7</v>
          </cell>
          <cell r="AG229">
            <v>380638</v>
          </cell>
          <cell r="AJ229">
            <v>7</v>
          </cell>
          <cell r="AK229">
            <v>399506</v>
          </cell>
          <cell r="AN229">
            <v>7</v>
          </cell>
          <cell r="AO229">
            <v>439703</v>
          </cell>
        </row>
        <row r="230">
          <cell r="G230">
            <v>229</v>
          </cell>
          <cell r="H230">
            <v>23529059</v>
          </cell>
          <cell r="J230" t="str">
            <v>Chief Financial Officer</v>
          </cell>
          <cell r="K230" t="str">
            <v>Financial Management</v>
          </cell>
          <cell r="L230" t="str">
            <v>Supply Chain Management</v>
          </cell>
          <cell r="M230" t="str">
            <v>Demand and Acquisition Management</v>
          </cell>
          <cell r="N230">
            <v>356104</v>
          </cell>
          <cell r="O230">
            <v>23529059</v>
          </cell>
          <cell r="P230" t="b">
            <v>1</v>
          </cell>
          <cell r="Q230">
            <v>7</v>
          </cell>
          <cell r="R230">
            <v>328801</v>
          </cell>
          <cell r="S230">
            <v>328801</v>
          </cell>
          <cell r="T230">
            <v>7</v>
          </cell>
          <cell r="U230">
            <v>356104</v>
          </cell>
          <cell r="V230">
            <v>7</v>
          </cell>
          <cell r="W230">
            <v>385355</v>
          </cell>
          <cell r="X230">
            <v>7</v>
          </cell>
          <cell r="Y230">
            <v>404613</v>
          </cell>
          <cell r="Z230">
            <v>7</v>
          </cell>
          <cell r="AA230">
            <v>445143</v>
          </cell>
          <cell r="AB230">
            <v>7</v>
          </cell>
          <cell r="AC230">
            <v>356104</v>
          </cell>
          <cell r="AD230" t="str">
            <v>Y</v>
          </cell>
          <cell r="AF230">
            <v>7</v>
          </cell>
          <cell r="AG230">
            <v>385355</v>
          </cell>
          <cell r="AJ230">
            <v>7</v>
          </cell>
          <cell r="AK230">
            <v>404613</v>
          </cell>
          <cell r="AN230">
            <v>7</v>
          </cell>
          <cell r="AO230">
            <v>445143</v>
          </cell>
        </row>
        <row r="231">
          <cell r="G231">
            <v>230</v>
          </cell>
          <cell r="H231">
            <v>23160357</v>
          </cell>
          <cell r="J231" t="str">
            <v>Chief Financial Officer</v>
          </cell>
          <cell r="K231" t="str">
            <v>Financial Management</v>
          </cell>
          <cell r="L231" t="str">
            <v>Supply Chain Management</v>
          </cell>
          <cell r="M231" t="str">
            <v>Demand and Acquisition Management</v>
          </cell>
          <cell r="N231">
            <v>257352</v>
          </cell>
          <cell r="O231">
            <v>23160357</v>
          </cell>
          <cell r="P231" t="b">
            <v>1</v>
          </cell>
          <cell r="Q231">
            <v>5</v>
          </cell>
          <cell r="R231">
            <v>237953</v>
          </cell>
          <cell r="S231">
            <v>237953</v>
          </cell>
          <cell r="T231">
            <v>5</v>
          </cell>
          <cell r="U231">
            <v>257352</v>
          </cell>
          <cell r="V231">
            <v>5</v>
          </cell>
          <cell r="W231">
            <v>278406</v>
          </cell>
          <cell r="X231">
            <v>5</v>
          </cell>
          <cell r="Y231">
            <v>288789</v>
          </cell>
          <cell r="Z231">
            <v>5</v>
          </cell>
          <cell r="AA231">
            <v>321790</v>
          </cell>
          <cell r="AB231">
            <v>5</v>
          </cell>
          <cell r="AC231">
            <v>257352</v>
          </cell>
          <cell r="AD231" t="str">
            <v>Y</v>
          </cell>
          <cell r="AF231">
            <v>5</v>
          </cell>
          <cell r="AG231">
            <v>278406</v>
          </cell>
          <cell r="AJ231">
            <v>5</v>
          </cell>
          <cell r="AK231">
            <v>288789</v>
          </cell>
          <cell r="AN231">
            <v>5</v>
          </cell>
          <cell r="AO231">
            <v>321790</v>
          </cell>
        </row>
        <row r="232">
          <cell r="G232">
            <v>231</v>
          </cell>
          <cell r="H232">
            <v>82949913</v>
          </cell>
          <cell r="J232" t="str">
            <v>Chief Financial Officer</v>
          </cell>
          <cell r="K232" t="str">
            <v>Financial Management</v>
          </cell>
          <cell r="L232" t="str">
            <v>Supply Chain Management</v>
          </cell>
          <cell r="M232" t="str">
            <v>Orders and Payments</v>
          </cell>
          <cell r="N232">
            <v>286375</v>
          </cell>
          <cell r="O232">
            <v>82949913</v>
          </cell>
          <cell r="P232" t="b">
            <v>1</v>
          </cell>
          <cell r="Q232">
            <v>6</v>
          </cell>
          <cell r="R232">
            <v>264652</v>
          </cell>
          <cell r="S232">
            <v>264652</v>
          </cell>
          <cell r="T232">
            <v>6</v>
          </cell>
          <cell r="U232">
            <v>286375</v>
          </cell>
          <cell r="V232">
            <v>6</v>
          </cell>
          <cell r="W232">
            <v>309838</v>
          </cell>
          <cell r="X232">
            <v>6</v>
          </cell>
          <cell r="Y232">
            <v>322828</v>
          </cell>
          <cell r="Z232">
            <v>6</v>
          </cell>
          <cell r="AA232">
            <v>358042</v>
          </cell>
          <cell r="AB232">
            <v>6</v>
          </cell>
          <cell r="AC232">
            <v>286375</v>
          </cell>
          <cell r="AD232" t="str">
            <v>Y</v>
          </cell>
          <cell r="AF232">
            <v>6</v>
          </cell>
          <cell r="AG232">
            <v>309838</v>
          </cell>
          <cell r="AJ232">
            <v>6</v>
          </cell>
          <cell r="AK232">
            <v>322828</v>
          </cell>
          <cell r="AN232">
            <v>6</v>
          </cell>
          <cell r="AO232">
            <v>358042</v>
          </cell>
        </row>
        <row r="233">
          <cell r="G233">
            <v>232</v>
          </cell>
          <cell r="H233">
            <v>19212062</v>
          </cell>
          <cell r="J233" t="str">
            <v>Chief Financial Officer</v>
          </cell>
          <cell r="K233" t="str">
            <v>Financial Management</v>
          </cell>
          <cell r="L233" t="str">
            <v>Supply Chain Management</v>
          </cell>
          <cell r="M233" t="str">
            <v>Transport Services</v>
          </cell>
          <cell r="N233">
            <v>778627</v>
          </cell>
          <cell r="O233">
            <v>19212062</v>
          </cell>
          <cell r="P233" t="b">
            <v>1</v>
          </cell>
          <cell r="Q233">
            <v>11</v>
          </cell>
          <cell r="R233">
            <v>716311</v>
          </cell>
          <cell r="S233">
            <v>716311</v>
          </cell>
          <cell r="T233">
            <v>12</v>
          </cell>
          <cell r="U233">
            <v>778627</v>
          </cell>
          <cell r="V233">
            <v>12</v>
          </cell>
          <cell r="W233">
            <v>843252</v>
          </cell>
          <cell r="X233">
            <v>12</v>
          </cell>
          <cell r="Y233">
            <v>913240</v>
          </cell>
          <cell r="Z233">
            <v>12</v>
          </cell>
          <cell r="AA233">
            <v>972601</v>
          </cell>
          <cell r="AB233">
            <v>12</v>
          </cell>
          <cell r="AC233">
            <v>778627</v>
          </cell>
          <cell r="AD233" t="str">
            <v>Y</v>
          </cell>
          <cell r="AF233">
            <v>12</v>
          </cell>
          <cell r="AG233">
            <v>843252</v>
          </cell>
          <cell r="AJ233">
            <v>12</v>
          </cell>
          <cell r="AK233">
            <v>913240</v>
          </cell>
          <cell r="AN233">
            <v>12</v>
          </cell>
          <cell r="AO233">
            <v>972601</v>
          </cell>
        </row>
        <row r="234">
          <cell r="G234">
            <v>233</v>
          </cell>
          <cell r="H234">
            <v>18766277</v>
          </cell>
          <cell r="J234" t="str">
            <v>Chief Financial Officer</v>
          </cell>
          <cell r="K234" t="str">
            <v>Financial Management</v>
          </cell>
          <cell r="L234" t="str">
            <v>Supply Chain Management</v>
          </cell>
          <cell r="M234" t="str">
            <v>Transport Services</v>
          </cell>
          <cell r="N234">
            <v>502829</v>
          </cell>
          <cell r="O234">
            <v>18766277</v>
          </cell>
          <cell r="P234" t="b">
            <v>1</v>
          </cell>
          <cell r="Q234">
            <v>9</v>
          </cell>
          <cell r="R234">
            <v>463782</v>
          </cell>
          <cell r="S234">
            <v>463782</v>
          </cell>
          <cell r="T234">
            <v>9</v>
          </cell>
          <cell r="U234">
            <v>502829</v>
          </cell>
          <cell r="V234">
            <v>9</v>
          </cell>
          <cell r="W234">
            <v>544257</v>
          </cell>
          <cell r="X234">
            <v>9</v>
          </cell>
          <cell r="Y234">
            <v>576705</v>
          </cell>
          <cell r="Z234">
            <v>9</v>
          </cell>
          <cell r="AA234">
            <v>628420</v>
          </cell>
          <cell r="AB234">
            <v>9</v>
          </cell>
          <cell r="AC234">
            <v>502829</v>
          </cell>
          <cell r="AD234" t="str">
            <v>Y</v>
          </cell>
          <cell r="AF234">
            <v>9</v>
          </cell>
          <cell r="AG234">
            <v>544257</v>
          </cell>
          <cell r="AJ234">
            <v>9</v>
          </cell>
          <cell r="AK234">
            <v>576705</v>
          </cell>
          <cell r="AN234">
            <v>9</v>
          </cell>
          <cell r="AO234">
            <v>628420</v>
          </cell>
        </row>
        <row r="235">
          <cell r="G235">
            <v>234</v>
          </cell>
          <cell r="H235">
            <v>23485213</v>
          </cell>
          <cell r="J235" t="str">
            <v>Chief Financial Officer</v>
          </cell>
          <cell r="K235" t="str">
            <v>Financial Management</v>
          </cell>
          <cell r="L235" t="str">
            <v>Supply Chain Management</v>
          </cell>
          <cell r="M235" t="str">
            <v>Transport Services</v>
          </cell>
          <cell r="N235">
            <v>496305</v>
          </cell>
          <cell r="O235">
            <v>23485213</v>
          </cell>
          <cell r="P235" t="b">
            <v>1</v>
          </cell>
          <cell r="Q235">
            <v>9</v>
          </cell>
          <cell r="R235">
            <v>457781</v>
          </cell>
          <cell r="S235">
            <v>457781</v>
          </cell>
          <cell r="T235">
            <v>9</v>
          </cell>
          <cell r="U235">
            <v>496305</v>
          </cell>
          <cell r="V235">
            <v>9</v>
          </cell>
          <cell r="W235">
            <v>537191</v>
          </cell>
          <cell r="X235">
            <v>9</v>
          </cell>
          <cell r="Y235">
            <v>569054</v>
          </cell>
          <cell r="Z235">
            <v>9</v>
          </cell>
          <cell r="AA235">
            <v>620272</v>
          </cell>
          <cell r="AB235">
            <v>9</v>
          </cell>
          <cell r="AC235">
            <v>496305</v>
          </cell>
          <cell r="AD235" t="str">
            <v>Y</v>
          </cell>
          <cell r="AF235">
            <v>9</v>
          </cell>
          <cell r="AG235">
            <v>537191</v>
          </cell>
          <cell r="AJ235">
            <v>9</v>
          </cell>
          <cell r="AK235">
            <v>569054</v>
          </cell>
          <cell r="AN235">
            <v>9</v>
          </cell>
          <cell r="AO235">
            <v>620272</v>
          </cell>
        </row>
        <row r="236">
          <cell r="G236">
            <v>235</v>
          </cell>
          <cell r="H236">
            <v>22902830</v>
          </cell>
          <cell r="J236" t="str">
            <v>Chief Financial Officer</v>
          </cell>
          <cell r="K236" t="str">
            <v>Financial Management</v>
          </cell>
          <cell r="L236" t="str">
            <v>Supply Chain Management</v>
          </cell>
          <cell r="M236" t="str">
            <v>Transport Services</v>
          </cell>
          <cell r="N236">
            <v>360519</v>
          </cell>
          <cell r="O236">
            <v>22902830</v>
          </cell>
          <cell r="P236" t="b">
            <v>1</v>
          </cell>
          <cell r="Q236">
            <v>7</v>
          </cell>
          <cell r="R236">
            <v>332863</v>
          </cell>
          <cell r="S236">
            <v>332863</v>
          </cell>
          <cell r="T236">
            <v>7</v>
          </cell>
          <cell r="U236">
            <v>360519</v>
          </cell>
          <cell r="V236">
            <v>7</v>
          </cell>
          <cell r="W236">
            <v>390136</v>
          </cell>
          <cell r="X236">
            <v>7</v>
          </cell>
          <cell r="Y236">
            <v>409792</v>
          </cell>
          <cell r="Z236">
            <v>7</v>
          </cell>
          <cell r="AA236">
            <v>450658</v>
          </cell>
          <cell r="AB236">
            <v>7</v>
          </cell>
          <cell r="AC236">
            <v>360519</v>
          </cell>
          <cell r="AD236" t="str">
            <v>Y</v>
          </cell>
          <cell r="AF236">
            <v>7</v>
          </cell>
          <cell r="AG236">
            <v>390136</v>
          </cell>
          <cell r="AJ236">
            <v>7</v>
          </cell>
          <cell r="AK236">
            <v>409792</v>
          </cell>
          <cell r="AN236">
            <v>7</v>
          </cell>
          <cell r="AO236">
            <v>450658</v>
          </cell>
        </row>
        <row r="237">
          <cell r="G237">
            <v>236</v>
          </cell>
          <cell r="H237">
            <v>21512124</v>
          </cell>
          <cell r="J237" t="str">
            <v>Chief Financial Officer</v>
          </cell>
          <cell r="K237" t="str">
            <v>Financial Management</v>
          </cell>
          <cell r="L237" t="str">
            <v>Supply Chain Management</v>
          </cell>
          <cell r="M237" t="str">
            <v>Transport Services</v>
          </cell>
          <cell r="N237">
            <v>360519</v>
          </cell>
          <cell r="O237">
            <v>21512124</v>
          </cell>
          <cell r="P237" t="b">
            <v>1</v>
          </cell>
          <cell r="Q237">
            <v>7</v>
          </cell>
          <cell r="R237">
            <v>332863</v>
          </cell>
          <cell r="S237">
            <v>332863</v>
          </cell>
          <cell r="T237">
            <v>7</v>
          </cell>
          <cell r="U237">
            <v>360519</v>
          </cell>
          <cell r="V237">
            <v>7</v>
          </cell>
          <cell r="W237">
            <v>390136</v>
          </cell>
          <cell r="X237">
            <v>7</v>
          </cell>
          <cell r="Y237">
            <v>409792</v>
          </cell>
          <cell r="Z237">
            <v>7</v>
          </cell>
          <cell r="AA237">
            <v>450658</v>
          </cell>
          <cell r="AB237">
            <v>7</v>
          </cell>
          <cell r="AC237">
            <v>360519</v>
          </cell>
          <cell r="AD237" t="str">
            <v>Y</v>
          </cell>
          <cell r="AF237">
            <v>7</v>
          </cell>
          <cell r="AG237">
            <v>390136</v>
          </cell>
          <cell r="AJ237">
            <v>7</v>
          </cell>
          <cell r="AK237">
            <v>409792</v>
          </cell>
          <cell r="AN237">
            <v>7</v>
          </cell>
          <cell r="AO237">
            <v>450658</v>
          </cell>
        </row>
        <row r="238">
          <cell r="G238">
            <v>237</v>
          </cell>
          <cell r="H238">
            <v>23011661</v>
          </cell>
          <cell r="J238" t="str">
            <v>Chief Financial Officer</v>
          </cell>
          <cell r="K238" t="str">
            <v>Financial Management</v>
          </cell>
          <cell r="L238" t="str">
            <v>Supply Chain Management</v>
          </cell>
          <cell r="M238" t="str">
            <v>Transport Services</v>
          </cell>
          <cell r="N238">
            <v>343244</v>
          </cell>
          <cell r="O238">
            <v>23011661</v>
          </cell>
          <cell r="P238" t="b">
            <v>1</v>
          </cell>
          <cell r="Q238">
            <v>7</v>
          </cell>
          <cell r="R238">
            <v>316969</v>
          </cell>
          <cell r="S238">
            <v>316969</v>
          </cell>
          <cell r="T238">
            <v>7</v>
          </cell>
          <cell r="U238">
            <v>343244</v>
          </cell>
          <cell r="V238">
            <v>7</v>
          </cell>
          <cell r="W238">
            <v>371426</v>
          </cell>
          <cell r="X238">
            <v>7</v>
          </cell>
          <cell r="Y238">
            <v>389529</v>
          </cell>
          <cell r="Z238">
            <v>7</v>
          </cell>
          <cell r="AA238">
            <v>429078</v>
          </cell>
          <cell r="AB238">
            <v>7</v>
          </cell>
          <cell r="AC238">
            <v>343244</v>
          </cell>
          <cell r="AD238" t="str">
            <v>Y</v>
          </cell>
          <cell r="AF238">
            <v>7</v>
          </cell>
          <cell r="AG238">
            <v>371426</v>
          </cell>
          <cell r="AJ238">
            <v>7</v>
          </cell>
          <cell r="AK238">
            <v>389529</v>
          </cell>
          <cell r="AN238">
            <v>7</v>
          </cell>
          <cell r="AO238">
            <v>429078</v>
          </cell>
        </row>
        <row r="239">
          <cell r="G239">
            <v>238</v>
          </cell>
          <cell r="H239">
            <v>23529679</v>
          </cell>
          <cell r="J239" t="str">
            <v>Chief Financial Officer</v>
          </cell>
          <cell r="K239" t="str">
            <v>Financial Management</v>
          </cell>
          <cell r="L239" t="str">
            <v>Supply Chain Management</v>
          </cell>
          <cell r="M239" t="str">
            <v>Transport Services</v>
          </cell>
          <cell r="N239">
            <v>351749</v>
          </cell>
          <cell r="O239">
            <v>23529679</v>
          </cell>
          <cell r="P239" t="b">
            <v>1</v>
          </cell>
          <cell r="Q239">
            <v>7</v>
          </cell>
          <cell r="R239">
            <v>324794</v>
          </cell>
          <cell r="S239">
            <v>324794</v>
          </cell>
          <cell r="T239">
            <v>7</v>
          </cell>
          <cell r="U239">
            <v>351749</v>
          </cell>
          <cell r="V239">
            <v>7</v>
          </cell>
          <cell r="W239">
            <v>380638</v>
          </cell>
          <cell r="X239">
            <v>7</v>
          </cell>
          <cell r="Y239">
            <v>399506</v>
          </cell>
          <cell r="Z239">
            <v>7</v>
          </cell>
          <cell r="AA239">
            <v>439703</v>
          </cell>
          <cell r="AB239">
            <v>7</v>
          </cell>
          <cell r="AC239">
            <v>351749</v>
          </cell>
          <cell r="AD239" t="str">
            <v>Y</v>
          </cell>
          <cell r="AF239">
            <v>7</v>
          </cell>
          <cell r="AG239">
            <v>380638</v>
          </cell>
          <cell r="AJ239">
            <v>7</v>
          </cell>
          <cell r="AK239">
            <v>399506</v>
          </cell>
          <cell r="AN239">
            <v>7</v>
          </cell>
          <cell r="AO239">
            <v>439703</v>
          </cell>
        </row>
        <row r="240">
          <cell r="G240">
            <v>239</v>
          </cell>
          <cell r="H240">
            <v>23529695</v>
          </cell>
          <cell r="J240" t="str">
            <v>Chief Financial Officer</v>
          </cell>
          <cell r="K240" t="str">
            <v>Financial Management</v>
          </cell>
          <cell r="L240" t="str">
            <v>Supply Chain Management</v>
          </cell>
          <cell r="M240" t="str">
            <v>Transport Services</v>
          </cell>
          <cell r="N240">
            <v>351749</v>
          </cell>
          <cell r="O240">
            <v>23529695</v>
          </cell>
          <cell r="P240" t="b">
            <v>1</v>
          </cell>
          <cell r="Q240">
            <v>7</v>
          </cell>
          <cell r="R240">
            <v>324794</v>
          </cell>
          <cell r="S240">
            <v>324794</v>
          </cell>
          <cell r="T240">
            <v>7</v>
          </cell>
          <cell r="U240">
            <v>351749</v>
          </cell>
          <cell r="V240">
            <v>7</v>
          </cell>
          <cell r="W240">
            <v>380638</v>
          </cell>
          <cell r="X240">
            <v>7</v>
          </cell>
          <cell r="Y240">
            <v>399506</v>
          </cell>
          <cell r="Z240">
            <v>7</v>
          </cell>
          <cell r="AA240">
            <v>439703</v>
          </cell>
          <cell r="AB240">
            <v>7</v>
          </cell>
          <cell r="AC240">
            <v>351749</v>
          </cell>
          <cell r="AD240" t="str">
            <v>Y</v>
          </cell>
          <cell r="AF240">
            <v>7</v>
          </cell>
          <cell r="AG240">
            <v>380638</v>
          </cell>
          <cell r="AJ240">
            <v>7</v>
          </cell>
          <cell r="AK240">
            <v>399506</v>
          </cell>
          <cell r="AN240">
            <v>7</v>
          </cell>
          <cell r="AO240">
            <v>439703</v>
          </cell>
        </row>
        <row r="241">
          <cell r="G241">
            <v>240</v>
          </cell>
          <cell r="H241">
            <v>25543504</v>
          </cell>
          <cell r="J241" t="str">
            <v>Chief Financial Officer</v>
          </cell>
          <cell r="K241" t="str">
            <v>Financial Management</v>
          </cell>
          <cell r="L241" t="str">
            <v>Supply Chain Management</v>
          </cell>
          <cell r="M241" t="str">
            <v>Orders and Payments</v>
          </cell>
          <cell r="N241">
            <v>240632</v>
          </cell>
          <cell r="O241">
            <v>25543504</v>
          </cell>
          <cell r="P241" t="b">
            <v>1</v>
          </cell>
          <cell r="Q241">
            <v>5</v>
          </cell>
          <cell r="R241">
            <v>222570</v>
          </cell>
          <cell r="S241">
            <v>222570</v>
          </cell>
          <cell r="T241">
            <v>5</v>
          </cell>
          <cell r="U241">
            <v>240632</v>
          </cell>
          <cell r="V241">
            <v>5</v>
          </cell>
          <cell r="W241">
            <v>260298</v>
          </cell>
          <cell r="X241">
            <v>5</v>
          </cell>
          <cell r="Y241">
            <v>269177</v>
          </cell>
          <cell r="Z241">
            <v>5</v>
          </cell>
          <cell r="AA241">
            <v>300903</v>
          </cell>
          <cell r="AB241">
            <v>5</v>
          </cell>
          <cell r="AC241">
            <v>240632</v>
          </cell>
          <cell r="AD241" t="str">
            <v>Y</v>
          </cell>
          <cell r="AF241">
            <v>5</v>
          </cell>
          <cell r="AG241">
            <v>260298</v>
          </cell>
          <cell r="AJ241">
            <v>5</v>
          </cell>
          <cell r="AK241">
            <v>269177</v>
          </cell>
          <cell r="AN241">
            <v>5</v>
          </cell>
          <cell r="AO241">
            <v>300903</v>
          </cell>
        </row>
        <row r="242">
          <cell r="G242">
            <v>241</v>
          </cell>
          <cell r="J242" t="str">
            <v>Chief Financial Officer</v>
          </cell>
          <cell r="K242" t="str">
            <v>Financial Management</v>
          </cell>
          <cell r="N242">
            <v>236034</v>
          </cell>
          <cell r="O242">
            <v>0</v>
          </cell>
          <cell r="P242" t="b">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t="str">
            <v>Y</v>
          </cell>
          <cell r="AF242">
            <v>0</v>
          </cell>
          <cell r="AG242">
            <v>0</v>
          </cell>
          <cell r="AJ242">
            <v>0</v>
          </cell>
          <cell r="AK242">
            <v>0</v>
          </cell>
          <cell r="AN242">
            <v>0</v>
          </cell>
          <cell r="AO242">
            <v>0</v>
          </cell>
        </row>
        <row r="243">
          <cell r="G243">
            <v>242</v>
          </cell>
          <cell r="H243">
            <v>19390386</v>
          </cell>
          <cell r="J243" t="str">
            <v>Chief Financial Officer</v>
          </cell>
          <cell r="K243" t="str">
            <v>Financial Management</v>
          </cell>
          <cell r="L243" t="str">
            <v>Supply Chain Management</v>
          </cell>
          <cell r="M243" t="str">
            <v>Orders and Payments</v>
          </cell>
          <cell r="N243">
            <v>374175</v>
          </cell>
          <cell r="O243">
            <v>19390386</v>
          </cell>
          <cell r="P243" t="b">
            <v>1</v>
          </cell>
          <cell r="Q243">
            <v>7</v>
          </cell>
          <cell r="R243">
            <v>345425</v>
          </cell>
          <cell r="S243">
            <v>345425</v>
          </cell>
          <cell r="T243">
            <v>7</v>
          </cell>
          <cell r="U243">
            <v>374175</v>
          </cell>
          <cell r="V243">
            <v>7</v>
          </cell>
          <cell r="W243">
            <v>404925</v>
          </cell>
          <cell r="X243">
            <v>7</v>
          </cell>
          <cell r="Y243">
            <v>425809</v>
          </cell>
          <cell r="Z243">
            <v>7</v>
          </cell>
          <cell r="AA243">
            <v>467715</v>
          </cell>
          <cell r="AB243">
            <v>7</v>
          </cell>
          <cell r="AC243">
            <v>374175</v>
          </cell>
          <cell r="AD243" t="str">
            <v>Y</v>
          </cell>
          <cell r="AF243">
            <v>7</v>
          </cell>
          <cell r="AG243">
            <v>404925</v>
          </cell>
          <cell r="AJ243">
            <v>7</v>
          </cell>
          <cell r="AK243">
            <v>425809</v>
          </cell>
          <cell r="AN243">
            <v>7</v>
          </cell>
          <cell r="AO243">
            <v>467715</v>
          </cell>
        </row>
        <row r="244">
          <cell r="G244">
            <v>243</v>
          </cell>
          <cell r="H244">
            <v>23529598</v>
          </cell>
          <cell r="J244" t="str">
            <v>Chief Financial Officer</v>
          </cell>
          <cell r="K244" t="str">
            <v>Financial Management</v>
          </cell>
          <cell r="L244" t="str">
            <v>Supply Chain Management</v>
          </cell>
          <cell r="M244" t="str">
            <v>Transport Services</v>
          </cell>
          <cell r="N244">
            <v>351749</v>
          </cell>
          <cell r="O244">
            <v>23529598</v>
          </cell>
          <cell r="P244" t="b">
            <v>1</v>
          </cell>
          <cell r="Q244">
            <v>7</v>
          </cell>
          <cell r="R244">
            <v>324794</v>
          </cell>
          <cell r="S244">
            <v>324794</v>
          </cell>
          <cell r="T244">
            <v>7</v>
          </cell>
          <cell r="U244">
            <v>351749</v>
          </cell>
          <cell r="V244">
            <v>7</v>
          </cell>
          <cell r="W244">
            <v>380638</v>
          </cell>
          <cell r="X244">
            <v>7</v>
          </cell>
          <cell r="Y244">
            <v>399506</v>
          </cell>
          <cell r="Z244">
            <v>7</v>
          </cell>
          <cell r="AA244">
            <v>439703</v>
          </cell>
          <cell r="AB244">
            <v>7</v>
          </cell>
          <cell r="AC244">
            <v>351749</v>
          </cell>
          <cell r="AD244" t="str">
            <v>Y</v>
          </cell>
          <cell r="AF244">
            <v>7</v>
          </cell>
          <cell r="AG244">
            <v>380638</v>
          </cell>
          <cell r="AJ244">
            <v>7</v>
          </cell>
          <cell r="AK244">
            <v>399506</v>
          </cell>
          <cell r="AN244">
            <v>7</v>
          </cell>
          <cell r="AO244">
            <v>439703</v>
          </cell>
        </row>
        <row r="245">
          <cell r="G245">
            <v>244</v>
          </cell>
          <cell r="J245" t="str">
            <v>Chief Financial Officer</v>
          </cell>
          <cell r="K245" t="str">
            <v>Financial Management</v>
          </cell>
          <cell r="L245" t="str">
            <v>Supply Chain Management</v>
          </cell>
          <cell r="M245" t="str">
            <v>Demand and Acquisition Management</v>
          </cell>
          <cell r="N245">
            <v>382655</v>
          </cell>
          <cell r="O245">
            <v>0</v>
          </cell>
          <cell r="P245" t="b">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t="str">
            <v>Y</v>
          </cell>
          <cell r="AF245">
            <v>0</v>
          </cell>
          <cell r="AG245">
            <v>0</v>
          </cell>
          <cell r="AJ245">
            <v>0</v>
          </cell>
          <cell r="AK245">
            <v>0</v>
          </cell>
          <cell r="AN245">
            <v>0</v>
          </cell>
          <cell r="AO245">
            <v>0</v>
          </cell>
        </row>
        <row r="246">
          <cell r="G246">
            <v>245</v>
          </cell>
          <cell r="H246">
            <v>16068173</v>
          </cell>
          <cell r="J246" t="str">
            <v>Chief Financial Officer</v>
          </cell>
          <cell r="K246" t="str">
            <v>Chief Investment Officer</v>
          </cell>
          <cell r="N246">
            <v>1203120</v>
          </cell>
          <cell r="O246">
            <v>16068173</v>
          </cell>
          <cell r="P246" t="b">
            <v>1</v>
          </cell>
          <cell r="Q246">
            <v>14</v>
          </cell>
          <cell r="R246">
            <v>1156845</v>
          </cell>
          <cell r="S246">
            <v>1156845</v>
          </cell>
          <cell r="T246">
            <v>14</v>
          </cell>
          <cell r="U246">
            <v>1203120</v>
          </cell>
          <cell r="V246">
            <v>14</v>
          </cell>
          <cell r="W246">
            <v>1293354</v>
          </cell>
          <cell r="X246">
            <v>14</v>
          </cell>
          <cell r="Y246">
            <v>1387768</v>
          </cell>
          <cell r="Z246">
            <v>14</v>
          </cell>
          <cell r="AA246">
            <v>1477973</v>
          </cell>
          <cell r="AB246">
            <v>14</v>
          </cell>
          <cell r="AC246">
            <v>1203120</v>
          </cell>
          <cell r="AD246" t="str">
            <v>Y</v>
          </cell>
          <cell r="AF246">
            <v>14</v>
          </cell>
          <cell r="AG246">
            <v>1293354</v>
          </cell>
          <cell r="AJ246">
            <v>14</v>
          </cell>
          <cell r="AK246">
            <v>1387768</v>
          </cell>
          <cell r="AN246">
            <v>14</v>
          </cell>
          <cell r="AO246">
            <v>1477973</v>
          </cell>
        </row>
        <row r="247">
          <cell r="G247">
            <v>246</v>
          </cell>
          <cell r="H247">
            <v>27230775</v>
          </cell>
          <cell r="J247" t="str">
            <v>Chief Financial Officer</v>
          </cell>
          <cell r="K247" t="str">
            <v>Chief Investment Officer</v>
          </cell>
          <cell r="N247">
            <v>326964</v>
          </cell>
          <cell r="O247">
            <v>27230775</v>
          </cell>
          <cell r="P247" t="b">
            <v>1</v>
          </cell>
          <cell r="Q247">
            <v>8</v>
          </cell>
          <cell r="R247">
            <v>301993</v>
          </cell>
          <cell r="S247">
            <v>301993</v>
          </cell>
          <cell r="T247">
            <v>7</v>
          </cell>
          <cell r="U247">
            <v>326964</v>
          </cell>
          <cell r="V247">
            <v>7</v>
          </cell>
          <cell r="W247">
            <v>353796</v>
          </cell>
          <cell r="X247">
            <v>7</v>
          </cell>
          <cell r="Y247">
            <v>370436</v>
          </cell>
          <cell r="Z247">
            <v>7</v>
          </cell>
          <cell r="AA247">
            <v>408744</v>
          </cell>
          <cell r="AB247">
            <v>7</v>
          </cell>
          <cell r="AC247">
            <v>326964</v>
          </cell>
          <cell r="AD247" t="str">
            <v>Y</v>
          </cell>
          <cell r="AF247">
            <v>7</v>
          </cell>
          <cell r="AG247">
            <v>353796</v>
          </cell>
          <cell r="AJ247">
            <v>7</v>
          </cell>
          <cell r="AK247">
            <v>370436</v>
          </cell>
          <cell r="AN247">
            <v>7</v>
          </cell>
          <cell r="AO247">
            <v>408744</v>
          </cell>
        </row>
        <row r="248">
          <cell r="G248">
            <v>247</v>
          </cell>
          <cell r="H248">
            <v>82517452</v>
          </cell>
          <cell r="J248" t="str">
            <v>Chief Financial Officer</v>
          </cell>
          <cell r="K248" t="str">
            <v>Chief Investment Officer</v>
          </cell>
          <cell r="L248" t="str">
            <v>Grants Management</v>
          </cell>
          <cell r="N248">
            <v>939132</v>
          </cell>
          <cell r="O248">
            <v>82517452</v>
          </cell>
          <cell r="P248" t="b">
            <v>1</v>
          </cell>
          <cell r="Q248">
            <v>13</v>
          </cell>
          <cell r="R248">
            <v>890173</v>
          </cell>
          <cell r="S248">
            <v>890173</v>
          </cell>
          <cell r="T248">
            <v>13</v>
          </cell>
          <cell r="U248">
            <v>939132</v>
          </cell>
          <cell r="V248">
            <v>13</v>
          </cell>
          <cell r="W248">
            <v>1009566</v>
          </cell>
          <cell r="X248">
            <v>13</v>
          </cell>
          <cell r="Y248">
            <v>1083263</v>
          </cell>
          <cell r="Z248">
            <v>13</v>
          </cell>
          <cell r="AA248">
            <v>1153676</v>
          </cell>
          <cell r="AB248">
            <v>13</v>
          </cell>
          <cell r="AC248">
            <v>939132</v>
          </cell>
          <cell r="AD248" t="str">
            <v>Y</v>
          </cell>
          <cell r="AF248">
            <v>13</v>
          </cell>
          <cell r="AG248">
            <v>1009566</v>
          </cell>
          <cell r="AJ248">
            <v>13</v>
          </cell>
          <cell r="AK248">
            <v>1083263</v>
          </cell>
          <cell r="AN248">
            <v>13</v>
          </cell>
          <cell r="AO248">
            <v>1153676</v>
          </cell>
        </row>
        <row r="249">
          <cell r="G249">
            <v>248</v>
          </cell>
          <cell r="H249">
            <v>22962255</v>
          </cell>
          <cell r="J249" t="str">
            <v>Chief Financial Officer</v>
          </cell>
          <cell r="K249" t="str">
            <v>Chief Investment Officer</v>
          </cell>
          <cell r="L249" t="str">
            <v>Grants Management</v>
          </cell>
          <cell r="N249">
            <v>360519</v>
          </cell>
          <cell r="O249">
            <v>22962255</v>
          </cell>
          <cell r="P249" t="b">
            <v>1</v>
          </cell>
          <cell r="Q249">
            <v>7</v>
          </cell>
          <cell r="R249">
            <v>332863</v>
          </cell>
          <cell r="S249">
            <v>332863</v>
          </cell>
          <cell r="T249">
            <v>7</v>
          </cell>
          <cell r="U249">
            <v>360519</v>
          </cell>
          <cell r="V249">
            <v>7</v>
          </cell>
          <cell r="W249">
            <v>390136</v>
          </cell>
          <cell r="X249">
            <v>7</v>
          </cell>
          <cell r="Y249">
            <v>409792</v>
          </cell>
          <cell r="Z249">
            <v>7</v>
          </cell>
          <cell r="AA249">
            <v>450658</v>
          </cell>
          <cell r="AB249">
            <v>7</v>
          </cell>
          <cell r="AC249">
            <v>360519</v>
          </cell>
          <cell r="AD249" t="str">
            <v>Y</v>
          </cell>
          <cell r="AF249">
            <v>7</v>
          </cell>
          <cell r="AG249">
            <v>390136</v>
          </cell>
          <cell r="AJ249">
            <v>7</v>
          </cell>
          <cell r="AK249">
            <v>409792</v>
          </cell>
          <cell r="AN249">
            <v>7</v>
          </cell>
          <cell r="AO249">
            <v>450658</v>
          </cell>
        </row>
        <row r="250">
          <cell r="G250">
            <v>249</v>
          </cell>
          <cell r="H250">
            <v>18768148</v>
          </cell>
          <cell r="J250" t="str">
            <v>Chief Financial Officer</v>
          </cell>
          <cell r="K250" t="str">
            <v>Chief Investment Officer</v>
          </cell>
          <cell r="L250" t="str">
            <v>Grants Management</v>
          </cell>
          <cell r="M250" t="str">
            <v>Prov Settlements Development Grant (Prov A-E)</v>
          </cell>
          <cell r="N250">
            <v>697320</v>
          </cell>
          <cell r="O250">
            <v>18768148</v>
          </cell>
          <cell r="P250" t="b">
            <v>1</v>
          </cell>
          <cell r="Q250">
            <v>11</v>
          </cell>
          <cell r="R250">
            <v>641510</v>
          </cell>
          <cell r="S250">
            <v>641510</v>
          </cell>
          <cell r="T250">
            <v>11</v>
          </cell>
          <cell r="U250">
            <v>697320</v>
          </cell>
          <cell r="V250">
            <v>11</v>
          </cell>
          <cell r="W250">
            <v>755197</v>
          </cell>
          <cell r="X250">
            <v>11</v>
          </cell>
          <cell r="Y250">
            <v>817877</v>
          </cell>
          <cell r="Z250">
            <v>11</v>
          </cell>
          <cell r="AA250">
            <v>871038</v>
          </cell>
          <cell r="AB250">
            <v>11</v>
          </cell>
          <cell r="AC250">
            <v>697320</v>
          </cell>
          <cell r="AD250" t="str">
            <v>Y</v>
          </cell>
          <cell r="AF250">
            <v>11</v>
          </cell>
          <cell r="AG250">
            <v>755197</v>
          </cell>
          <cell r="AJ250">
            <v>11</v>
          </cell>
          <cell r="AK250">
            <v>817877</v>
          </cell>
          <cell r="AN250">
            <v>11</v>
          </cell>
          <cell r="AO250">
            <v>871038</v>
          </cell>
        </row>
        <row r="251">
          <cell r="G251">
            <v>250</v>
          </cell>
          <cell r="H251">
            <v>21619379</v>
          </cell>
          <cell r="J251" t="str">
            <v>Chief Financial Officer</v>
          </cell>
          <cell r="K251" t="str">
            <v>Chief Investment Officer</v>
          </cell>
          <cell r="L251" t="str">
            <v>Grants Management</v>
          </cell>
          <cell r="M251" t="str">
            <v>Prov Settlements Development Grant (Prov A-E)</v>
          </cell>
          <cell r="N251">
            <v>496305</v>
          </cell>
          <cell r="O251">
            <v>21619379</v>
          </cell>
          <cell r="P251" t="b">
            <v>1</v>
          </cell>
          <cell r="Q251">
            <v>9</v>
          </cell>
          <cell r="R251">
            <v>457781</v>
          </cell>
          <cell r="S251">
            <v>457781</v>
          </cell>
          <cell r="T251">
            <v>9</v>
          </cell>
          <cell r="U251">
            <v>496305</v>
          </cell>
          <cell r="V251">
            <v>9</v>
          </cell>
          <cell r="W251">
            <v>537191</v>
          </cell>
          <cell r="X251">
            <v>9</v>
          </cell>
          <cell r="Y251">
            <v>569054</v>
          </cell>
          <cell r="Z251">
            <v>9</v>
          </cell>
          <cell r="AA251">
            <v>620272</v>
          </cell>
          <cell r="AB251">
            <v>9</v>
          </cell>
          <cell r="AC251">
            <v>496305</v>
          </cell>
          <cell r="AD251" t="str">
            <v>Y</v>
          </cell>
          <cell r="AF251">
            <v>9</v>
          </cell>
          <cell r="AG251">
            <v>537191</v>
          </cell>
          <cell r="AJ251">
            <v>9</v>
          </cell>
          <cell r="AK251">
            <v>569054</v>
          </cell>
          <cell r="AN251">
            <v>9</v>
          </cell>
          <cell r="AO251">
            <v>620272</v>
          </cell>
        </row>
        <row r="252">
          <cell r="G252">
            <v>251</v>
          </cell>
          <cell r="H252">
            <v>22938851</v>
          </cell>
          <cell r="J252" t="str">
            <v>Chief Financial Officer</v>
          </cell>
          <cell r="K252" t="str">
            <v>Chief Investment Officer</v>
          </cell>
          <cell r="L252" t="str">
            <v>Grants Management</v>
          </cell>
          <cell r="M252" t="str">
            <v>Prov Settlements Development Grant (Prov F-I)</v>
          </cell>
          <cell r="N252">
            <v>459169</v>
          </cell>
          <cell r="O252">
            <v>22938851</v>
          </cell>
          <cell r="P252" t="b">
            <v>1</v>
          </cell>
          <cell r="Q252">
            <v>9</v>
          </cell>
          <cell r="R252">
            <v>423617</v>
          </cell>
          <cell r="S252">
            <v>423617</v>
          </cell>
          <cell r="T252">
            <v>9</v>
          </cell>
          <cell r="U252">
            <v>459169</v>
          </cell>
          <cell r="V252">
            <v>9</v>
          </cell>
          <cell r="W252">
            <v>496974</v>
          </cell>
          <cell r="X252">
            <v>9</v>
          </cell>
          <cell r="Y252">
            <v>525498</v>
          </cell>
          <cell r="Z252">
            <v>9</v>
          </cell>
          <cell r="AA252">
            <v>573885</v>
          </cell>
          <cell r="AB252">
            <v>9</v>
          </cell>
          <cell r="AC252">
            <v>459169</v>
          </cell>
          <cell r="AD252" t="str">
            <v>Y</v>
          </cell>
          <cell r="AF252">
            <v>9</v>
          </cell>
          <cell r="AG252">
            <v>496974</v>
          </cell>
          <cell r="AJ252">
            <v>9</v>
          </cell>
          <cell r="AK252">
            <v>525498</v>
          </cell>
          <cell r="AN252">
            <v>9</v>
          </cell>
          <cell r="AO252">
            <v>573885</v>
          </cell>
        </row>
        <row r="253">
          <cell r="G253">
            <v>252</v>
          </cell>
          <cell r="H253">
            <v>21876665</v>
          </cell>
          <cell r="J253" t="str">
            <v>Chief Financial Officer</v>
          </cell>
          <cell r="K253" t="str">
            <v>Chief Investment Officer</v>
          </cell>
          <cell r="L253" t="str">
            <v>Grants Management</v>
          </cell>
          <cell r="M253" t="str">
            <v>Prov Settlements Development Grant (Prov F-I)</v>
          </cell>
          <cell r="N253">
            <v>676868</v>
          </cell>
          <cell r="O253">
            <v>21876665</v>
          </cell>
          <cell r="P253" t="b">
            <v>1</v>
          </cell>
          <cell r="Q253">
            <v>11</v>
          </cell>
          <cell r="R253">
            <v>622695</v>
          </cell>
          <cell r="S253">
            <v>622695</v>
          </cell>
          <cell r="T253">
            <v>11</v>
          </cell>
          <cell r="U253">
            <v>676868</v>
          </cell>
          <cell r="V253">
            <v>11</v>
          </cell>
          <cell r="W253">
            <v>733047</v>
          </cell>
          <cell r="X253">
            <v>11</v>
          </cell>
          <cell r="Y253">
            <v>793888</v>
          </cell>
          <cell r="Z253">
            <v>11</v>
          </cell>
          <cell r="AA253">
            <v>845491</v>
          </cell>
          <cell r="AB253">
            <v>11</v>
          </cell>
          <cell r="AC253">
            <v>676868</v>
          </cell>
          <cell r="AD253" t="str">
            <v>Y</v>
          </cell>
          <cell r="AF253">
            <v>11</v>
          </cell>
          <cell r="AG253">
            <v>733047</v>
          </cell>
          <cell r="AJ253">
            <v>11</v>
          </cell>
          <cell r="AK253">
            <v>793888</v>
          </cell>
          <cell r="AN253">
            <v>11</v>
          </cell>
          <cell r="AO253">
            <v>845491</v>
          </cell>
        </row>
        <row r="254">
          <cell r="G254">
            <v>253</v>
          </cell>
          <cell r="H254">
            <v>23500271</v>
          </cell>
          <cell r="J254" t="str">
            <v>Chief Financial Officer</v>
          </cell>
          <cell r="K254" t="str">
            <v>Chief Investment Officer</v>
          </cell>
          <cell r="L254" t="str">
            <v>Grants Management</v>
          </cell>
          <cell r="M254" t="str">
            <v>Prov Settlements Development Grant (Prov F-I)</v>
          </cell>
          <cell r="N254">
            <v>550477</v>
          </cell>
          <cell r="O254">
            <v>23500271</v>
          </cell>
          <cell r="P254" t="b">
            <v>1</v>
          </cell>
          <cell r="Q254">
            <v>9</v>
          </cell>
          <cell r="R254">
            <v>507617</v>
          </cell>
          <cell r="S254">
            <v>507617</v>
          </cell>
          <cell r="T254">
            <v>10</v>
          </cell>
          <cell r="U254">
            <v>550477</v>
          </cell>
          <cell r="V254">
            <v>10</v>
          </cell>
          <cell r="W254">
            <v>595860</v>
          </cell>
          <cell r="X254">
            <v>10</v>
          </cell>
          <cell r="Y254">
            <v>632591</v>
          </cell>
          <cell r="Z254">
            <v>10</v>
          </cell>
          <cell r="AA254">
            <v>687939</v>
          </cell>
          <cell r="AB254">
            <v>10</v>
          </cell>
          <cell r="AC254">
            <v>550477</v>
          </cell>
          <cell r="AD254" t="str">
            <v>Y</v>
          </cell>
          <cell r="AF254">
            <v>10</v>
          </cell>
          <cell r="AG254">
            <v>595860</v>
          </cell>
          <cell r="AJ254">
            <v>10</v>
          </cell>
          <cell r="AK254">
            <v>632591</v>
          </cell>
          <cell r="AN254">
            <v>10</v>
          </cell>
          <cell r="AO254">
            <v>687939</v>
          </cell>
        </row>
        <row r="255">
          <cell r="G255">
            <v>254</v>
          </cell>
          <cell r="H255">
            <v>22673172</v>
          </cell>
          <cell r="J255" t="str">
            <v>Chief Financial Officer</v>
          </cell>
          <cell r="K255" t="str">
            <v>Chief Investment Officer</v>
          </cell>
          <cell r="L255" t="str">
            <v>Grants Management</v>
          </cell>
          <cell r="M255" t="str">
            <v>USDG</v>
          </cell>
          <cell r="N255">
            <v>459169</v>
          </cell>
          <cell r="O255">
            <v>22673172</v>
          </cell>
          <cell r="P255" t="b">
            <v>1</v>
          </cell>
          <cell r="Q255">
            <v>9</v>
          </cell>
          <cell r="R255">
            <v>423617</v>
          </cell>
          <cell r="S255">
            <v>423617</v>
          </cell>
          <cell r="T255">
            <v>9</v>
          </cell>
          <cell r="U255">
            <v>459169</v>
          </cell>
          <cell r="V255">
            <v>9</v>
          </cell>
          <cell r="W255">
            <v>496974</v>
          </cell>
          <cell r="X255">
            <v>9</v>
          </cell>
          <cell r="Y255">
            <v>525498</v>
          </cell>
          <cell r="Z255">
            <v>9</v>
          </cell>
          <cell r="AA255">
            <v>573885</v>
          </cell>
          <cell r="AB255">
            <v>9</v>
          </cell>
          <cell r="AC255">
            <v>459169</v>
          </cell>
          <cell r="AD255" t="str">
            <v>Y</v>
          </cell>
          <cell r="AF255">
            <v>9</v>
          </cell>
          <cell r="AG255">
            <v>496974</v>
          </cell>
          <cell r="AJ255">
            <v>9</v>
          </cell>
          <cell r="AK255">
            <v>525498</v>
          </cell>
          <cell r="AN255">
            <v>9</v>
          </cell>
          <cell r="AO255">
            <v>573885</v>
          </cell>
        </row>
        <row r="256">
          <cell r="G256">
            <v>255</v>
          </cell>
          <cell r="I256">
            <v>41973</v>
          </cell>
          <cell r="J256" t="str">
            <v>Chief Financial Officer</v>
          </cell>
          <cell r="K256" t="str">
            <v>Chief Investment Officer</v>
          </cell>
          <cell r="L256" t="str">
            <v>Grants Management</v>
          </cell>
          <cell r="M256" t="str">
            <v>Prov Settlements Development Grant (Prov F-I)</v>
          </cell>
          <cell r="N256">
            <v>382655</v>
          </cell>
          <cell r="O256">
            <v>0</v>
          </cell>
          <cell r="P256" t="b">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t="str">
            <v>Y</v>
          </cell>
          <cell r="AF256">
            <v>0</v>
          </cell>
          <cell r="AG256">
            <v>0</v>
          </cell>
          <cell r="AJ256">
            <v>0</v>
          </cell>
          <cell r="AK256">
            <v>0</v>
          </cell>
          <cell r="AN256">
            <v>0</v>
          </cell>
          <cell r="AO256">
            <v>0</v>
          </cell>
        </row>
        <row r="257">
          <cell r="G257">
            <v>256</v>
          </cell>
          <cell r="J257" t="str">
            <v>Chief Financial Officer</v>
          </cell>
          <cell r="K257" t="str">
            <v>Chief Investment Officer</v>
          </cell>
          <cell r="L257" t="str">
            <v>Grants Management</v>
          </cell>
          <cell r="M257" t="str">
            <v>USDG</v>
          </cell>
          <cell r="N257">
            <v>382655</v>
          </cell>
          <cell r="O257">
            <v>0</v>
          </cell>
          <cell r="P257" t="b">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t="str">
            <v>Y</v>
          </cell>
          <cell r="AF257">
            <v>0</v>
          </cell>
          <cell r="AG257">
            <v>0</v>
          </cell>
          <cell r="AJ257">
            <v>0</v>
          </cell>
          <cell r="AK257">
            <v>0</v>
          </cell>
          <cell r="AN257">
            <v>0</v>
          </cell>
          <cell r="AO257">
            <v>0</v>
          </cell>
        </row>
        <row r="258">
          <cell r="G258">
            <v>257</v>
          </cell>
          <cell r="H258">
            <v>20436289</v>
          </cell>
          <cell r="J258" t="str">
            <v>Chief Financial Officer</v>
          </cell>
          <cell r="K258" t="str">
            <v>Chief Investment Officer</v>
          </cell>
          <cell r="L258" t="str">
            <v>Grants Management</v>
          </cell>
          <cell r="M258" t="str">
            <v>USDG</v>
          </cell>
          <cell r="N258">
            <v>351749</v>
          </cell>
          <cell r="O258">
            <v>20436289</v>
          </cell>
          <cell r="P258" t="b">
            <v>1</v>
          </cell>
          <cell r="Q258">
            <v>8</v>
          </cell>
          <cell r="R258">
            <v>324794</v>
          </cell>
          <cell r="S258">
            <v>324794</v>
          </cell>
          <cell r="T258">
            <v>7</v>
          </cell>
          <cell r="U258">
            <v>351749</v>
          </cell>
          <cell r="V258">
            <v>7</v>
          </cell>
          <cell r="W258">
            <v>380638</v>
          </cell>
          <cell r="X258">
            <v>7</v>
          </cell>
          <cell r="Y258">
            <v>399506</v>
          </cell>
          <cell r="Z258">
            <v>7</v>
          </cell>
          <cell r="AA258">
            <v>439703</v>
          </cell>
          <cell r="AB258">
            <v>7</v>
          </cell>
          <cell r="AC258">
            <v>351749</v>
          </cell>
          <cell r="AD258" t="str">
            <v>Y</v>
          </cell>
          <cell r="AF258">
            <v>7</v>
          </cell>
          <cell r="AG258">
            <v>380638</v>
          </cell>
          <cell r="AJ258">
            <v>7</v>
          </cell>
          <cell r="AK258">
            <v>399506</v>
          </cell>
          <cell r="AN258">
            <v>7</v>
          </cell>
          <cell r="AO258">
            <v>439703</v>
          </cell>
        </row>
        <row r="259">
          <cell r="G259">
            <v>258</v>
          </cell>
          <cell r="H259">
            <v>82941912</v>
          </cell>
          <cell r="J259" t="str">
            <v>Chief Financial Officer</v>
          </cell>
          <cell r="K259" t="str">
            <v>Chief Investment Officer</v>
          </cell>
          <cell r="L259" t="str">
            <v>Grants Management</v>
          </cell>
          <cell r="M259" t="str">
            <v>Prov Settlements Development Grant (Prov F-I)</v>
          </cell>
          <cell r="N259">
            <v>330946</v>
          </cell>
          <cell r="O259">
            <v>82941912</v>
          </cell>
          <cell r="P259" t="b">
            <v>1</v>
          </cell>
          <cell r="Q259">
            <v>7</v>
          </cell>
          <cell r="R259">
            <v>305655</v>
          </cell>
          <cell r="S259">
            <v>305655</v>
          </cell>
          <cell r="T259">
            <v>7</v>
          </cell>
          <cell r="U259">
            <v>330946</v>
          </cell>
          <cell r="V259">
            <v>7</v>
          </cell>
          <cell r="W259">
            <v>358108</v>
          </cell>
          <cell r="X259">
            <v>7</v>
          </cell>
          <cell r="Y259">
            <v>375106</v>
          </cell>
          <cell r="Z259">
            <v>7</v>
          </cell>
          <cell r="AA259">
            <v>413717</v>
          </cell>
          <cell r="AB259">
            <v>7</v>
          </cell>
          <cell r="AC259">
            <v>330946</v>
          </cell>
          <cell r="AD259" t="str">
            <v>Y</v>
          </cell>
          <cell r="AF259">
            <v>7</v>
          </cell>
          <cell r="AG259">
            <v>358108</v>
          </cell>
          <cell r="AJ259">
            <v>7</v>
          </cell>
          <cell r="AK259">
            <v>375106</v>
          </cell>
          <cell r="AN259">
            <v>7</v>
          </cell>
          <cell r="AO259">
            <v>413717</v>
          </cell>
        </row>
        <row r="260">
          <cell r="G260">
            <v>259</v>
          </cell>
          <cell r="H260">
            <v>12781304</v>
          </cell>
          <cell r="J260" t="str">
            <v>Chief Financial Officer</v>
          </cell>
          <cell r="K260" t="str">
            <v>Financial Management</v>
          </cell>
          <cell r="L260" t="str">
            <v>Budgeting &amp; Forecasting</v>
          </cell>
          <cell r="M260" t="str">
            <v>Financial System Support</v>
          </cell>
          <cell r="N260">
            <v>666873</v>
          </cell>
          <cell r="O260">
            <v>12781304</v>
          </cell>
          <cell r="P260" t="b">
            <v>1</v>
          </cell>
          <cell r="Q260">
            <v>11</v>
          </cell>
          <cell r="R260">
            <v>613499</v>
          </cell>
          <cell r="S260">
            <v>613499</v>
          </cell>
          <cell r="T260">
            <v>11</v>
          </cell>
          <cell r="U260">
            <v>666873</v>
          </cell>
          <cell r="V260">
            <v>11</v>
          </cell>
          <cell r="W260">
            <v>722222</v>
          </cell>
          <cell r="X260">
            <v>11</v>
          </cell>
          <cell r="Y260">
            <v>782165</v>
          </cell>
          <cell r="Z260">
            <v>11</v>
          </cell>
          <cell r="AA260">
            <v>833005</v>
          </cell>
          <cell r="AB260">
            <v>11</v>
          </cell>
          <cell r="AC260">
            <v>666873</v>
          </cell>
          <cell r="AD260" t="str">
            <v>Y</v>
          </cell>
          <cell r="AF260">
            <v>11</v>
          </cell>
          <cell r="AG260">
            <v>722222</v>
          </cell>
          <cell r="AJ260">
            <v>11</v>
          </cell>
          <cell r="AK260">
            <v>782165</v>
          </cell>
          <cell r="AN260">
            <v>11</v>
          </cell>
          <cell r="AO260">
            <v>833005</v>
          </cell>
        </row>
        <row r="261">
          <cell r="G261">
            <v>260</v>
          </cell>
          <cell r="H261">
            <v>18584683</v>
          </cell>
          <cell r="J261" t="str">
            <v>Chief Financial Officer</v>
          </cell>
          <cell r="K261" t="str">
            <v>Financial Management</v>
          </cell>
          <cell r="L261" t="str">
            <v>Budgeting &amp; Forecasting</v>
          </cell>
          <cell r="M261" t="str">
            <v>Financial System Support</v>
          </cell>
          <cell r="N261">
            <v>489887</v>
          </cell>
          <cell r="O261">
            <v>18584683</v>
          </cell>
          <cell r="P261" t="b">
            <v>1</v>
          </cell>
          <cell r="Q261">
            <v>9</v>
          </cell>
          <cell r="R261">
            <v>451875</v>
          </cell>
          <cell r="S261">
            <v>451875</v>
          </cell>
          <cell r="T261">
            <v>9</v>
          </cell>
          <cell r="U261">
            <v>489887</v>
          </cell>
          <cell r="V261">
            <v>9</v>
          </cell>
          <cell r="W261">
            <v>530241</v>
          </cell>
          <cell r="X261">
            <v>9</v>
          </cell>
          <cell r="Y261">
            <v>561526</v>
          </cell>
          <cell r="Z261">
            <v>9</v>
          </cell>
          <cell r="AA261">
            <v>612254</v>
          </cell>
          <cell r="AB261">
            <v>9</v>
          </cell>
          <cell r="AC261">
            <v>489887</v>
          </cell>
          <cell r="AD261" t="str">
            <v>Y</v>
          </cell>
          <cell r="AF261">
            <v>9</v>
          </cell>
          <cell r="AG261">
            <v>530241</v>
          </cell>
          <cell r="AJ261">
            <v>9</v>
          </cell>
          <cell r="AK261">
            <v>561526</v>
          </cell>
          <cell r="AN261">
            <v>9</v>
          </cell>
          <cell r="AO261">
            <v>612254</v>
          </cell>
        </row>
        <row r="262">
          <cell r="G262">
            <v>261</v>
          </cell>
          <cell r="H262">
            <v>23205377</v>
          </cell>
          <cell r="J262" t="str">
            <v>Chief Financial Officer</v>
          </cell>
          <cell r="K262" t="str">
            <v>Financial Management</v>
          </cell>
          <cell r="L262" t="str">
            <v>Financial Administration</v>
          </cell>
          <cell r="M262" t="str">
            <v>Financial Accounting</v>
          </cell>
          <cell r="N262">
            <v>347468</v>
          </cell>
          <cell r="O262">
            <v>23205377</v>
          </cell>
          <cell r="P262" t="b">
            <v>1</v>
          </cell>
          <cell r="Q262">
            <v>7</v>
          </cell>
          <cell r="R262">
            <v>320856</v>
          </cell>
          <cell r="S262">
            <v>320856</v>
          </cell>
          <cell r="T262">
            <v>7</v>
          </cell>
          <cell r="U262">
            <v>347468</v>
          </cell>
          <cell r="V262">
            <v>7</v>
          </cell>
          <cell r="W262">
            <v>376001</v>
          </cell>
          <cell r="X262">
            <v>7</v>
          </cell>
          <cell r="Y262">
            <v>394484</v>
          </cell>
          <cell r="Z262">
            <v>7</v>
          </cell>
          <cell r="AA262">
            <v>434355</v>
          </cell>
          <cell r="AB262">
            <v>7</v>
          </cell>
          <cell r="AC262">
            <v>347468</v>
          </cell>
          <cell r="AD262" t="str">
            <v>Y</v>
          </cell>
          <cell r="AF262">
            <v>7</v>
          </cell>
          <cell r="AG262">
            <v>376001</v>
          </cell>
          <cell r="AJ262">
            <v>7</v>
          </cell>
          <cell r="AK262">
            <v>394484</v>
          </cell>
          <cell r="AN262">
            <v>7</v>
          </cell>
          <cell r="AO262">
            <v>434355</v>
          </cell>
        </row>
        <row r="263">
          <cell r="G263">
            <v>262</v>
          </cell>
          <cell r="H263">
            <v>19044054</v>
          </cell>
          <cell r="J263" t="str">
            <v>Chief Financial Officer</v>
          </cell>
          <cell r="K263" t="str">
            <v>Chief Investment Officer</v>
          </cell>
          <cell r="L263" t="str">
            <v>Office of disclosure</v>
          </cell>
          <cell r="N263">
            <v>1026893</v>
          </cell>
          <cell r="O263">
            <v>19044054</v>
          </cell>
          <cell r="P263" t="b">
            <v>1</v>
          </cell>
          <cell r="Q263">
            <v>13</v>
          </cell>
          <cell r="R263">
            <v>973358</v>
          </cell>
          <cell r="S263">
            <v>973358</v>
          </cell>
          <cell r="T263">
            <v>13</v>
          </cell>
          <cell r="U263">
            <v>1026893</v>
          </cell>
          <cell r="V263">
            <v>13</v>
          </cell>
          <cell r="W263">
            <v>1103909</v>
          </cell>
          <cell r="X263">
            <v>13</v>
          </cell>
          <cell r="Y263">
            <v>1184494</v>
          </cell>
          <cell r="Z263">
            <v>13</v>
          </cell>
          <cell r="AA263">
            <v>1261486</v>
          </cell>
          <cell r="AB263">
            <v>13</v>
          </cell>
          <cell r="AC263">
            <v>1026893</v>
          </cell>
          <cell r="AD263" t="str">
            <v>Y</v>
          </cell>
          <cell r="AF263">
            <v>13</v>
          </cell>
          <cell r="AG263">
            <v>1103909</v>
          </cell>
          <cell r="AJ263">
            <v>13</v>
          </cell>
          <cell r="AK263">
            <v>1184494</v>
          </cell>
          <cell r="AN263">
            <v>13</v>
          </cell>
          <cell r="AO263">
            <v>1261486</v>
          </cell>
        </row>
        <row r="264">
          <cell r="G264">
            <v>263</v>
          </cell>
          <cell r="H264">
            <v>22938788</v>
          </cell>
          <cell r="J264" t="str">
            <v>Chief Financial Officer</v>
          </cell>
          <cell r="K264" t="str">
            <v>Chief Investment Officer</v>
          </cell>
          <cell r="L264" t="str">
            <v>Office of disclosure</v>
          </cell>
          <cell r="N264">
            <v>243308</v>
          </cell>
          <cell r="O264">
            <v>22938788</v>
          </cell>
          <cell r="P264" t="b">
            <v>1</v>
          </cell>
          <cell r="Q264">
            <v>5</v>
          </cell>
          <cell r="R264">
            <v>225032</v>
          </cell>
          <cell r="S264">
            <v>225032</v>
          </cell>
          <cell r="T264">
            <v>5</v>
          </cell>
          <cell r="U264">
            <v>243308</v>
          </cell>
          <cell r="V264">
            <v>5</v>
          </cell>
          <cell r="W264">
            <v>263196</v>
          </cell>
          <cell r="X264">
            <v>5</v>
          </cell>
          <cell r="Y264">
            <v>272316</v>
          </cell>
          <cell r="Z264">
            <v>5</v>
          </cell>
          <cell r="AA264">
            <v>304246</v>
          </cell>
          <cell r="AB264">
            <v>5</v>
          </cell>
          <cell r="AC264">
            <v>243308</v>
          </cell>
          <cell r="AD264" t="str">
            <v>Y</v>
          </cell>
          <cell r="AF264">
            <v>5</v>
          </cell>
          <cell r="AG264">
            <v>263196</v>
          </cell>
          <cell r="AJ264">
            <v>5</v>
          </cell>
          <cell r="AK264">
            <v>272316</v>
          </cell>
          <cell r="AN264">
            <v>5</v>
          </cell>
          <cell r="AO264">
            <v>304246</v>
          </cell>
        </row>
        <row r="265">
          <cell r="G265">
            <v>264</v>
          </cell>
          <cell r="H265">
            <v>10848371</v>
          </cell>
          <cell r="J265" t="str">
            <v>Chief Financial Officer</v>
          </cell>
          <cell r="K265" t="str">
            <v>Chief Investment Officer</v>
          </cell>
          <cell r="L265" t="str">
            <v>Office of disclosure</v>
          </cell>
          <cell r="M265" t="str">
            <v>Financial Institution Compliance</v>
          </cell>
          <cell r="N265">
            <v>751209</v>
          </cell>
          <cell r="O265">
            <v>10848371</v>
          </cell>
          <cell r="P265" t="b">
            <v>1</v>
          </cell>
          <cell r="Q265">
            <v>11</v>
          </cell>
          <cell r="R265">
            <v>691086</v>
          </cell>
          <cell r="S265">
            <v>691086</v>
          </cell>
          <cell r="T265">
            <v>11</v>
          </cell>
          <cell r="U265">
            <v>751209</v>
          </cell>
          <cell r="V265">
            <v>11</v>
          </cell>
          <cell r="W265">
            <v>813559</v>
          </cell>
          <cell r="X265">
            <v>11</v>
          </cell>
          <cell r="Y265">
            <v>881082</v>
          </cell>
          <cell r="Z265">
            <v>11</v>
          </cell>
          <cell r="AA265">
            <v>938352</v>
          </cell>
          <cell r="AB265">
            <v>11</v>
          </cell>
          <cell r="AC265">
            <v>751209</v>
          </cell>
          <cell r="AD265" t="str">
            <v>Y</v>
          </cell>
          <cell r="AF265">
            <v>11</v>
          </cell>
          <cell r="AG265">
            <v>813559</v>
          </cell>
          <cell r="AJ265">
            <v>11</v>
          </cell>
          <cell r="AK265">
            <v>881082</v>
          </cell>
          <cell r="AN265">
            <v>11</v>
          </cell>
          <cell r="AO265">
            <v>938352</v>
          </cell>
        </row>
        <row r="266">
          <cell r="G266">
            <v>265</v>
          </cell>
          <cell r="J266" t="str">
            <v>Chief Financial Officer</v>
          </cell>
          <cell r="K266" t="str">
            <v>Chief Investment Officer</v>
          </cell>
          <cell r="L266" t="str">
            <v>Office of disclosure</v>
          </cell>
          <cell r="M266" t="str">
            <v>Board of Disclosure Secretariat</v>
          </cell>
          <cell r="N266">
            <v>443243</v>
          </cell>
          <cell r="O266">
            <v>0</v>
          </cell>
          <cell r="P266" t="b">
            <v>0</v>
          </cell>
          <cell r="Q266">
            <v>0</v>
          </cell>
          <cell r="R266">
            <v>0</v>
          </cell>
          <cell r="S266">
            <v>0</v>
          </cell>
          <cell r="T266">
            <v>0</v>
          </cell>
          <cell r="U266">
            <v>0</v>
          </cell>
          <cell r="V266">
            <v>0</v>
          </cell>
          <cell r="W266">
            <v>0</v>
          </cell>
          <cell r="X266">
            <v>0</v>
          </cell>
          <cell r="Y266">
            <v>0</v>
          </cell>
          <cell r="Z266">
            <v>0</v>
          </cell>
          <cell r="AA266">
            <v>0</v>
          </cell>
          <cell r="AB266">
            <v>0</v>
          </cell>
          <cell r="AC266">
            <v>0</v>
          </cell>
          <cell r="AD266" t="str">
            <v>Y</v>
          </cell>
          <cell r="AF266">
            <v>0</v>
          </cell>
          <cell r="AG266">
            <v>0</v>
          </cell>
          <cell r="AJ266">
            <v>0</v>
          </cell>
          <cell r="AK266">
            <v>0</v>
          </cell>
          <cell r="AN266">
            <v>0</v>
          </cell>
          <cell r="AO266">
            <v>0</v>
          </cell>
        </row>
        <row r="267">
          <cell r="G267">
            <v>266</v>
          </cell>
          <cell r="H267">
            <v>22613854</v>
          </cell>
          <cell r="J267" t="str">
            <v>Chief Financial Officer</v>
          </cell>
          <cell r="K267" t="str">
            <v>Chief Investment Officer</v>
          </cell>
          <cell r="L267" t="str">
            <v>Office of disclosure</v>
          </cell>
          <cell r="M267" t="str">
            <v>Financial Institution Compliance</v>
          </cell>
          <cell r="N267">
            <v>432799</v>
          </cell>
          <cell r="O267">
            <v>22613854</v>
          </cell>
          <cell r="P267" t="b">
            <v>1</v>
          </cell>
          <cell r="Q267">
            <v>8</v>
          </cell>
          <cell r="R267">
            <v>399357</v>
          </cell>
          <cell r="S267">
            <v>399357</v>
          </cell>
          <cell r="T267">
            <v>8</v>
          </cell>
          <cell r="U267">
            <v>432799</v>
          </cell>
          <cell r="V267">
            <v>8</v>
          </cell>
          <cell r="W267">
            <v>468415</v>
          </cell>
          <cell r="X267">
            <v>8</v>
          </cell>
          <cell r="Y267">
            <v>494568</v>
          </cell>
          <cell r="Z267">
            <v>8</v>
          </cell>
          <cell r="AA267">
            <v>540945</v>
          </cell>
          <cell r="AB267">
            <v>8</v>
          </cell>
          <cell r="AC267">
            <v>432799</v>
          </cell>
          <cell r="AD267" t="str">
            <v>Y</v>
          </cell>
          <cell r="AF267">
            <v>8</v>
          </cell>
          <cell r="AG267">
            <v>468415</v>
          </cell>
          <cell r="AJ267">
            <v>8</v>
          </cell>
          <cell r="AK267">
            <v>494568</v>
          </cell>
          <cell r="AN267">
            <v>8</v>
          </cell>
          <cell r="AO267">
            <v>540945</v>
          </cell>
        </row>
        <row r="268">
          <cell r="G268">
            <v>267</v>
          </cell>
          <cell r="H268">
            <v>23726971</v>
          </cell>
          <cell r="J268" t="str">
            <v>Chief Financial Officer</v>
          </cell>
          <cell r="K268" t="str">
            <v>Chief Investment Officer</v>
          </cell>
          <cell r="L268" t="str">
            <v>Office of disclosure</v>
          </cell>
          <cell r="M268" t="str">
            <v>Board of Disclosure Secretariat</v>
          </cell>
          <cell r="N268">
            <v>330946</v>
          </cell>
          <cell r="O268">
            <v>23726971</v>
          </cell>
          <cell r="P268" t="b">
            <v>1</v>
          </cell>
          <cell r="Q268">
            <v>7</v>
          </cell>
          <cell r="R268">
            <v>305655</v>
          </cell>
          <cell r="S268">
            <v>305655</v>
          </cell>
          <cell r="T268">
            <v>7</v>
          </cell>
          <cell r="U268">
            <v>330946</v>
          </cell>
          <cell r="V268">
            <v>7</v>
          </cell>
          <cell r="W268">
            <v>358108</v>
          </cell>
          <cell r="X268">
            <v>7</v>
          </cell>
          <cell r="Y268">
            <v>375106</v>
          </cell>
          <cell r="Z268">
            <v>7</v>
          </cell>
          <cell r="AA268">
            <v>413717</v>
          </cell>
          <cell r="AB268">
            <v>7</v>
          </cell>
          <cell r="AC268">
            <v>330946</v>
          </cell>
          <cell r="AD268" t="str">
            <v>Y</v>
          </cell>
          <cell r="AF268">
            <v>7</v>
          </cell>
          <cell r="AG268">
            <v>358108</v>
          </cell>
          <cell r="AJ268">
            <v>7</v>
          </cell>
          <cell r="AK268">
            <v>375106</v>
          </cell>
          <cell r="AN268">
            <v>7</v>
          </cell>
          <cell r="AO268">
            <v>413717</v>
          </cell>
        </row>
        <row r="269">
          <cell r="G269">
            <v>268</v>
          </cell>
          <cell r="H269">
            <v>15783201</v>
          </cell>
          <cell r="J269" t="str">
            <v>Chief Financial Officer</v>
          </cell>
          <cell r="K269" t="str">
            <v>Chief Investment Officer</v>
          </cell>
          <cell r="L269" t="str">
            <v>Office of disclosure</v>
          </cell>
          <cell r="M269" t="str">
            <v>Mortgage Public Complaints &amp; Investigation</v>
          </cell>
          <cell r="N269">
            <v>838805</v>
          </cell>
          <cell r="O269">
            <v>15783201</v>
          </cell>
          <cell r="P269" t="b">
            <v>1</v>
          </cell>
          <cell r="Q269">
            <v>12</v>
          </cell>
          <cell r="R269">
            <v>771671</v>
          </cell>
          <cell r="S269">
            <v>771671</v>
          </cell>
          <cell r="T269">
            <v>12</v>
          </cell>
          <cell r="U269">
            <v>838805</v>
          </cell>
          <cell r="V269">
            <v>12</v>
          </cell>
          <cell r="W269">
            <v>908423</v>
          </cell>
          <cell r="X269">
            <v>12</v>
          </cell>
          <cell r="Y269">
            <v>983821</v>
          </cell>
          <cell r="Z269">
            <v>12</v>
          </cell>
          <cell r="AA269">
            <v>1047769</v>
          </cell>
          <cell r="AB269">
            <v>12</v>
          </cell>
          <cell r="AC269">
            <v>838805</v>
          </cell>
          <cell r="AD269" t="str">
            <v>Y</v>
          </cell>
          <cell r="AF269">
            <v>12</v>
          </cell>
          <cell r="AG269">
            <v>908423</v>
          </cell>
          <cell r="AJ269">
            <v>12</v>
          </cell>
          <cell r="AK269">
            <v>983821</v>
          </cell>
          <cell r="AN269">
            <v>12</v>
          </cell>
          <cell r="AO269">
            <v>1047769</v>
          </cell>
        </row>
        <row r="270">
          <cell r="G270">
            <v>269</v>
          </cell>
          <cell r="H270">
            <v>82632863</v>
          </cell>
          <cell r="J270" t="str">
            <v>Chief Financial Officer</v>
          </cell>
          <cell r="K270" t="str">
            <v>Chief Investment Officer</v>
          </cell>
          <cell r="L270" t="str">
            <v>Office of disclosure</v>
          </cell>
          <cell r="M270" t="str">
            <v>Mortgage Public Complaints &amp; Investigation</v>
          </cell>
          <cell r="N270">
            <v>483566</v>
          </cell>
          <cell r="O270">
            <v>82632863</v>
          </cell>
          <cell r="P270" t="b">
            <v>1</v>
          </cell>
          <cell r="Q270">
            <v>9</v>
          </cell>
          <cell r="R270">
            <v>446060</v>
          </cell>
          <cell r="S270">
            <v>446060</v>
          </cell>
          <cell r="T270">
            <v>9</v>
          </cell>
          <cell r="U270">
            <v>483566</v>
          </cell>
          <cell r="V270">
            <v>9</v>
          </cell>
          <cell r="W270">
            <v>523395</v>
          </cell>
          <cell r="X270">
            <v>9</v>
          </cell>
          <cell r="Y270">
            <v>554112</v>
          </cell>
          <cell r="Z270">
            <v>9</v>
          </cell>
          <cell r="AA270">
            <v>604359</v>
          </cell>
          <cell r="AB270">
            <v>9</v>
          </cell>
          <cell r="AC270">
            <v>483566</v>
          </cell>
          <cell r="AD270" t="str">
            <v>Y</v>
          </cell>
          <cell r="AF270">
            <v>9</v>
          </cell>
          <cell r="AG270">
            <v>523395</v>
          </cell>
          <cell r="AJ270">
            <v>9</v>
          </cell>
          <cell r="AK270">
            <v>554112</v>
          </cell>
          <cell r="AN270">
            <v>9</v>
          </cell>
          <cell r="AO270">
            <v>604359</v>
          </cell>
        </row>
        <row r="271">
          <cell r="G271">
            <v>270</v>
          </cell>
          <cell r="I271">
            <v>42460</v>
          </cell>
          <cell r="J271" t="str">
            <v>Chief Financial Officer</v>
          </cell>
          <cell r="K271" t="str">
            <v>Chief Investment Officer</v>
          </cell>
          <cell r="L271" t="str">
            <v>Grants Management</v>
          </cell>
          <cell r="M271" t="str">
            <v>USDG</v>
          </cell>
          <cell r="N271">
            <v>443243</v>
          </cell>
          <cell r="O271">
            <v>0</v>
          </cell>
          <cell r="P271" t="b">
            <v>1</v>
          </cell>
          <cell r="Q271">
            <v>9</v>
          </cell>
          <cell r="R271">
            <v>413876</v>
          </cell>
          <cell r="S271">
            <v>413876</v>
          </cell>
          <cell r="T271">
            <v>9</v>
          </cell>
          <cell r="U271">
            <v>443243</v>
          </cell>
          <cell r="V271">
            <v>9</v>
          </cell>
          <cell r="W271">
            <v>475528</v>
          </cell>
          <cell r="X271">
            <v>9</v>
          </cell>
          <cell r="Y271">
            <v>496545</v>
          </cell>
          <cell r="Z271">
            <v>9</v>
          </cell>
          <cell r="AA271">
            <v>525404</v>
          </cell>
          <cell r="AB271">
            <v>9</v>
          </cell>
          <cell r="AC271">
            <v>443243</v>
          </cell>
          <cell r="AD271" t="str">
            <v>Y</v>
          </cell>
          <cell r="AF271">
            <v>9</v>
          </cell>
          <cell r="AG271">
            <v>475528</v>
          </cell>
          <cell r="AI271" t="str">
            <v>Vacant</v>
          </cell>
          <cell r="AJ271">
            <v>0</v>
          </cell>
          <cell r="AK271">
            <v>0</v>
          </cell>
          <cell r="AN271">
            <v>0</v>
          </cell>
          <cell r="AO271">
            <v>0</v>
          </cell>
        </row>
        <row r="272">
          <cell r="G272">
            <v>271</v>
          </cell>
          <cell r="H272">
            <v>22604511</v>
          </cell>
          <cell r="J272" t="str">
            <v>Chief Financial Officer</v>
          </cell>
          <cell r="K272" t="str">
            <v>Chief Investment Officer</v>
          </cell>
          <cell r="L272" t="str">
            <v>Office of disclosure</v>
          </cell>
          <cell r="M272" t="str">
            <v>Mortgage Public Complaints &amp; Investigation</v>
          </cell>
          <cell r="N272">
            <v>427310</v>
          </cell>
          <cell r="O272">
            <v>22604511</v>
          </cell>
          <cell r="P272" t="b">
            <v>1</v>
          </cell>
          <cell r="Q272">
            <v>8</v>
          </cell>
          <cell r="R272">
            <v>394307</v>
          </cell>
          <cell r="S272">
            <v>394307</v>
          </cell>
          <cell r="T272">
            <v>8</v>
          </cell>
          <cell r="U272">
            <v>427310</v>
          </cell>
          <cell r="V272">
            <v>8</v>
          </cell>
          <cell r="W272">
            <v>462470</v>
          </cell>
          <cell r="X272">
            <v>8</v>
          </cell>
          <cell r="Y272">
            <v>488130</v>
          </cell>
          <cell r="Z272">
            <v>8</v>
          </cell>
          <cell r="AA272">
            <v>534087</v>
          </cell>
          <cell r="AB272">
            <v>8</v>
          </cell>
          <cell r="AC272">
            <v>427310</v>
          </cell>
          <cell r="AD272" t="str">
            <v>Y</v>
          </cell>
          <cell r="AF272">
            <v>8</v>
          </cell>
          <cell r="AG272">
            <v>462470</v>
          </cell>
          <cell r="AJ272">
            <v>8</v>
          </cell>
          <cell r="AK272">
            <v>488130</v>
          </cell>
          <cell r="AN272">
            <v>8</v>
          </cell>
          <cell r="AO272">
            <v>534087</v>
          </cell>
        </row>
        <row r="273">
          <cell r="G273">
            <v>272</v>
          </cell>
          <cell r="H273">
            <v>21933553</v>
          </cell>
          <cell r="J273" t="str">
            <v>Chief Financial Officer</v>
          </cell>
          <cell r="K273" t="str">
            <v>Chief Investment Officer</v>
          </cell>
          <cell r="L273" t="str">
            <v>Fund Mobilisation</v>
          </cell>
          <cell r="N273">
            <v>1011718</v>
          </cell>
          <cell r="O273">
            <v>21933553</v>
          </cell>
          <cell r="P273" t="b">
            <v>1</v>
          </cell>
          <cell r="Q273">
            <v>13</v>
          </cell>
          <cell r="R273">
            <v>958975</v>
          </cell>
          <cell r="S273">
            <v>958975</v>
          </cell>
          <cell r="T273">
            <v>13</v>
          </cell>
          <cell r="U273">
            <v>1011718</v>
          </cell>
          <cell r="V273">
            <v>13</v>
          </cell>
          <cell r="W273">
            <v>1087597</v>
          </cell>
          <cell r="X273">
            <v>13</v>
          </cell>
          <cell r="Y273">
            <v>1166990</v>
          </cell>
          <cell r="Z273">
            <v>13</v>
          </cell>
          <cell r="AA273">
            <v>1242844</v>
          </cell>
          <cell r="AB273">
            <v>13</v>
          </cell>
          <cell r="AC273">
            <v>1011718</v>
          </cell>
          <cell r="AD273" t="str">
            <v>Y</v>
          </cell>
          <cell r="AF273">
            <v>13</v>
          </cell>
          <cell r="AG273">
            <v>1087597</v>
          </cell>
          <cell r="AJ273">
            <v>13</v>
          </cell>
          <cell r="AK273">
            <v>1166990</v>
          </cell>
          <cell r="AN273">
            <v>13</v>
          </cell>
          <cell r="AO273">
            <v>1242844</v>
          </cell>
        </row>
        <row r="274">
          <cell r="G274">
            <v>273</v>
          </cell>
          <cell r="H274">
            <v>22968784</v>
          </cell>
          <cell r="J274" t="str">
            <v>Chief Financial Officer</v>
          </cell>
          <cell r="K274" t="str">
            <v>Chief Investment Officer</v>
          </cell>
          <cell r="L274" t="str">
            <v>Fund Mobilisation</v>
          </cell>
          <cell r="N274">
            <v>356104</v>
          </cell>
          <cell r="O274">
            <v>22968784</v>
          </cell>
          <cell r="P274" t="b">
            <v>1</v>
          </cell>
          <cell r="Q274">
            <v>7</v>
          </cell>
          <cell r="R274">
            <v>328801</v>
          </cell>
          <cell r="S274">
            <v>328801</v>
          </cell>
          <cell r="T274">
            <v>7</v>
          </cell>
          <cell r="U274">
            <v>356104</v>
          </cell>
          <cell r="V274">
            <v>7</v>
          </cell>
          <cell r="W274">
            <v>385355</v>
          </cell>
          <cell r="X274">
            <v>7</v>
          </cell>
          <cell r="Y274">
            <v>404613</v>
          </cell>
          <cell r="Z274">
            <v>7</v>
          </cell>
          <cell r="AA274">
            <v>445143</v>
          </cell>
          <cell r="AB274">
            <v>7</v>
          </cell>
          <cell r="AC274">
            <v>356104</v>
          </cell>
          <cell r="AD274" t="str">
            <v>Y</v>
          </cell>
          <cell r="AF274">
            <v>7</v>
          </cell>
          <cell r="AG274">
            <v>385355</v>
          </cell>
          <cell r="AJ274">
            <v>7</v>
          </cell>
          <cell r="AK274">
            <v>404613</v>
          </cell>
          <cell r="AN274">
            <v>7</v>
          </cell>
          <cell r="AO274">
            <v>445143</v>
          </cell>
        </row>
        <row r="275">
          <cell r="G275">
            <v>274</v>
          </cell>
          <cell r="H275">
            <v>22901795</v>
          </cell>
          <cell r="J275" t="str">
            <v>Chief Financial Officer</v>
          </cell>
          <cell r="K275" t="str">
            <v>Chief Investment Officer</v>
          </cell>
          <cell r="L275" t="str">
            <v>Fund Mobilisation</v>
          </cell>
          <cell r="M275" t="str">
            <v>Financial Innovation</v>
          </cell>
          <cell r="N275">
            <v>637734</v>
          </cell>
          <cell r="O275">
            <v>22901795</v>
          </cell>
          <cell r="P275" t="b">
            <v>1</v>
          </cell>
          <cell r="Q275">
            <v>11</v>
          </cell>
          <cell r="R275">
            <v>586694</v>
          </cell>
          <cell r="S275">
            <v>586694</v>
          </cell>
          <cell r="T275">
            <v>11</v>
          </cell>
          <cell r="U275">
            <v>637734</v>
          </cell>
          <cell r="V275">
            <v>11</v>
          </cell>
          <cell r="W275">
            <v>690665</v>
          </cell>
          <cell r="X275">
            <v>11</v>
          </cell>
          <cell r="Y275">
            <v>747989</v>
          </cell>
          <cell r="Z275">
            <v>11</v>
          </cell>
          <cell r="AA275">
            <v>796608</v>
          </cell>
          <cell r="AB275">
            <v>11</v>
          </cell>
          <cell r="AC275">
            <v>637734</v>
          </cell>
          <cell r="AD275" t="str">
            <v>Y</v>
          </cell>
          <cell r="AF275">
            <v>11</v>
          </cell>
          <cell r="AG275">
            <v>690665</v>
          </cell>
          <cell r="AJ275">
            <v>11</v>
          </cell>
          <cell r="AK275">
            <v>747989</v>
          </cell>
          <cell r="AN275">
            <v>11</v>
          </cell>
          <cell r="AO275">
            <v>796608</v>
          </cell>
        </row>
        <row r="276">
          <cell r="G276">
            <v>275</v>
          </cell>
          <cell r="J276" t="str">
            <v>Chief Financial Officer</v>
          </cell>
          <cell r="K276" t="str">
            <v>Chief Investment Officer</v>
          </cell>
          <cell r="L276" t="str">
            <v>Fund Mobilisation</v>
          </cell>
          <cell r="M276" t="str">
            <v>Financial Innovation</v>
          </cell>
          <cell r="N276">
            <v>443243</v>
          </cell>
          <cell r="O276">
            <v>0</v>
          </cell>
          <cell r="P276" t="b">
            <v>0</v>
          </cell>
          <cell r="Q276">
            <v>0</v>
          </cell>
          <cell r="R276">
            <v>0</v>
          </cell>
          <cell r="S276">
            <v>0</v>
          </cell>
          <cell r="T276">
            <v>0</v>
          </cell>
          <cell r="U276">
            <v>0</v>
          </cell>
          <cell r="V276">
            <v>0</v>
          </cell>
          <cell r="W276">
            <v>0</v>
          </cell>
          <cell r="X276">
            <v>0</v>
          </cell>
          <cell r="Y276">
            <v>0</v>
          </cell>
          <cell r="Z276">
            <v>0</v>
          </cell>
          <cell r="AA276">
            <v>0</v>
          </cell>
          <cell r="AB276">
            <v>0</v>
          </cell>
          <cell r="AC276">
            <v>0</v>
          </cell>
          <cell r="AD276" t="str">
            <v>Y</v>
          </cell>
          <cell r="AF276">
            <v>0</v>
          </cell>
          <cell r="AG276">
            <v>0</v>
          </cell>
          <cell r="AJ276">
            <v>0</v>
          </cell>
          <cell r="AK276">
            <v>0</v>
          </cell>
          <cell r="AN276">
            <v>0</v>
          </cell>
          <cell r="AO276">
            <v>0</v>
          </cell>
        </row>
        <row r="277">
          <cell r="G277">
            <v>276</v>
          </cell>
          <cell r="J277" t="str">
            <v>Chief Financial Officer</v>
          </cell>
          <cell r="K277" t="str">
            <v>Chief Investment Officer</v>
          </cell>
          <cell r="L277" t="str">
            <v>Fund Mobilisation</v>
          </cell>
          <cell r="M277" t="str">
            <v>Financial Innovation</v>
          </cell>
          <cell r="N277">
            <v>443243</v>
          </cell>
          <cell r="O277">
            <v>0</v>
          </cell>
          <cell r="P277" t="b">
            <v>0</v>
          </cell>
          <cell r="Q277">
            <v>0</v>
          </cell>
          <cell r="R277">
            <v>0</v>
          </cell>
          <cell r="S277">
            <v>0</v>
          </cell>
          <cell r="T277">
            <v>0</v>
          </cell>
          <cell r="U277">
            <v>0</v>
          </cell>
          <cell r="V277">
            <v>0</v>
          </cell>
          <cell r="W277">
            <v>0</v>
          </cell>
          <cell r="X277">
            <v>0</v>
          </cell>
          <cell r="Y277">
            <v>0</v>
          </cell>
          <cell r="Z277">
            <v>0</v>
          </cell>
          <cell r="AA277">
            <v>0</v>
          </cell>
          <cell r="AB277">
            <v>0</v>
          </cell>
          <cell r="AC277">
            <v>0</v>
          </cell>
          <cell r="AD277" t="str">
            <v>Y</v>
          </cell>
          <cell r="AF277">
            <v>0</v>
          </cell>
          <cell r="AG277">
            <v>0</v>
          </cell>
          <cell r="AJ277">
            <v>0</v>
          </cell>
          <cell r="AK277">
            <v>0</v>
          </cell>
          <cell r="AN277">
            <v>0</v>
          </cell>
          <cell r="AO277">
            <v>0</v>
          </cell>
        </row>
        <row r="278">
          <cell r="G278">
            <v>277</v>
          </cell>
          <cell r="H278">
            <v>22875000</v>
          </cell>
          <cell r="I278">
            <v>42613</v>
          </cell>
          <cell r="J278" t="str">
            <v>Chief Financial Officer</v>
          </cell>
          <cell r="K278" t="str">
            <v>Chief Investment Officer</v>
          </cell>
          <cell r="L278" t="str">
            <v>Fund Mobilisation</v>
          </cell>
          <cell r="M278" t="str">
            <v>Financial Innovation</v>
          </cell>
          <cell r="N278">
            <v>391119</v>
          </cell>
          <cell r="O278">
            <v>22875000</v>
          </cell>
          <cell r="P278" t="b">
            <v>1</v>
          </cell>
          <cell r="Q278">
            <v>8</v>
          </cell>
          <cell r="R278">
            <v>361013</v>
          </cell>
          <cell r="S278">
            <v>361013</v>
          </cell>
          <cell r="T278">
            <v>8</v>
          </cell>
          <cell r="U278">
            <v>391119</v>
          </cell>
          <cell r="V278">
            <v>8</v>
          </cell>
          <cell r="W278">
            <v>423275</v>
          </cell>
          <cell r="X278">
            <v>8</v>
          </cell>
          <cell r="Y278">
            <v>445681</v>
          </cell>
          <cell r="Z278">
            <v>8</v>
          </cell>
          <cell r="AA278">
            <v>488880</v>
          </cell>
          <cell r="AB278">
            <v>8</v>
          </cell>
          <cell r="AC278">
            <v>391119</v>
          </cell>
          <cell r="AD278" t="str">
            <v>Y</v>
          </cell>
          <cell r="AF278">
            <v>8</v>
          </cell>
          <cell r="AG278">
            <v>423275</v>
          </cell>
          <cell r="AJ278">
            <v>8</v>
          </cell>
          <cell r="AK278">
            <v>445681</v>
          </cell>
          <cell r="AN278">
            <v>8</v>
          </cell>
          <cell r="AO278">
            <v>488880</v>
          </cell>
        </row>
        <row r="279">
          <cell r="G279">
            <v>278</v>
          </cell>
          <cell r="H279">
            <v>80369961</v>
          </cell>
          <cell r="J279" t="str">
            <v>Chief Financial Officer</v>
          </cell>
          <cell r="K279" t="str">
            <v>Chief Investment Officer</v>
          </cell>
          <cell r="L279" t="str">
            <v>Fund Mobilisation</v>
          </cell>
          <cell r="M279" t="str">
            <v>Housing Financial Monitoring</v>
          </cell>
          <cell r="N279">
            <v>802163</v>
          </cell>
          <cell r="O279">
            <v>80369961</v>
          </cell>
          <cell r="P279" t="b">
            <v>1</v>
          </cell>
          <cell r="Q279">
            <v>12</v>
          </cell>
          <cell r="R279">
            <v>737962</v>
          </cell>
          <cell r="S279">
            <v>737962</v>
          </cell>
          <cell r="T279">
            <v>12</v>
          </cell>
          <cell r="U279">
            <v>802163</v>
          </cell>
          <cell r="V279">
            <v>12</v>
          </cell>
          <cell r="W279">
            <v>868741</v>
          </cell>
          <cell r="X279">
            <v>12</v>
          </cell>
          <cell r="Y279">
            <v>940844</v>
          </cell>
          <cell r="Z279">
            <v>12</v>
          </cell>
          <cell r="AA279">
            <v>1001999</v>
          </cell>
          <cell r="AB279">
            <v>12</v>
          </cell>
          <cell r="AC279">
            <v>802163</v>
          </cell>
          <cell r="AD279" t="str">
            <v>Y</v>
          </cell>
          <cell r="AF279">
            <v>12</v>
          </cell>
          <cell r="AG279">
            <v>868741</v>
          </cell>
          <cell r="AJ279">
            <v>12</v>
          </cell>
          <cell r="AK279">
            <v>940844</v>
          </cell>
          <cell r="AN279">
            <v>12</v>
          </cell>
          <cell r="AO279">
            <v>1001999</v>
          </cell>
        </row>
        <row r="280">
          <cell r="G280">
            <v>279</v>
          </cell>
          <cell r="H280">
            <v>22141952</v>
          </cell>
          <cell r="J280" t="str">
            <v>Chief Financial Officer</v>
          </cell>
          <cell r="K280" t="str">
            <v>Chief Investment Officer</v>
          </cell>
          <cell r="L280" t="str">
            <v>Fund Mobilisation</v>
          </cell>
          <cell r="M280" t="str">
            <v>Housing Financial Monitoring</v>
          </cell>
          <cell r="N280">
            <v>612297</v>
          </cell>
          <cell r="O280">
            <v>22141952</v>
          </cell>
          <cell r="P280" t="b">
            <v>1</v>
          </cell>
          <cell r="Q280">
            <v>10</v>
          </cell>
          <cell r="R280">
            <v>564488</v>
          </cell>
          <cell r="S280">
            <v>564488</v>
          </cell>
          <cell r="T280">
            <v>10</v>
          </cell>
          <cell r="U280">
            <v>612297</v>
          </cell>
          <cell r="V280">
            <v>10</v>
          </cell>
          <cell r="W280">
            <v>662810</v>
          </cell>
          <cell r="X280">
            <v>10</v>
          </cell>
          <cell r="Y280">
            <v>705098</v>
          </cell>
          <cell r="Z280">
            <v>10</v>
          </cell>
          <cell r="AA280">
            <v>765160</v>
          </cell>
          <cell r="AB280">
            <v>10</v>
          </cell>
          <cell r="AC280">
            <v>612297</v>
          </cell>
          <cell r="AD280" t="str">
            <v>Y</v>
          </cell>
          <cell r="AF280">
            <v>10</v>
          </cell>
          <cell r="AG280">
            <v>662810</v>
          </cell>
          <cell r="AJ280">
            <v>10</v>
          </cell>
          <cell r="AK280">
            <v>705098</v>
          </cell>
          <cell r="AN280">
            <v>10</v>
          </cell>
          <cell r="AO280">
            <v>765160</v>
          </cell>
        </row>
        <row r="281">
          <cell r="G281">
            <v>280</v>
          </cell>
          <cell r="J281" t="str">
            <v>Chief Financial Officer</v>
          </cell>
          <cell r="K281" t="str">
            <v>Chief Investment Officer</v>
          </cell>
          <cell r="L281" t="str">
            <v>Fund Mobilisation</v>
          </cell>
          <cell r="M281" t="str">
            <v>Housing Financial Monitoring</v>
          </cell>
          <cell r="N281">
            <v>443243</v>
          </cell>
          <cell r="O281">
            <v>0</v>
          </cell>
          <cell r="P281" t="b">
            <v>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t="str">
            <v>Y</v>
          </cell>
          <cell r="AF281">
            <v>0</v>
          </cell>
          <cell r="AG281">
            <v>0</v>
          </cell>
          <cell r="AJ281">
            <v>0</v>
          </cell>
          <cell r="AK281">
            <v>0</v>
          </cell>
          <cell r="AN281">
            <v>0</v>
          </cell>
          <cell r="AO281">
            <v>0</v>
          </cell>
        </row>
        <row r="282">
          <cell r="G282">
            <v>281</v>
          </cell>
          <cell r="H282">
            <v>18808221</v>
          </cell>
          <cell r="J282" t="str">
            <v>Corporate Services</v>
          </cell>
          <cell r="N282">
            <v>1529947</v>
          </cell>
          <cell r="O282">
            <v>18808221</v>
          </cell>
          <cell r="P282" t="b">
            <v>1</v>
          </cell>
          <cell r="Q282">
            <v>15</v>
          </cell>
          <cell r="R282">
            <v>1471102</v>
          </cell>
          <cell r="S282">
            <v>1471102</v>
          </cell>
          <cell r="T282">
            <v>15</v>
          </cell>
          <cell r="U282">
            <v>1529947</v>
          </cell>
          <cell r="V282">
            <v>15</v>
          </cell>
          <cell r="W282">
            <v>1644693</v>
          </cell>
          <cell r="X282">
            <v>15</v>
          </cell>
          <cell r="Y282">
            <v>1764754</v>
          </cell>
          <cell r="Z282">
            <v>15</v>
          </cell>
          <cell r="AA282">
            <v>1879463</v>
          </cell>
          <cell r="AB282">
            <v>15</v>
          </cell>
          <cell r="AC282">
            <v>1529947</v>
          </cell>
          <cell r="AD282" t="str">
            <v>Y</v>
          </cell>
          <cell r="AF282">
            <v>15</v>
          </cell>
          <cell r="AG282">
            <v>1644693</v>
          </cell>
          <cell r="AJ282">
            <v>15</v>
          </cell>
          <cell r="AK282">
            <v>1764754</v>
          </cell>
          <cell r="AN282">
            <v>15</v>
          </cell>
          <cell r="AO282">
            <v>1879463</v>
          </cell>
        </row>
        <row r="283">
          <cell r="G283">
            <v>282</v>
          </cell>
          <cell r="H283">
            <v>5372356</v>
          </cell>
          <cell r="J283" t="str">
            <v>Corporate Services</v>
          </cell>
          <cell r="N283">
            <v>657004</v>
          </cell>
          <cell r="O283">
            <v>5372356</v>
          </cell>
          <cell r="P283" t="b">
            <v>1</v>
          </cell>
          <cell r="Q283">
            <v>11</v>
          </cell>
          <cell r="R283">
            <v>604421</v>
          </cell>
          <cell r="S283">
            <v>604421</v>
          </cell>
          <cell r="T283">
            <v>11</v>
          </cell>
          <cell r="U283">
            <v>657004</v>
          </cell>
          <cell r="V283">
            <v>11</v>
          </cell>
          <cell r="W283">
            <v>711534</v>
          </cell>
          <cell r="X283">
            <v>11</v>
          </cell>
          <cell r="Y283">
            <v>770590</v>
          </cell>
          <cell r="Z283">
            <v>11</v>
          </cell>
          <cell r="AA283">
            <v>820678</v>
          </cell>
          <cell r="AB283">
            <v>11</v>
          </cell>
          <cell r="AC283">
            <v>657004</v>
          </cell>
          <cell r="AD283" t="str">
            <v>Y</v>
          </cell>
          <cell r="AF283">
            <v>11</v>
          </cell>
          <cell r="AG283">
            <v>711534</v>
          </cell>
          <cell r="AJ283">
            <v>11</v>
          </cell>
          <cell r="AK283">
            <v>770590</v>
          </cell>
          <cell r="AN283">
            <v>11</v>
          </cell>
          <cell r="AO283">
            <v>820678</v>
          </cell>
        </row>
        <row r="284">
          <cell r="G284">
            <v>283</v>
          </cell>
          <cell r="I284">
            <v>42373</v>
          </cell>
          <cell r="J284" t="str">
            <v>Corporate Services</v>
          </cell>
          <cell r="K284" t="str">
            <v>Corporate Support</v>
          </cell>
          <cell r="L284" t="str">
            <v xml:space="preserve">Library &amp; Information Services </v>
          </cell>
          <cell r="M284" t="str">
            <v>Library Services</v>
          </cell>
          <cell r="N284">
            <v>320149</v>
          </cell>
          <cell r="O284">
            <v>0</v>
          </cell>
          <cell r="P284" t="b">
            <v>1</v>
          </cell>
          <cell r="Q284">
            <v>7</v>
          </cell>
          <cell r="R284">
            <v>299050</v>
          </cell>
          <cell r="S284">
            <v>299050</v>
          </cell>
          <cell r="T284">
            <v>7</v>
          </cell>
          <cell r="U284">
            <v>320149</v>
          </cell>
          <cell r="V284">
            <v>7</v>
          </cell>
          <cell r="W284">
            <v>343571</v>
          </cell>
          <cell r="X284">
            <v>7</v>
          </cell>
          <cell r="Y284">
            <v>355484</v>
          </cell>
          <cell r="Z284">
            <v>7</v>
          </cell>
          <cell r="AA284">
            <v>375032</v>
          </cell>
          <cell r="AB284">
            <v>7</v>
          </cell>
          <cell r="AC284">
            <v>320149</v>
          </cell>
          <cell r="AD284" t="str">
            <v>Y</v>
          </cell>
          <cell r="AF284">
            <v>7</v>
          </cell>
          <cell r="AG284">
            <v>343571</v>
          </cell>
          <cell r="AI284" t="str">
            <v>Vacant</v>
          </cell>
          <cell r="AJ284">
            <v>0</v>
          </cell>
          <cell r="AK284">
            <v>0</v>
          </cell>
          <cell r="AN284">
            <v>0</v>
          </cell>
          <cell r="AO284">
            <v>0</v>
          </cell>
        </row>
        <row r="285">
          <cell r="G285">
            <v>284</v>
          </cell>
          <cell r="H285">
            <v>22643150</v>
          </cell>
          <cell r="J285" t="str">
            <v>Corporate Services</v>
          </cell>
          <cell r="K285" t="str">
            <v>Corporate Support</v>
          </cell>
          <cell r="L285" t="str">
            <v xml:space="preserve">Library &amp; Information Services </v>
          </cell>
          <cell r="M285" t="str">
            <v>Library Services</v>
          </cell>
          <cell r="N285">
            <v>347468</v>
          </cell>
          <cell r="O285">
            <v>22643150</v>
          </cell>
          <cell r="P285" t="b">
            <v>1</v>
          </cell>
          <cell r="Q285">
            <v>7</v>
          </cell>
          <cell r="R285">
            <v>320856</v>
          </cell>
          <cell r="S285">
            <v>320856</v>
          </cell>
          <cell r="T285">
            <v>7</v>
          </cell>
          <cell r="U285">
            <v>347468</v>
          </cell>
          <cell r="V285">
            <v>7</v>
          </cell>
          <cell r="W285">
            <v>376001</v>
          </cell>
          <cell r="X285">
            <v>7</v>
          </cell>
          <cell r="Y285">
            <v>394484</v>
          </cell>
          <cell r="Z285">
            <v>7</v>
          </cell>
          <cell r="AA285">
            <v>434355</v>
          </cell>
          <cell r="AB285">
            <v>7</v>
          </cell>
          <cell r="AC285">
            <v>347468</v>
          </cell>
          <cell r="AD285" t="str">
            <v>Y</v>
          </cell>
          <cell r="AF285">
            <v>7</v>
          </cell>
          <cell r="AG285">
            <v>376001</v>
          </cell>
          <cell r="AJ285">
            <v>7</v>
          </cell>
          <cell r="AK285">
            <v>394484</v>
          </cell>
          <cell r="AN285">
            <v>7</v>
          </cell>
          <cell r="AO285">
            <v>434355</v>
          </cell>
        </row>
        <row r="286">
          <cell r="G286">
            <v>285</v>
          </cell>
          <cell r="H286">
            <v>83793283</v>
          </cell>
          <cell r="J286" t="str">
            <v>Corporate Services</v>
          </cell>
          <cell r="K286" t="str">
            <v>Corporate Support</v>
          </cell>
          <cell r="L286" t="str">
            <v xml:space="preserve">Library &amp; Information Services </v>
          </cell>
          <cell r="M286" t="str">
            <v>Information Services</v>
          </cell>
          <cell r="N286">
            <v>326964</v>
          </cell>
          <cell r="O286">
            <v>83793283</v>
          </cell>
          <cell r="P286" t="b">
            <v>1</v>
          </cell>
          <cell r="Q286">
            <v>7</v>
          </cell>
          <cell r="R286">
            <v>301993</v>
          </cell>
          <cell r="S286">
            <v>301993</v>
          </cell>
          <cell r="T286">
            <v>7</v>
          </cell>
          <cell r="U286">
            <v>326964</v>
          </cell>
          <cell r="V286">
            <v>7</v>
          </cell>
          <cell r="W286">
            <v>353796</v>
          </cell>
          <cell r="X286">
            <v>7</v>
          </cell>
          <cell r="Y286">
            <v>370436</v>
          </cell>
          <cell r="Z286">
            <v>7</v>
          </cell>
          <cell r="AA286">
            <v>408744</v>
          </cell>
          <cell r="AB286">
            <v>7</v>
          </cell>
          <cell r="AC286">
            <v>326964</v>
          </cell>
          <cell r="AD286" t="str">
            <v>Y</v>
          </cell>
          <cell r="AF286">
            <v>7</v>
          </cell>
          <cell r="AG286">
            <v>353796</v>
          </cell>
          <cell r="AJ286">
            <v>7</v>
          </cell>
          <cell r="AK286">
            <v>370436</v>
          </cell>
          <cell r="AN286">
            <v>7</v>
          </cell>
          <cell r="AO286">
            <v>408744</v>
          </cell>
        </row>
        <row r="287">
          <cell r="G287">
            <v>286</v>
          </cell>
          <cell r="H287">
            <v>22980733</v>
          </cell>
          <cell r="J287" t="str">
            <v>Corporate Services</v>
          </cell>
          <cell r="K287" t="str">
            <v>Corporate Support</v>
          </cell>
          <cell r="L287" t="str">
            <v xml:space="preserve">Library &amp; Information Services </v>
          </cell>
          <cell r="M287" t="str">
            <v>Library Services</v>
          </cell>
          <cell r="N287">
            <v>459169</v>
          </cell>
          <cell r="O287">
            <v>22980733</v>
          </cell>
          <cell r="P287" t="b">
            <v>1</v>
          </cell>
          <cell r="Q287">
            <v>9</v>
          </cell>
          <cell r="R287">
            <v>423617</v>
          </cell>
          <cell r="S287">
            <v>423617</v>
          </cell>
          <cell r="T287">
            <v>9</v>
          </cell>
          <cell r="U287">
            <v>459169</v>
          </cell>
          <cell r="V287">
            <v>9</v>
          </cell>
          <cell r="W287">
            <v>496974</v>
          </cell>
          <cell r="X287">
            <v>9</v>
          </cell>
          <cell r="Y287">
            <v>525498</v>
          </cell>
          <cell r="Z287">
            <v>9</v>
          </cell>
          <cell r="AA287">
            <v>573885</v>
          </cell>
          <cell r="AB287">
            <v>9</v>
          </cell>
          <cell r="AC287">
            <v>459169</v>
          </cell>
          <cell r="AD287" t="str">
            <v>Y</v>
          </cell>
          <cell r="AF287">
            <v>9</v>
          </cell>
          <cell r="AG287">
            <v>496974</v>
          </cell>
          <cell r="AJ287">
            <v>9</v>
          </cell>
          <cell r="AK287">
            <v>525498</v>
          </cell>
          <cell r="AN287">
            <v>9</v>
          </cell>
          <cell r="AO287">
            <v>573885</v>
          </cell>
        </row>
        <row r="288">
          <cell r="G288">
            <v>287</v>
          </cell>
          <cell r="H288">
            <v>19020767</v>
          </cell>
          <cell r="J288" t="str">
            <v>Corporate Services</v>
          </cell>
          <cell r="K288" t="str">
            <v>Corporate Support</v>
          </cell>
          <cell r="L288" t="str">
            <v xml:space="preserve">Library &amp; Information Services </v>
          </cell>
          <cell r="M288" t="str">
            <v>Library Services</v>
          </cell>
          <cell r="N288">
            <v>657004</v>
          </cell>
          <cell r="O288">
            <v>19020767</v>
          </cell>
          <cell r="P288" t="b">
            <v>1</v>
          </cell>
          <cell r="Q288">
            <v>11</v>
          </cell>
          <cell r="R288">
            <v>604421</v>
          </cell>
          <cell r="S288">
            <v>604421</v>
          </cell>
          <cell r="T288">
            <v>11</v>
          </cell>
          <cell r="U288">
            <v>657004</v>
          </cell>
          <cell r="V288">
            <v>11</v>
          </cell>
          <cell r="W288">
            <v>711534</v>
          </cell>
          <cell r="X288">
            <v>11</v>
          </cell>
          <cell r="Y288">
            <v>770590</v>
          </cell>
          <cell r="Z288">
            <v>11</v>
          </cell>
          <cell r="AA288">
            <v>820678</v>
          </cell>
          <cell r="AB288">
            <v>11</v>
          </cell>
          <cell r="AC288">
            <v>657004</v>
          </cell>
          <cell r="AD288" t="str">
            <v>Y</v>
          </cell>
          <cell r="AF288">
            <v>11</v>
          </cell>
          <cell r="AG288">
            <v>711534</v>
          </cell>
          <cell r="AJ288">
            <v>11</v>
          </cell>
          <cell r="AK288">
            <v>770590</v>
          </cell>
          <cell r="AN288">
            <v>11</v>
          </cell>
          <cell r="AO288">
            <v>820678</v>
          </cell>
        </row>
        <row r="289">
          <cell r="G289">
            <v>288</v>
          </cell>
          <cell r="H289">
            <v>22744193</v>
          </cell>
          <cell r="J289" t="str">
            <v>Corporate Services</v>
          </cell>
          <cell r="K289" t="str">
            <v>Corporate Support</v>
          </cell>
          <cell r="L289" t="str">
            <v xml:space="preserve">Library &amp; Information Services </v>
          </cell>
          <cell r="M289" t="str">
            <v>Information Services</v>
          </cell>
          <cell r="N289">
            <v>509450</v>
          </cell>
          <cell r="O289">
            <v>22744193</v>
          </cell>
          <cell r="P289" t="b">
            <v>1</v>
          </cell>
          <cell r="Q289">
            <v>9</v>
          </cell>
          <cell r="R289">
            <v>469873</v>
          </cell>
          <cell r="S289">
            <v>469873</v>
          </cell>
          <cell r="T289">
            <v>9</v>
          </cell>
          <cell r="U289">
            <v>509450</v>
          </cell>
          <cell r="V289">
            <v>9</v>
          </cell>
          <cell r="W289">
            <v>551427</v>
          </cell>
          <cell r="X289">
            <v>9</v>
          </cell>
          <cell r="Y289">
            <v>584471</v>
          </cell>
          <cell r="Z289">
            <v>9</v>
          </cell>
          <cell r="AA289">
            <v>636691</v>
          </cell>
          <cell r="AB289">
            <v>9</v>
          </cell>
          <cell r="AC289">
            <v>509450</v>
          </cell>
          <cell r="AD289" t="str">
            <v>Y</v>
          </cell>
          <cell r="AF289">
            <v>9</v>
          </cell>
          <cell r="AG289">
            <v>551427</v>
          </cell>
          <cell r="AJ289">
            <v>9</v>
          </cell>
          <cell r="AK289">
            <v>584471</v>
          </cell>
          <cell r="AN289">
            <v>9</v>
          </cell>
          <cell r="AO289">
            <v>636691</v>
          </cell>
        </row>
        <row r="290">
          <cell r="G290">
            <v>289</v>
          </cell>
          <cell r="H290">
            <v>53479564</v>
          </cell>
          <cell r="J290" t="str">
            <v>Corporate Services</v>
          </cell>
          <cell r="K290" t="str">
            <v>Corporate Support</v>
          </cell>
          <cell r="L290" t="str">
            <v xml:space="preserve">Library &amp; Information Services </v>
          </cell>
          <cell r="M290" t="str">
            <v>Information Services</v>
          </cell>
          <cell r="N290">
            <v>637734</v>
          </cell>
          <cell r="O290">
            <v>53479564</v>
          </cell>
          <cell r="P290" t="b">
            <v>1</v>
          </cell>
          <cell r="Q290">
            <v>11</v>
          </cell>
          <cell r="R290">
            <v>586694</v>
          </cell>
          <cell r="S290">
            <v>586694</v>
          </cell>
          <cell r="T290">
            <v>11</v>
          </cell>
          <cell r="U290">
            <v>637734</v>
          </cell>
          <cell r="V290">
            <v>11</v>
          </cell>
          <cell r="W290">
            <v>690665</v>
          </cell>
          <cell r="X290">
            <v>11</v>
          </cell>
          <cell r="Y290">
            <v>747989</v>
          </cell>
          <cell r="Z290">
            <v>11</v>
          </cell>
          <cell r="AA290">
            <v>796608</v>
          </cell>
          <cell r="AB290">
            <v>11</v>
          </cell>
          <cell r="AC290">
            <v>637734</v>
          </cell>
          <cell r="AD290" t="str">
            <v>Y</v>
          </cell>
          <cell r="AF290">
            <v>11</v>
          </cell>
          <cell r="AG290">
            <v>690665</v>
          </cell>
          <cell r="AJ290">
            <v>11</v>
          </cell>
          <cell r="AK290">
            <v>747989</v>
          </cell>
          <cell r="AN290">
            <v>11</v>
          </cell>
          <cell r="AO290">
            <v>796608</v>
          </cell>
        </row>
        <row r="291">
          <cell r="G291">
            <v>290</v>
          </cell>
          <cell r="H291">
            <v>27053687</v>
          </cell>
          <cell r="J291" t="str">
            <v>Corporate Services</v>
          </cell>
          <cell r="K291" t="str">
            <v>Corporate Support</v>
          </cell>
          <cell r="L291" t="str">
            <v xml:space="preserve">Library &amp; Information Services </v>
          </cell>
          <cell r="N291">
            <v>240632</v>
          </cell>
          <cell r="O291">
            <v>27053687</v>
          </cell>
          <cell r="P291" t="b">
            <v>1</v>
          </cell>
          <cell r="Q291">
            <v>5</v>
          </cell>
          <cell r="R291">
            <v>222570</v>
          </cell>
          <cell r="S291">
            <v>222570</v>
          </cell>
          <cell r="T291">
            <v>5</v>
          </cell>
          <cell r="U291">
            <v>240632</v>
          </cell>
          <cell r="V291">
            <v>5</v>
          </cell>
          <cell r="W291">
            <v>260298</v>
          </cell>
          <cell r="X291">
            <v>5</v>
          </cell>
          <cell r="Y291">
            <v>269177</v>
          </cell>
          <cell r="Z291">
            <v>5</v>
          </cell>
          <cell r="AA291">
            <v>300903</v>
          </cell>
          <cell r="AB291">
            <v>5</v>
          </cell>
          <cell r="AC291">
            <v>240632</v>
          </cell>
          <cell r="AD291" t="str">
            <v>Y</v>
          </cell>
          <cell r="AF291">
            <v>5</v>
          </cell>
          <cell r="AG291">
            <v>260298</v>
          </cell>
          <cell r="AJ291">
            <v>5</v>
          </cell>
          <cell r="AK291">
            <v>269177</v>
          </cell>
          <cell r="AN291">
            <v>5</v>
          </cell>
          <cell r="AO291">
            <v>300903</v>
          </cell>
        </row>
        <row r="292">
          <cell r="G292">
            <v>291</v>
          </cell>
          <cell r="H292">
            <v>82349959</v>
          </cell>
          <cell r="J292" t="str">
            <v>Corporate Services</v>
          </cell>
          <cell r="K292" t="str">
            <v>Corporate Support</v>
          </cell>
          <cell r="L292" t="str">
            <v xml:space="preserve">Library &amp; Information Services </v>
          </cell>
          <cell r="N292">
            <v>939132</v>
          </cell>
          <cell r="O292">
            <v>82349959</v>
          </cell>
          <cell r="P292" t="b">
            <v>1</v>
          </cell>
          <cell r="Q292">
            <v>13</v>
          </cell>
          <cell r="R292">
            <v>890173</v>
          </cell>
          <cell r="S292">
            <v>890173</v>
          </cell>
          <cell r="T292">
            <v>13</v>
          </cell>
          <cell r="U292">
            <v>939132</v>
          </cell>
          <cell r="V292">
            <v>13</v>
          </cell>
          <cell r="W292">
            <v>1009566</v>
          </cell>
          <cell r="X292">
            <v>13</v>
          </cell>
          <cell r="Y292">
            <v>1083263</v>
          </cell>
          <cell r="Z292">
            <v>13</v>
          </cell>
          <cell r="AA292">
            <v>1153676</v>
          </cell>
          <cell r="AB292">
            <v>13</v>
          </cell>
          <cell r="AC292">
            <v>939132</v>
          </cell>
          <cell r="AD292" t="str">
            <v>Y</v>
          </cell>
          <cell r="AF292">
            <v>13</v>
          </cell>
          <cell r="AG292">
            <v>1009566</v>
          </cell>
          <cell r="AJ292">
            <v>13</v>
          </cell>
          <cell r="AK292">
            <v>1083263</v>
          </cell>
          <cell r="AN292">
            <v>13</v>
          </cell>
          <cell r="AO292">
            <v>1153676</v>
          </cell>
        </row>
        <row r="293">
          <cell r="G293">
            <v>292</v>
          </cell>
          <cell r="H293">
            <v>23072563</v>
          </cell>
          <cell r="J293" t="str">
            <v>Corporate Services</v>
          </cell>
          <cell r="K293" t="str">
            <v>Corporate Support</v>
          </cell>
          <cell r="L293" t="str">
            <v>Facilities Management</v>
          </cell>
          <cell r="M293" t="str">
            <v>OHS</v>
          </cell>
          <cell r="N293">
            <v>276563</v>
          </cell>
          <cell r="O293">
            <v>23072563</v>
          </cell>
          <cell r="P293" t="b">
            <v>1</v>
          </cell>
          <cell r="Q293">
            <v>5</v>
          </cell>
          <cell r="R293">
            <v>255626</v>
          </cell>
          <cell r="S293">
            <v>255626</v>
          </cell>
          <cell r="T293">
            <v>6</v>
          </cell>
          <cell r="U293">
            <v>276563</v>
          </cell>
          <cell r="V293">
            <v>6</v>
          </cell>
          <cell r="W293">
            <v>299210</v>
          </cell>
          <cell r="X293">
            <v>6</v>
          </cell>
          <cell r="Y293">
            <v>311320</v>
          </cell>
          <cell r="Z293">
            <v>6</v>
          </cell>
          <cell r="AA293">
            <v>345785</v>
          </cell>
          <cell r="AB293">
            <v>6</v>
          </cell>
          <cell r="AC293">
            <v>276563</v>
          </cell>
          <cell r="AD293" t="str">
            <v>Y</v>
          </cell>
          <cell r="AF293">
            <v>6</v>
          </cell>
          <cell r="AG293">
            <v>299210</v>
          </cell>
          <cell r="AJ293">
            <v>6</v>
          </cell>
          <cell r="AK293">
            <v>311320</v>
          </cell>
          <cell r="AN293">
            <v>6</v>
          </cell>
          <cell r="AO293">
            <v>345785</v>
          </cell>
        </row>
        <row r="294">
          <cell r="G294">
            <v>293</v>
          </cell>
          <cell r="J294" t="str">
            <v>Corporate Services</v>
          </cell>
          <cell r="K294" t="str">
            <v>Corporate Support</v>
          </cell>
          <cell r="L294" t="str">
            <v>Facilities Management</v>
          </cell>
          <cell r="M294" t="str">
            <v>OHS</v>
          </cell>
          <cell r="N294">
            <v>616302</v>
          </cell>
          <cell r="O294">
            <v>0</v>
          </cell>
          <cell r="P294" t="b">
            <v>0</v>
          </cell>
          <cell r="Q294">
            <v>0</v>
          </cell>
          <cell r="R294">
            <v>0</v>
          </cell>
          <cell r="S294">
            <v>0</v>
          </cell>
          <cell r="T294">
            <v>0</v>
          </cell>
          <cell r="U294">
            <v>0</v>
          </cell>
          <cell r="V294">
            <v>0</v>
          </cell>
          <cell r="W294">
            <v>0</v>
          </cell>
          <cell r="X294">
            <v>0</v>
          </cell>
          <cell r="Y294">
            <v>0</v>
          </cell>
          <cell r="Z294">
            <v>0</v>
          </cell>
          <cell r="AA294">
            <v>0</v>
          </cell>
          <cell r="AB294">
            <v>0</v>
          </cell>
          <cell r="AC294">
            <v>0</v>
          </cell>
          <cell r="AD294" t="str">
            <v>Y</v>
          </cell>
          <cell r="AF294">
            <v>0</v>
          </cell>
          <cell r="AG294">
            <v>0</v>
          </cell>
          <cell r="AJ294">
            <v>0</v>
          </cell>
          <cell r="AK294">
            <v>0</v>
          </cell>
          <cell r="AN294">
            <v>0</v>
          </cell>
          <cell r="AO294">
            <v>0</v>
          </cell>
        </row>
        <row r="295">
          <cell r="G295">
            <v>294</v>
          </cell>
          <cell r="H295">
            <v>26221241</v>
          </cell>
          <cell r="J295" t="str">
            <v>Corporate Services</v>
          </cell>
          <cell r="K295" t="str">
            <v>Corporate Support</v>
          </cell>
          <cell r="L295" t="str">
            <v>Facilities Management</v>
          </cell>
          <cell r="M295" t="str">
            <v>Property</v>
          </cell>
          <cell r="N295">
            <v>187984</v>
          </cell>
          <cell r="O295">
            <v>26221241</v>
          </cell>
          <cell r="P295" t="b">
            <v>1</v>
          </cell>
          <cell r="Q295">
            <v>2</v>
          </cell>
          <cell r="R295">
            <v>174136</v>
          </cell>
          <cell r="S295">
            <v>174136</v>
          </cell>
          <cell r="T295">
            <v>3</v>
          </cell>
          <cell r="U295">
            <v>187984</v>
          </cell>
          <cell r="V295">
            <v>3</v>
          </cell>
          <cell r="W295">
            <v>203280</v>
          </cell>
          <cell r="X295">
            <v>3</v>
          </cell>
          <cell r="Y295">
            <v>207427</v>
          </cell>
          <cell r="Z295">
            <v>3</v>
          </cell>
          <cell r="AA295">
            <v>235139</v>
          </cell>
          <cell r="AB295">
            <v>3</v>
          </cell>
          <cell r="AC295">
            <v>187984</v>
          </cell>
          <cell r="AD295" t="str">
            <v>Y</v>
          </cell>
          <cell r="AF295">
            <v>3</v>
          </cell>
          <cell r="AG295">
            <v>203280</v>
          </cell>
          <cell r="AJ295">
            <v>3</v>
          </cell>
          <cell r="AK295">
            <v>207427</v>
          </cell>
          <cell r="AN295">
            <v>3</v>
          </cell>
          <cell r="AO295">
            <v>235139</v>
          </cell>
        </row>
        <row r="296">
          <cell r="G296">
            <v>295</v>
          </cell>
          <cell r="H296">
            <v>19143249</v>
          </cell>
          <cell r="J296" t="str">
            <v>Corporate Services</v>
          </cell>
          <cell r="K296" t="str">
            <v>Corporate Support</v>
          </cell>
          <cell r="L296" t="str">
            <v>Facilities Management</v>
          </cell>
          <cell r="M296" t="str">
            <v>Property</v>
          </cell>
          <cell r="N296">
            <v>187984</v>
          </cell>
          <cell r="O296">
            <v>19143249</v>
          </cell>
          <cell r="P296" t="b">
            <v>1</v>
          </cell>
          <cell r="Q296">
            <v>2</v>
          </cell>
          <cell r="R296">
            <v>174136</v>
          </cell>
          <cell r="S296">
            <v>174136</v>
          </cell>
          <cell r="T296">
            <v>3</v>
          </cell>
          <cell r="U296">
            <v>187984</v>
          </cell>
          <cell r="V296">
            <v>3</v>
          </cell>
          <cell r="W296">
            <v>203280</v>
          </cell>
          <cell r="X296">
            <v>3</v>
          </cell>
          <cell r="Y296">
            <v>207427</v>
          </cell>
          <cell r="Z296">
            <v>3</v>
          </cell>
          <cell r="AA296">
            <v>235139</v>
          </cell>
          <cell r="AB296">
            <v>3</v>
          </cell>
          <cell r="AC296">
            <v>187984</v>
          </cell>
          <cell r="AD296" t="str">
            <v>Y</v>
          </cell>
          <cell r="AF296">
            <v>3</v>
          </cell>
          <cell r="AG296">
            <v>203280</v>
          </cell>
          <cell r="AJ296">
            <v>3</v>
          </cell>
          <cell r="AK296">
            <v>207427</v>
          </cell>
          <cell r="AN296">
            <v>3</v>
          </cell>
          <cell r="AO296">
            <v>235139</v>
          </cell>
        </row>
        <row r="297">
          <cell r="G297">
            <v>296</v>
          </cell>
          <cell r="H297">
            <v>23253843</v>
          </cell>
          <cell r="J297" t="str">
            <v>Corporate Services</v>
          </cell>
          <cell r="K297" t="str">
            <v>Corporate Support</v>
          </cell>
          <cell r="L297" t="str">
            <v>Facilities Management</v>
          </cell>
          <cell r="M297" t="str">
            <v>Property</v>
          </cell>
          <cell r="N297">
            <v>186119</v>
          </cell>
          <cell r="O297">
            <v>23253843</v>
          </cell>
          <cell r="P297" t="b">
            <v>1</v>
          </cell>
          <cell r="Q297">
            <v>2</v>
          </cell>
          <cell r="R297">
            <v>172420</v>
          </cell>
          <cell r="S297">
            <v>172420</v>
          </cell>
          <cell r="T297">
            <v>2</v>
          </cell>
          <cell r="U297">
            <v>186119</v>
          </cell>
          <cell r="V297">
            <v>2</v>
          </cell>
          <cell r="W297">
            <v>201260</v>
          </cell>
          <cell r="X297">
            <v>2</v>
          </cell>
          <cell r="Y297">
            <v>205240</v>
          </cell>
          <cell r="Z297">
            <v>2</v>
          </cell>
          <cell r="AA297">
            <v>232809</v>
          </cell>
          <cell r="AB297">
            <v>2</v>
          </cell>
          <cell r="AC297">
            <v>186119</v>
          </cell>
          <cell r="AD297" t="str">
            <v>Y</v>
          </cell>
          <cell r="AF297">
            <v>2</v>
          </cell>
          <cell r="AG297">
            <v>201260</v>
          </cell>
          <cell r="AJ297">
            <v>2</v>
          </cell>
          <cell r="AK297">
            <v>205240</v>
          </cell>
          <cell r="AN297">
            <v>2</v>
          </cell>
          <cell r="AO297">
            <v>232809</v>
          </cell>
        </row>
        <row r="298">
          <cell r="G298">
            <v>297</v>
          </cell>
          <cell r="H298">
            <v>26220946</v>
          </cell>
          <cell r="J298" t="str">
            <v>Corporate Services</v>
          </cell>
          <cell r="K298" t="str">
            <v>Corporate Support</v>
          </cell>
          <cell r="L298" t="str">
            <v>Facilities Management</v>
          </cell>
          <cell r="M298" t="str">
            <v>Property</v>
          </cell>
          <cell r="N298">
            <v>172151</v>
          </cell>
          <cell r="O298">
            <v>26220946</v>
          </cell>
          <cell r="P298" t="b">
            <v>1</v>
          </cell>
          <cell r="Q298">
            <v>2</v>
          </cell>
          <cell r="R298">
            <v>159570</v>
          </cell>
          <cell r="S298">
            <v>159570</v>
          </cell>
          <cell r="T298">
            <v>2</v>
          </cell>
          <cell r="U298">
            <v>172151</v>
          </cell>
          <cell r="V298">
            <v>2</v>
          </cell>
          <cell r="W298">
            <v>186133</v>
          </cell>
          <cell r="X298">
            <v>2</v>
          </cell>
          <cell r="Y298">
            <v>188857</v>
          </cell>
          <cell r="Z298">
            <v>2</v>
          </cell>
          <cell r="AA298">
            <v>215362</v>
          </cell>
          <cell r="AB298">
            <v>2</v>
          </cell>
          <cell r="AC298">
            <v>172151</v>
          </cell>
          <cell r="AD298" t="str">
            <v>Y</v>
          </cell>
          <cell r="AF298">
            <v>2</v>
          </cell>
          <cell r="AG298">
            <v>186133</v>
          </cell>
          <cell r="AJ298">
            <v>2</v>
          </cell>
          <cell r="AK298">
            <v>188857</v>
          </cell>
          <cell r="AN298">
            <v>2</v>
          </cell>
          <cell r="AO298">
            <v>215362</v>
          </cell>
        </row>
        <row r="299">
          <cell r="G299">
            <v>298</v>
          </cell>
          <cell r="H299">
            <v>23103655</v>
          </cell>
          <cell r="J299" t="str">
            <v>Corporate Services</v>
          </cell>
          <cell r="K299" t="str">
            <v>Corporate Support</v>
          </cell>
          <cell r="L299" t="str">
            <v>Facilities Management</v>
          </cell>
          <cell r="M299" t="str">
            <v>Property</v>
          </cell>
          <cell r="N299">
            <v>186119</v>
          </cell>
          <cell r="O299">
            <v>23103655</v>
          </cell>
          <cell r="P299" t="b">
            <v>1</v>
          </cell>
          <cell r="Q299">
            <v>2</v>
          </cell>
          <cell r="R299">
            <v>172420</v>
          </cell>
          <cell r="S299">
            <v>172420</v>
          </cell>
          <cell r="T299">
            <v>2</v>
          </cell>
          <cell r="U299">
            <v>186119</v>
          </cell>
          <cell r="V299">
            <v>2</v>
          </cell>
          <cell r="W299">
            <v>201260</v>
          </cell>
          <cell r="X299">
            <v>2</v>
          </cell>
          <cell r="Y299">
            <v>205240</v>
          </cell>
          <cell r="Z299">
            <v>2</v>
          </cell>
          <cell r="AA299">
            <v>232809</v>
          </cell>
          <cell r="AB299">
            <v>2</v>
          </cell>
          <cell r="AC299">
            <v>186119</v>
          </cell>
          <cell r="AD299" t="str">
            <v>Y</v>
          </cell>
          <cell r="AF299">
            <v>2</v>
          </cell>
          <cell r="AG299">
            <v>201260</v>
          </cell>
          <cell r="AJ299">
            <v>2</v>
          </cell>
          <cell r="AK299">
            <v>205240</v>
          </cell>
          <cell r="AN299">
            <v>2</v>
          </cell>
          <cell r="AO299">
            <v>232809</v>
          </cell>
        </row>
        <row r="300">
          <cell r="G300">
            <v>299</v>
          </cell>
          <cell r="H300">
            <v>22136266</v>
          </cell>
          <cell r="J300" t="str">
            <v>Corporate Services</v>
          </cell>
          <cell r="K300" t="str">
            <v>Corporate Support</v>
          </cell>
          <cell r="L300" t="str">
            <v>Facilities Management</v>
          </cell>
          <cell r="M300" t="str">
            <v>Property</v>
          </cell>
          <cell r="N300">
            <v>186119</v>
          </cell>
          <cell r="O300">
            <v>22136266</v>
          </cell>
          <cell r="P300" t="b">
            <v>1</v>
          </cell>
          <cell r="Q300">
            <v>2</v>
          </cell>
          <cell r="R300">
            <v>172420</v>
          </cell>
          <cell r="S300">
            <v>172420</v>
          </cell>
          <cell r="T300">
            <v>2</v>
          </cell>
          <cell r="U300">
            <v>186119</v>
          </cell>
          <cell r="V300">
            <v>2</v>
          </cell>
          <cell r="W300">
            <v>201260</v>
          </cell>
          <cell r="X300">
            <v>2</v>
          </cell>
          <cell r="Y300">
            <v>205240</v>
          </cell>
          <cell r="Z300">
            <v>2</v>
          </cell>
          <cell r="AA300">
            <v>232809</v>
          </cell>
          <cell r="AB300">
            <v>2</v>
          </cell>
          <cell r="AC300">
            <v>186119</v>
          </cell>
          <cell r="AD300" t="str">
            <v>Y</v>
          </cell>
          <cell r="AF300">
            <v>2</v>
          </cell>
          <cell r="AG300">
            <v>201260</v>
          </cell>
          <cell r="AJ300">
            <v>2</v>
          </cell>
          <cell r="AK300">
            <v>205240</v>
          </cell>
          <cell r="AN300">
            <v>2</v>
          </cell>
          <cell r="AO300">
            <v>232809</v>
          </cell>
        </row>
        <row r="301">
          <cell r="G301">
            <v>300</v>
          </cell>
          <cell r="J301" t="str">
            <v>Corporate Services</v>
          </cell>
          <cell r="K301" t="str">
            <v>Corporate Support</v>
          </cell>
          <cell r="L301" t="str">
            <v>Facilities Management</v>
          </cell>
          <cell r="M301" t="str">
            <v>Property</v>
          </cell>
          <cell r="N301">
            <v>164609</v>
          </cell>
          <cell r="O301">
            <v>0</v>
          </cell>
          <cell r="P301" t="b">
            <v>0</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t="str">
            <v>Y</v>
          </cell>
          <cell r="AF301">
            <v>0</v>
          </cell>
          <cell r="AG301">
            <v>0</v>
          </cell>
          <cell r="AJ301">
            <v>0</v>
          </cell>
          <cell r="AK301">
            <v>0</v>
          </cell>
          <cell r="AN301">
            <v>0</v>
          </cell>
          <cell r="AO301">
            <v>0</v>
          </cell>
        </row>
        <row r="302">
          <cell r="G302">
            <v>301</v>
          </cell>
          <cell r="H302">
            <v>22898093</v>
          </cell>
          <cell r="J302" t="str">
            <v>Corporate Services</v>
          </cell>
          <cell r="K302" t="str">
            <v>Corporate Support</v>
          </cell>
          <cell r="L302" t="str">
            <v>Facilities Management</v>
          </cell>
          <cell r="M302" t="str">
            <v>Property</v>
          </cell>
          <cell r="N302">
            <v>186119</v>
          </cell>
          <cell r="O302">
            <v>22898093</v>
          </cell>
          <cell r="P302" t="b">
            <v>1</v>
          </cell>
          <cell r="Q302">
            <v>2</v>
          </cell>
          <cell r="R302">
            <v>172420</v>
          </cell>
          <cell r="S302">
            <v>172420</v>
          </cell>
          <cell r="T302">
            <v>2</v>
          </cell>
          <cell r="U302">
            <v>186119</v>
          </cell>
          <cell r="V302">
            <v>2</v>
          </cell>
          <cell r="W302">
            <v>201260</v>
          </cell>
          <cell r="X302">
            <v>2</v>
          </cell>
          <cell r="Y302">
            <v>205240</v>
          </cell>
          <cell r="Z302">
            <v>2</v>
          </cell>
          <cell r="AA302">
            <v>232809</v>
          </cell>
          <cell r="AB302">
            <v>2</v>
          </cell>
          <cell r="AC302">
            <v>186119</v>
          </cell>
          <cell r="AD302" t="str">
            <v>Y</v>
          </cell>
          <cell r="AF302">
            <v>2</v>
          </cell>
          <cell r="AG302">
            <v>201260</v>
          </cell>
          <cell r="AJ302">
            <v>2</v>
          </cell>
          <cell r="AK302">
            <v>205240</v>
          </cell>
          <cell r="AN302">
            <v>2</v>
          </cell>
          <cell r="AO302">
            <v>232809</v>
          </cell>
        </row>
        <row r="303">
          <cell r="G303">
            <v>302</v>
          </cell>
          <cell r="H303">
            <v>23101059</v>
          </cell>
          <cell r="J303" t="str">
            <v>Corporate Services</v>
          </cell>
          <cell r="K303" t="str">
            <v>Corporate Support</v>
          </cell>
          <cell r="L303" t="str">
            <v>Facilities Management</v>
          </cell>
          <cell r="M303" t="str">
            <v>Property</v>
          </cell>
          <cell r="N303">
            <v>186119</v>
          </cell>
          <cell r="O303">
            <v>23101059</v>
          </cell>
          <cell r="P303" t="b">
            <v>1</v>
          </cell>
          <cell r="Q303">
            <v>2</v>
          </cell>
          <cell r="R303">
            <v>172420</v>
          </cell>
          <cell r="S303">
            <v>172420</v>
          </cell>
          <cell r="T303">
            <v>2</v>
          </cell>
          <cell r="U303">
            <v>186119</v>
          </cell>
          <cell r="V303">
            <v>2</v>
          </cell>
          <cell r="W303">
            <v>201260</v>
          </cell>
          <cell r="X303">
            <v>2</v>
          </cell>
          <cell r="Y303">
            <v>205240</v>
          </cell>
          <cell r="Z303">
            <v>2</v>
          </cell>
          <cell r="AA303">
            <v>232809</v>
          </cell>
          <cell r="AB303">
            <v>2</v>
          </cell>
          <cell r="AC303">
            <v>186119</v>
          </cell>
          <cell r="AD303" t="str">
            <v>Y</v>
          </cell>
          <cell r="AF303">
            <v>2</v>
          </cell>
          <cell r="AG303">
            <v>201260</v>
          </cell>
          <cell r="AJ303">
            <v>2</v>
          </cell>
          <cell r="AK303">
            <v>205240</v>
          </cell>
          <cell r="AN303">
            <v>2</v>
          </cell>
          <cell r="AO303">
            <v>232809</v>
          </cell>
        </row>
        <row r="304">
          <cell r="G304">
            <v>303</v>
          </cell>
          <cell r="H304">
            <v>22898034</v>
          </cell>
          <cell r="J304" t="str">
            <v>Corporate Services</v>
          </cell>
          <cell r="K304" t="str">
            <v>Corporate Support</v>
          </cell>
          <cell r="L304" t="str">
            <v>Facilities Management</v>
          </cell>
          <cell r="M304" t="str">
            <v>Property</v>
          </cell>
          <cell r="N304">
            <v>187984</v>
          </cell>
          <cell r="O304">
            <v>22898034</v>
          </cell>
          <cell r="P304" t="b">
            <v>1</v>
          </cell>
          <cell r="Q304">
            <v>2</v>
          </cell>
          <cell r="R304">
            <v>174136</v>
          </cell>
          <cell r="S304">
            <v>174136</v>
          </cell>
          <cell r="T304">
            <v>3</v>
          </cell>
          <cell r="U304">
            <v>187984</v>
          </cell>
          <cell r="V304">
            <v>3</v>
          </cell>
          <cell r="W304">
            <v>203280</v>
          </cell>
          <cell r="X304">
            <v>3</v>
          </cell>
          <cell r="Y304">
            <v>207427</v>
          </cell>
          <cell r="Z304">
            <v>3</v>
          </cell>
          <cell r="AA304">
            <v>235139</v>
          </cell>
          <cell r="AB304">
            <v>3</v>
          </cell>
          <cell r="AC304">
            <v>187984</v>
          </cell>
          <cell r="AD304" t="str">
            <v>Y</v>
          </cell>
          <cell r="AF304">
            <v>3</v>
          </cell>
          <cell r="AG304">
            <v>203280</v>
          </cell>
          <cell r="AJ304">
            <v>3</v>
          </cell>
          <cell r="AK304">
            <v>207427</v>
          </cell>
          <cell r="AN304">
            <v>3</v>
          </cell>
          <cell r="AO304">
            <v>235139</v>
          </cell>
        </row>
        <row r="305">
          <cell r="G305">
            <v>304</v>
          </cell>
          <cell r="H305">
            <v>22897976</v>
          </cell>
          <cell r="J305" t="str">
            <v>Corporate Services</v>
          </cell>
          <cell r="K305" t="str">
            <v>Corporate Support</v>
          </cell>
          <cell r="L305" t="str">
            <v>Facilities Management</v>
          </cell>
          <cell r="M305" t="str">
            <v>Property</v>
          </cell>
          <cell r="N305">
            <v>187984</v>
          </cell>
          <cell r="O305">
            <v>22897976</v>
          </cell>
          <cell r="P305" t="b">
            <v>1</v>
          </cell>
          <cell r="Q305">
            <v>2</v>
          </cell>
          <cell r="R305">
            <v>174136</v>
          </cell>
          <cell r="S305">
            <v>174136</v>
          </cell>
          <cell r="T305">
            <v>3</v>
          </cell>
          <cell r="U305">
            <v>187984</v>
          </cell>
          <cell r="V305">
            <v>3</v>
          </cell>
          <cell r="W305">
            <v>203280</v>
          </cell>
          <cell r="X305">
            <v>3</v>
          </cell>
          <cell r="Y305">
            <v>207427</v>
          </cell>
          <cell r="Z305">
            <v>3</v>
          </cell>
          <cell r="AA305">
            <v>235139</v>
          </cell>
          <cell r="AB305">
            <v>3</v>
          </cell>
          <cell r="AC305">
            <v>187984</v>
          </cell>
          <cell r="AD305" t="str">
            <v>Y</v>
          </cell>
          <cell r="AF305">
            <v>3</v>
          </cell>
          <cell r="AG305">
            <v>203280</v>
          </cell>
          <cell r="AJ305">
            <v>3</v>
          </cell>
          <cell r="AK305">
            <v>207427</v>
          </cell>
          <cell r="AN305">
            <v>3</v>
          </cell>
          <cell r="AO305">
            <v>235139</v>
          </cell>
        </row>
        <row r="306">
          <cell r="G306">
            <v>305</v>
          </cell>
          <cell r="H306">
            <v>23596317</v>
          </cell>
          <cell r="J306" t="str">
            <v>Corporate Services</v>
          </cell>
          <cell r="K306" t="str">
            <v>Corporate Support</v>
          </cell>
          <cell r="L306" t="str">
            <v>Facilities Management</v>
          </cell>
          <cell r="M306" t="str">
            <v>Property</v>
          </cell>
          <cell r="N306">
            <v>172151</v>
          </cell>
          <cell r="O306">
            <v>23596317</v>
          </cell>
          <cell r="P306" t="b">
            <v>1</v>
          </cell>
          <cell r="Q306">
            <v>2</v>
          </cell>
          <cell r="R306">
            <v>159570</v>
          </cell>
          <cell r="S306">
            <v>159570</v>
          </cell>
          <cell r="T306">
            <v>2</v>
          </cell>
          <cell r="U306">
            <v>172151</v>
          </cell>
          <cell r="V306">
            <v>2</v>
          </cell>
          <cell r="W306">
            <v>186133</v>
          </cell>
          <cell r="X306">
            <v>2</v>
          </cell>
          <cell r="Y306">
            <v>188857</v>
          </cell>
          <cell r="Z306">
            <v>2</v>
          </cell>
          <cell r="AA306">
            <v>215362</v>
          </cell>
          <cell r="AB306">
            <v>2</v>
          </cell>
          <cell r="AC306">
            <v>172151</v>
          </cell>
          <cell r="AD306" t="str">
            <v>Y</v>
          </cell>
          <cell r="AF306">
            <v>2</v>
          </cell>
          <cell r="AG306">
            <v>186133</v>
          </cell>
          <cell r="AJ306">
            <v>2</v>
          </cell>
          <cell r="AK306">
            <v>188857</v>
          </cell>
          <cell r="AN306">
            <v>2</v>
          </cell>
          <cell r="AO306">
            <v>215362</v>
          </cell>
        </row>
        <row r="307">
          <cell r="G307">
            <v>306</v>
          </cell>
          <cell r="H307">
            <v>22898085</v>
          </cell>
          <cell r="J307" t="str">
            <v>Corporate Services</v>
          </cell>
          <cell r="K307" t="str">
            <v>Corporate Support</v>
          </cell>
          <cell r="L307" t="str">
            <v>Facilities Management</v>
          </cell>
          <cell r="M307" t="str">
            <v>Property</v>
          </cell>
          <cell r="N307">
            <v>186119</v>
          </cell>
          <cell r="O307">
            <v>22898085</v>
          </cell>
          <cell r="P307" t="b">
            <v>1</v>
          </cell>
          <cell r="Q307">
            <v>2</v>
          </cell>
          <cell r="R307">
            <v>172420</v>
          </cell>
          <cell r="S307">
            <v>172420</v>
          </cell>
          <cell r="T307">
            <v>2</v>
          </cell>
          <cell r="U307">
            <v>186119</v>
          </cell>
          <cell r="V307">
            <v>2</v>
          </cell>
          <cell r="W307">
            <v>201260</v>
          </cell>
          <cell r="X307">
            <v>2</v>
          </cell>
          <cell r="Y307">
            <v>205240</v>
          </cell>
          <cell r="Z307">
            <v>2</v>
          </cell>
          <cell r="AA307">
            <v>232809</v>
          </cell>
          <cell r="AB307">
            <v>2</v>
          </cell>
          <cell r="AC307">
            <v>186119</v>
          </cell>
          <cell r="AD307" t="str">
            <v>Y</v>
          </cell>
          <cell r="AF307">
            <v>2</v>
          </cell>
          <cell r="AG307">
            <v>201260</v>
          </cell>
          <cell r="AJ307">
            <v>2</v>
          </cell>
          <cell r="AK307">
            <v>205240</v>
          </cell>
          <cell r="AN307">
            <v>2</v>
          </cell>
          <cell r="AO307">
            <v>232809</v>
          </cell>
        </row>
        <row r="308">
          <cell r="G308">
            <v>307</v>
          </cell>
          <cell r="H308">
            <v>22898042</v>
          </cell>
          <cell r="J308" t="str">
            <v>Corporate Services</v>
          </cell>
          <cell r="K308" t="str">
            <v>Corporate Support</v>
          </cell>
          <cell r="L308" t="str">
            <v>Facilities Management</v>
          </cell>
          <cell r="M308" t="str">
            <v>Property</v>
          </cell>
          <cell r="N308">
            <v>187984</v>
          </cell>
          <cell r="O308">
            <v>22898042</v>
          </cell>
          <cell r="P308" t="b">
            <v>1</v>
          </cell>
          <cell r="Q308">
            <v>2</v>
          </cell>
          <cell r="R308">
            <v>174136</v>
          </cell>
          <cell r="S308">
            <v>174136</v>
          </cell>
          <cell r="T308">
            <v>3</v>
          </cell>
          <cell r="U308">
            <v>187984</v>
          </cell>
          <cell r="V308">
            <v>3</v>
          </cell>
          <cell r="W308">
            <v>203280</v>
          </cell>
          <cell r="X308">
            <v>3</v>
          </cell>
          <cell r="Y308">
            <v>207427</v>
          </cell>
          <cell r="Z308">
            <v>3</v>
          </cell>
          <cell r="AA308">
            <v>235139</v>
          </cell>
          <cell r="AB308">
            <v>3</v>
          </cell>
          <cell r="AC308">
            <v>187984</v>
          </cell>
          <cell r="AD308" t="str">
            <v>Y</v>
          </cell>
          <cell r="AF308">
            <v>3</v>
          </cell>
          <cell r="AG308">
            <v>203280</v>
          </cell>
          <cell r="AJ308">
            <v>3</v>
          </cell>
          <cell r="AK308">
            <v>207427</v>
          </cell>
          <cell r="AN308">
            <v>3</v>
          </cell>
          <cell r="AO308">
            <v>235139</v>
          </cell>
        </row>
        <row r="309">
          <cell r="G309">
            <v>308</v>
          </cell>
          <cell r="H309">
            <v>22898000</v>
          </cell>
          <cell r="J309" t="str">
            <v>Corporate Services</v>
          </cell>
          <cell r="K309" t="str">
            <v>Corporate Support</v>
          </cell>
          <cell r="L309" t="str">
            <v>Facilities Management</v>
          </cell>
          <cell r="M309" t="str">
            <v>Property</v>
          </cell>
          <cell r="N309">
            <v>187984</v>
          </cell>
          <cell r="O309">
            <v>22898000</v>
          </cell>
          <cell r="P309" t="b">
            <v>1</v>
          </cell>
          <cell r="Q309">
            <v>2</v>
          </cell>
          <cell r="R309">
            <v>174136</v>
          </cell>
          <cell r="S309">
            <v>174136</v>
          </cell>
          <cell r="T309">
            <v>3</v>
          </cell>
          <cell r="U309">
            <v>187984</v>
          </cell>
          <cell r="V309">
            <v>3</v>
          </cell>
          <cell r="W309">
            <v>203280</v>
          </cell>
          <cell r="X309">
            <v>3</v>
          </cell>
          <cell r="Y309">
            <v>207427</v>
          </cell>
          <cell r="Z309">
            <v>3</v>
          </cell>
          <cell r="AA309">
            <v>235139</v>
          </cell>
          <cell r="AB309">
            <v>3</v>
          </cell>
          <cell r="AC309">
            <v>187984</v>
          </cell>
          <cell r="AD309" t="str">
            <v>Y</v>
          </cell>
          <cell r="AF309">
            <v>3</v>
          </cell>
          <cell r="AG309">
            <v>203280</v>
          </cell>
          <cell r="AJ309">
            <v>3</v>
          </cell>
          <cell r="AK309">
            <v>207427</v>
          </cell>
          <cell r="AN309">
            <v>3</v>
          </cell>
          <cell r="AO309">
            <v>235139</v>
          </cell>
        </row>
        <row r="310">
          <cell r="G310">
            <v>309</v>
          </cell>
          <cell r="H310">
            <v>22136614</v>
          </cell>
          <cell r="J310" t="str">
            <v>Corporate Services</v>
          </cell>
          <cell r="K310" t="str">
            <v>Corporate Support</v>
          </cell>
          <cell r="L310" t="str">
            <v>Facilities Management</v>
          </cell>
          <cell r="M310" t="str">
            <v>Property</v>
          </cell>
          <cell r="N310">
            <v>186119</v>
          </cell>
          <cell r="O310">
            <v>22136614</v>
          </cell>
          <cell r="P310" t="b">
            <v>1</v>
          </cell>
          <cell r="Q310">
            <v>2</v>
          </cell>
          <cell r="R310">
            <v>172420</v>
          </cell>
          <cell r="S310">
            <v>172420</v>
          </cell>
          <cell r="T310">
            <v>2</v>
          </cell>
          <cell r="U310">
            <v>186119</v>
          </cell>
          <cell r="V310">
            <v>2</v>
          </cell>
          <cell r="W310">
            <v>201260</v>
          </cell>
          <cell r="X310">
            <v>2</v>
          </cell>
          <cell r="Y310">
            <v>205240</v>
          </cell>
          <cell r="Z310">
            <v>2</v>
          </cell>
          <cell r="AA310">
            <v>232809</v>
          </cell>
          <cell r="AB310">
            <v>2</v>
          </cell>
          <cell r="AC310">
            <v>186119</v>
          </cell>
          <cell r="AD310" t="str">
            <v>Y</v>
          </cell>
          <cell r="AF310">
            <v>2</v>
          </cell>
          <cell r="AG310">
            <v>201260</v>
          </cell>
          <cell r="AJ310">
            <v>2</v>
          </cell>
          <cell r="AK310">
            <v>205240</v>
          </cell>
          <cell r="AN310">
            <v>2</v>
          </cell>
          <cell r="AO310">
            <v>232809</v>
          </cell>
        </row>
        <row r="311">
          <cell r="G311">
            <v>310</v>
          </cell>
          <cell r="H311">
            <v>22898051</v>
          </cell>
          <cell r="J311" t="str">
            <v>Corporate Services</v>
          </cell>
          <cell r="K311" t="str">
            <v>Corporate Support</v>
          </cell>
          <cell r="L311" t="str">
            <v>Facilities Management</v>
          </cell>
          <cell r="M311" t="str">
            <v>Property</v>
          </cell>
          <cell r="N311">
            <v>187984</v>
          </cell>
          <cell r="O311">
            <v>22898051</v>
          </cell>
          <cell r="P311" t="b">
            <v>1</v>
          </cell>
          <cell r="Q311">
            <v>2</v>
          </cell>
          <cell r="R311">
            <v>174136</v>
          </cell>
          <cell r="S311">
            <v>174136</v>
          </cell>
          <cell r="T311">
            <v>3</v>
          </cell>
          <cell r="U311">
            <v>187984</v>
          </cell>
          <cell r="V311">
            <v>3</v>
          </cell>
          <cell r="W311">
            <v>203280</v>
          </cell>
          <cell r="X311">
            <v>3</v>
          </cell>
          <cell r="Y311">
            <v>207427</v>
          </cell>
          <cell r="Z311">
            <v>3</v>
          </cell>
          <cell r="AA311">
            <v>235139</v>
          </cell>
          <cell r="AB311">
            <v>3</v>
          </cell>
          <cell r="AC311">
            <v>187984</v>
          </cell>
          <cell r="AD311" t="str">
            <v>Y</v>
          </cell>
          <cell r="AF311">
            <v>3</v>
          </cell>
          <cell r="AG311">
            <v>203280</v>
          </cell>
          <cell r="AJ311">
            <v>3</v>
          </cell>
          <cell r="AK311">
            <v>207427</v>
          </cell>
          <cell r="AN311">
            <v>3</v>
          </cell>
          <cell r="AO311">
            <v>235139</v>
          </cell>
        </row>
        <row r="312">
          <cell r="G312">
            <v>311</v>
          </cell>
          <cell r="H312">
            <v>23106522</v>
          </cell>
          <cell r="J312" t="str">
            <v>Corporate Services</v>
          </cell>
          <cell r="K312" t="str">
            <v>Corporate Support</v>
          </cell>
          <cell r="L312" t="str">
            <v>Facilities Management</v>
          </cell>
          <cell r="M312" t="str">
            <v>Property</v>
          </cell>
          <cell r="N312">
            <v>186119</v>
          </cell>
          <cell r="O312">
            <v>23106522</v>
          </cell>
          <cell r="P312" t="b">
            <v>1</v>
          </cell>
          <cell r="Q312">
            <v>2</v>
          </cell>
          <cell r="R312">
            <v>172420</v>
          </cell>
          <cell r="S312">
            <v>172420</v>
          </cell>
          <cell r="T312">
            <v>2</v>
          </cell>
          <cell r="U312">
            <v>186119</v>
          </cell>
          <cell r="V312">
            <v>2</v>
          </cell>
          <cell r="W312">
            <v>201260</v>
          </cell>
          <cell r="X312">
            <v>2</v>
          </cell>
          <cell r="Y312">
            <v>205240</v>
          </cell>
          <cell r="Z312">
            <v>2</v>
          </cell>
          <cell r="AA312">
            <v>232809</v>
          </cell>
          <cell r="AB312">
            <v>2</v>
          </cell>
          <cell r="AC312">
            <v>186119</v>
          </cell>
          <cell r="AD312" t="str">
            <v>Y</v>
          </cell>
          <cell r="AF312">
            <v>2</v>
          </cell>
          <cell r="AG312">
            <v>201260</v>
          </cell>
          <cell r="AJ312">
            <v>2</v>
          </cell>
          <cell r="AK312">
            <v>205240</v>
          </cell>
          <cell r="AN312">
            <v>2</v>
          </cell>
          <cell r="AO312">
            <v>232809</v>
          </cell>
        </row>
        <row r="313">
          <cell r="G313">
            <v>312</v>
          </cell>
          <cell r="H313">
            <v>23105976</v>
          </cell>
          <cell r="J313" t="str">
            <v>Corporate Services</v>
          </cell>
          <cell r="K313" t="str">
            <v>Corporate Support</v>
          </cell>
          <cell r="L313" t="str">
            <v>Facilities Management</v>
          </cell>
          <cell r="M313" t="str">
            <v>Property</v>
          </cell>
          <cell r="N313">
            <v>187984</v>
          </cell>
          <cell r="O313">
            <v>23105976</v>
          </cell>
          <cell r="P313" t="b">
            <v>1</v>
          </cell>
          <cell r="Q313">
            <v>2</v>
          </cell>
          <cell r="R313">
            <v>174136</v>
          </cell>
          <cell r="S313">
            <v>174136</v>
          </cell>
          <cell r="T313">
            <v>3</v>
          </cell>
          <cell r="U313">
            <v>187984</v>
          </cell>
          <cell r="V313">
            <v>3</v>
          </cell>
          <cell r="W313">
            <v>203280</v>
          </cell>
          <cell r="X313">
            <v>3</v>
          </cell>
          <cell r="Y313">
            <v>207427</v>
          </cell>
          <cell r="Z313">
            <v>3</v>
          </cell>
          <cell r="AA313">
            <v>235139</v>
          </cell>
          <cell r="AB313">
            <v>3</v>
          </cell>
          <cell r="AC313">
            <v>187984</v>
          </cell>
          <cell r="AD313" t="str">
            <v>Y</v>
          </cell>
          <cell r="AF313">
            <v>3</v>
          </cell>
          <cell r="AG313">
            <v>203280</v>
          </cell>
          <cell r="AJ313">
            <v>3</v>
          </cell>
          <cell r="AK313">
            <v>207427</v>
          </cell>
          <cell r="AN313">
            <v>3</v>
          </cell>
          <cell r="AO313">
            <v>235139</v>
          </cell>
        </row>
        <row r="314">
          <cell r="G314">
            <v>313</v>
          </cell>
          <cell r="H314">
            <v>23105852</v>
          </cell>
          <cell r="J314" t="str">
            <v>Corporate Services</v>
          </cell>
          <cell r="K314" t="str">
            <v>Corporate Support</v>
          </cell>
          <cell r="L314" t="str">
            <v>Facilities Management</v>
          </cell>
          <cell r="M314" t="str">
            <v>Property</v>
          </cell>
          <cell r="N314">
            <v>187984</v>
          </cell>
          <cell r="O314">
            <v>23105852</v>
          </cell>
          <cell r="P314" t="b">
            <v>1</v>
          </cell>
          <cell r="Q314">
            <v>2</v>
          </cell>
          <cell r="R314">
            <v>174136</v>
          </cell>
          <cell r="S314">
            <v>174136</v>
          </cell>
          <cell r="T314">
            <v>3</v>
          </cell>
          <cell r="U314">
            <v>187984</v>
          </cell>
          <cell r="V314">
            <v>3</v>
          </cell>
          <cell r="W314">
            <v>203280</v>
          </cell>
          <cell r="X314">
            <v>3</v>
          </cell>
          <cell r="Y314">
            <v>207427</v>
          </cell>
          <cell r="Z314">
            <v>3</v>
          </cell>
          <cell r="AA314">
            <v>235139</v>
          </cell>
          <cell r="AB314">
            <v>3</v>
          </cell>
          <cell r="AC314">
            <v>187984</v>
          </cell>
          <cell r="AD314" t="str">
            <v>Y</v>
          </cell>
          <cell r="AF314">
            <v>3</v>
          </cell>
          <cell r="AG314">
            <v>203280</v>
          </cell>
          <cell r="AJ314">
            <v>3</v>
          </cell>
          <cell r="AK314">
            <v>207427</v>
          </cell>
          <cell r="AN314">
            <v>3</v>
          </cell>
          <cell r="AO314">
            <v>235139</v>
          </cell>
        </row>
        <row r="315">
          <cell r="G315">
            <v>314</v>
          </cell>
          <cell r="H315">
            <v>13402811</v>
          </cell>
          <cell r="J315" t="str">
            <v>Corporate Services</v>
          </cell>
          <cell r="K315" t="str">
            <v>Corporate Support</v>
          </cell>
          <cell r="L315" t="str">
            <v>Facilities Management</v>
          </cell>
          <cell r="M315" t="str">
            <v>Property</v>
          </cell>
          <cell r="N315">
            <v>210458</v>
          </cell>
          <cell r="O315">
            <v>13402811</v>
          </cell>
          <cell r="P315" t="b">
            <v>1</v>
          </cell>
          <cell r="Q315">
            <v>2</v>
          </cell>
          <cell r="R315">
            <v>194811</v>
          </cell>
          <cell r="S315">
            <v>194811</v>
          </cell>
          <cell r="T315">
            <v>3</v>
          </cell>
          <cell r="U315">
            <v>210458</v>
          </cell>
          <cell r="V315">
            <v>3</v>
          </cell>
          <cell r="W315">
            <v>227620</v>
          </cell>
          <cell r="X315">
            <v>3</v>
          </cell>
          <cell r="Y315">
            <v>233787</v>
          </cell>
          <cell r="Z315">
            <v>3</v>
          </cell>
          <cell r="AA315">
            <v>263212</v>
          </cell>
          <cell r="AB315">
            <v>3</v>
          </cell>
          <cell r="AC315">
            <v>210458</v>
          </cell>
          <cell r="AD315" t="str">
            <v>Y</v>
          </cell>
          <cell r="AF315">
            <v>3</v>
          </cell>
          <cell r="AG315">
            <v>227620</v>
          </cell>
          <cell r="AI315" t="str">
            <v>Retire</v>
          </cell>
          <cell r="AJ315">
            <v>0</v>
          </cell>
          <cell r="AK315">
            <v>0</v>
          </cell>
          <cell r="AN315">
            <v>0</v>
          </cell>
          <cell r="AO315">
            <v>0</v>
          </cell>
        </row>
        <row r="316">
          <cell r="G316">
            <v>315</v>
          </cell>
          <cell r="H316">
            <v>13399519</v>
          </cell>
          <cell r="J316" t="str">
            <v>Corporate Services</v>
          </cell>
          <cell r="K316" t="str">
            <v>Corporate Support</v>
          </cell>
          <cell r="L316" t="str">
            <v>Facilities Management</v>
          </cell>
          <cell r="M316" t="str">
            <v>Property</v>
          </cell>
          <cell r="N316">
            <v>187984</v>
          </cell>
          <cell r="O316">
            <v>13399519</v>
          </cell>
          <cell r="P316" t="b">
            <v>1</v>
          </cell>
          <cell r="Q316">
            <v>2</v>
          </cell>
          <cell r="R316">
            <v>174136</v>
          </cell>
          <cell r="S316">
            <v>174136</v>
          </cell>
          <cell r="T316">
            <v>3</v>
          </cell>
          <cell r="U316">
            <v>187984</v>
          </cell>
          <cell r="V316">
            <v>3</v>
          </cell>
          <cell r="W316">
            <v>203280</v>
          </cell>
          <cell r="X316">
            <v>3</v>
          </cell>
          <cell r="Y316">
            <v>207427</v>
          </cell>
          <cell r="Z316">
            <v>3</v>
          </cell>
          <cell r="AA316">
            <v>235139</v>
          </cell>
          <cell r="AB316">
            <v>3</v>
          </cell>
          <cell r="AC316">
            <v>187984</v>
          </cell>
          <cell r="AD316" t="str">
            <v>Y</v>
          </cell>
          <cell r="AF316">
            <v>3</v>
          </cell>
          <cell r="AG316">
            <v>203280</v>
          </cell>
          <cell r="AJ316">
            <v>3</v>
          </cell>
          <cell r="AK316">
            <v>207427</v>
          </cell>
          <cell r="AN316">
            <v>3</v>
          </cell>
          <cell r="AO316">
            <v>235139</v>
          </cell>
        </row>
        <row r="317">
          <cell r="G317">
            <v>316</v>
          </cell>
          <cell r="J317" t="str">
            <v>Corporate Services</v>
          </cell>
          <cell r="K317" t="str">
            <v>Corporate Support</v>
          </cell>
          <cell r="L317" t="str">
            <v>Facilities Management</v>
          </cell>
          <cell r="M317" t="str">
            <v>Property</v>
          </cell>
          <cell r="N317">
            <v>164609</v>
          </cell>
          <cell r="O317">
            <v>0</v>
          </cell>
          <cell r="P317" t="b">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t="str">
            <v>Y</v>
          </cell>
          <cell r="AF317">
            <v>0</v>
          </cell>
          <cell r="AG317">
            <v>0</v>
          </cell>
          <cell r="AJ317">
            <v>0</v>
          </cell>
          <cell r="AK317">
            <v>0</v>
          </cell>
          <cell r="AN317">
            <v>0</v>
          </cell>
          <cell r="AO317">
            <v>0</v>
          </cell>
        </row>
        <row r="318">
          <cell r="G318">
            <v>317</v>
          </cell>
          <cell r="H318">
            <v>22346538</v>
          </cell>
          <cell r="J318" t="str">
            <v>Corporate Services</v>
          </cell>
          <cell r="K318" t="str">
            <v>Corporate Support</v>
          </cell>
          <cell r="L318" t="str">
            <v>Facilities Management</v>
          </cell>
          <cell r="M318" t="str">
            <v>Property</v>
          </cell>
          <cell r="N318">
            <v>187984</v>
          </cell>
          <cell r="O318">
            <v>22346538</v>
          </cell>
          <cell r="P318" t="b">
            <v>1</v>
          </cell>
          <cell r="Q318">
            <v>2</v>
          </cell>
          <cell r="R318">
            <v>174136</v>
          </cell>
          <cell r="S318">
            <v>174136</v>
          </cell>
          <cell r="T318">
            <v>3</v>
          </cell>
          <cell r="U318">
            <v>187984</v>
          </cell>
          <cell r="V318">
            <v>3</v>
          </cell>
          <cell r="W318">
            <v>203280</v>
          </cell>
          <cell r="X318">
            <v>3</v>
          </cell>
          <cell r="Y318">
            <v>207427</v>
          </cell>
          <cell r="Z318">
            <v>3</v>
          </cell>
          <cell r="AA318">
            <v>235139</v>
          </cell>
          <cell r="AB318">
            <v>3</v>
          </cell>
          <cell r="AC318">
            <v>187984</v>
          </cell>
          <cell r="AD318" t="str">
            <v>Y</v>
          </cell>
          <cell r="AF318">
            <v>3</v>
          </cell>
          <cell r="AG318">
            <v>203280</v>
          </cell>
          <cell r="AJ318">
            <v>3</v>
          </cell>
          <cell r="AK318">
            <v>207427</v>
          </cell>
          <cell r="AN318">
            <v>3</v>
          </cell>
          <cell r="AO318">
            <v>235139</v>
          </cell>
        </row>
        <row r="319">
          <cell r="G319">
            <v>318</v>
          </cell>
          <cell r="H319">
            <v>22136291</v>
          </cell>
          <cell r="J319" t="str">
            <v>Corporate Services</v>
          </cell>
          <cell r="K319" t="str">
            <v>Corporate Support</v>
          </cell>
          <cell r="L319" t="str">
            <v>Facilities Management</v>
          </cell>
          <cell r="M319" t="str">
            <v>Property</v>
          </cell>
          <cell r="N319">
            <v>186119</v>
          </cell>
          <cell r="O319">
            <v>22136291</v>
          </cell>
          <cell r="P319" t="b">
            <v>1</v>
          </cell>
          <cell r="Q319">
            <v>2</v>
          </cell>
          <cell r="R319">
            <v>172420</v>
          </cell>
          <cell r="S319">
            <v>172420</v>
          </cell>
          <cell r="T319">
            <v>2</v>
          </cell>
          <cell r="U319">
            <v>186119</v>
          </cell>
          <cell r="V319">
            <v>2</v>
          </cell>
          <cell r="W319">
            <v>201260</v>
          </cell>
          <cell r="X319">
            <v>2</v>
          </cell>
          <cell r="Y319">
            <v>205240</v>
          </cell>
          <cell r="Z319">
            <v>2</v>
          </cell>
          <cell r="AA319">
            <v>232809</v>
          </cell>
          <cell r="AB319">
            <v>2</v>
          </cell>
          <cell r="AC319">
            <v>186119</v>
          </cell>
          <cell r="AD319" t="str">
            <v>Y</v>
          </cell>
          <cell r="AF319">
            <v>2</v>
          </cell>
          <cell r="AG319">
            <v>201260</v>
          </cell>
          <cell r="AJ319">
            <v>2</v>
          </cell>
          <cell r="AK319">
            <v>205240</v>
          </cell>
          <cell r="AN319">
            <v>2</v>
          </cell>
          <cell r="AO319">
            <v>232809</v>
          </cell>
        </row>
        <row r="320">
          <cell r="G320">
            <v>319</v>
          </cell>
          <cell r="H320">
            <v>22346473</v>
          </cell>
          <cell r="J320" t="str">
            <v>Corporate Services</v>
          </cell>
          <cell r="K320" t="str">
            <v>Corporate Support</v>
          </cell>
          <cell r="L320" t="str">
            <v>Facilities Management</v>
          </cell>
          <cell r="M320" t="str">
            <v>Property</v>
          </cell>
          <cell r="N320">
            <v>186119</v>
          </cell>
          <cell r="O320">
            <v>22346473</v>
          </cell>
          <cell r="P320" t="b">
            <v>1</v>
          </cell>
          <cell r="Q320">
            <v>2</v>
          </cell>
          <cell r="R320">
            <v>172420</v>
          </cell>
          <cell r="S320">
            <v>172420</v>
          </cell>
          <cell r="T320">
            <v>2</v>
          </cell>
          <cell r="U320">
            <v>186119</v>
          </cell>
          <cell r="V320">
            <v>2</v>
          </cell>
          <cell r="W320">
            <v>201260</v>
          </cell>
          <cell r="X320">
            <v>2</v>
          </cell>
          <cell r="Y320">
            <v>205240</v>
          </cell>
          <cell r="Z320">
            <v>2</v>
          </cell>
          <cell r="AA320">
            <v>232809</v>
          </cell>
          <cell r="AB320">
            <v>2</v>
          </cell>
          <cell r="AC320">
            <v>186119</v>
          </cell>
          <cell r="AD320" t="str">
            <v>Y</v>
          </cell>
          <cell r="AF320">
            <v>2</v>
          </cell>
          <cell r="AG320">
            <v>201260</v>
          </cell>
          <cell r="AJ320">
            <v>2</v>
          </cell>
          <cell r="AK320">
            <v>205240</v>
          </cell>
          <cell r="AN320">
            <v>2</v>
          </cell>
          <cell r="AO320">
            <v>232809</v>
          </cell>
        </row>
        <row r="321">
          <cell r="G321">
            <v>320</v>
          </cell>
          <cell r="H321">
            <v>21865426</v>
          </cell>
          <cell r="J321" t="str">
            <v>Corporate Services</v>
          </cell>
          <cell r="K321" t="str">
            <v>Corporate Support</v>
          </cell>
          <cell r="L321" t="str">
            <v>Facilities Management</v>
          </cell>
          <cell r="M321" t="str">
            <v>Property</v>
          </cell>
          <cell r="N321">
            <v>215879</v>
          </cell>
          <cell r="O321">
            <v>21865426</v>
          </cell>
          <cell r="P321" t="b">
            <v>1</v>
          </cell>
          <cell r="Q321">
            <v>4</v>
          </cell>
          <cell r="R321">
            <v>199798</v>
          </cell>
          <cell r="S321">
            <v>199798</v>
          </cell>
          <cell r="T321">
            <v>4</v>
          </cell>
          <cell r="U321">
            <v>215879</v>
          </cell>
          <cell r="V321">
            <v>4</v>
          </cell>
          <cell r="W321">
            <v>233491</v>
          </cell>
          <cell r="X321">
            <v>4</v>
          </cell>
          <cell r="Y321">
            <v>240145</v>
          </cell>
          <cell r="Z321">
            <v>4</v>
          </cell>
          <cell r="AA321">
            <v>269984</v>
          </cell>
          <cell r="AB321">
            <v>4</v>
          </cell>
          <cell r="AC321">
            <v>215879</v>
          </cell>
          <cell r="AD321" t="str">
            <v>Y</v>
          </cell>
          <cell r="AF321">
            <v>4</v>
          </cell>
          <cell r="AG321">
            <v>233491</v>
          </cell>
          <cell r="AJ321">
            <v>4</v>
          </cell>
          <cell r="AK321">
            <v>240145</v>
          </cell>
          <cell r="AN321">
            <v>4</v>
          </cell>
          <cell r="AO321">
            <v>269984</v>
          </cell>
        </row>
        <row r="322">
          <cell r="G322">
            <v>321</v>
          </cell>
          <cell r="H322">
            <v>22898069</v>
          </cell>
          <cell r="J322" t="str">
            <v>Corporate Services</v>
          </cell>
          <cell r="K322" t="str">
            <v>Corporate Support</v>
          </cell>
          <cell r="L322" t="str">
            <v>Facilities Management</v>
          </cell>
          <cell r="M322" t="str">
            <v>Property</v>
          </cell>
          <cell r="N322">
            <v>215879</v>
          </cell>
          <cell r="O322">
            <v>22898069</v>
          </cell>
          <cell r="P322" t="b">
            <v>1</v>
          </cell>
          <cell r="Q322">
            <v>4</v>
          </cell>
          <cell r="R322">
            <v>199798</v>
          </cell>
          <cell r="S322">
            <v>199798</v>
          </cell>
          <cell r="T322">
            <v>4</v>
          </cell>
          <cell r="U322">
            <v>215879</v>
          </cell>
          <cell r="V322">
            <v>4</v>
          </cell>
          <cell r="W322">
            <v>233491</v>
          </cell>
          <cell r="X322">
            <v>4</v>
          </cell>
          <cell r="Y322">
            <v>240145</v>
          </cell>
          <cell r="Z322">
            <v>4</v>
          </cell>
          <cell r="AA322">
            <v>269984</v>
          </cell>
          <cell r="AB322">
            <v>4</v>
          </cell>
          <cell r="AC322">
            <v>215879</v>
          </cell>
          <cell r="AD322" t="str">
            <v>Y</v>
          </cell>
          <cell r="AF322">
            <v>4</v>
          </cell>
          <cell r="AG322">
            <v>233491</v>
          </cell>
          <cell r="AJ322">
            <v>4</v>
          </cell>
          <cell r="AK322">
            <v>240145</v>
          </cell>
          <cell r="AN322">
            <v>4</v>
          </cell>
          <cell r="AO322">
            <v>269984</v>
          </cell>
        </row>
        <row r="323">
          <cell r="G323">
            <v>322</v>
          </cell>
          <cell r="H323">
            <v>22899341</v>
          </cell>
          <cell r="J323" t="str">
            <v>Corporate Services</v>
          </cell>
          <cell r="K323" t="str">
            <v>Corporate Support</v>
          </cell>
          <cell r="L323" t="str">
            <v>Facilities Management</v>
          </cell>
          <cell r="M323" t="str">
            <v>Property</v>
          </cell>
          <cell r="N323">
            <v>215879</v>
          </cell>
          <cell r="O323">
            <v>22899341</v>
          </cell>
          <cell r="P323" t="b">
            <v>1</v>
          </cell>
          <cell r="Q323">
            <v>4</v>
          </cell>
          <cell r="R323">
            <v>199798</v>
          </cell>
          <cell r="S323">
            <v>199798</v>
          </cell>
          <cell r="T323">
            <v>4</v>
          </cell>
          <cell r="U323">
            <v>215879</v>
          </cell>
          <cell r="V323">
            <v>4</v>
          </cell>
          <cell r="W323">
            <v>233491</v>
          </cell>
          <cell r="X323">
            <v>4</v>
          </cell>
          <cell r="Y323">
            <v>240145</v>
          </cell>
          <cell r="Z323">
            <v>4</v>
          </cell>
          <cell r="AA323">
            <v>269984</v>
          </cell>
          <cell r="AB323">
            <v>4</v>
          </cell>
          <cell r="AC323">
            <v>215879</v>
          </cell>
          <cell r="AD323" t="str">
            <v>Y</v>
          </cell>
          <cell r="AF323">
            <v>4</v>
          </cell>
          <cell r="AG323">
            <v>233491</v>
          </cell>
          <cell r="AJ323">
            <v>4</v>
          </cell>
          <cell r="AK323">
            <v>240145</v>
          </cell>
          <cell r="AN323">
            <v>4</v>
          </cell>
          <cell r="AO323">
            <v>269984</v>
          </cell>
        </row>
        <row r="324">
          <cell r="G324">
            <v>323</v>
          </cell>
          <cell r="H324">
            <v>13399535</v>
          </cell>
          <cell r="J324" t="str">
            <v>Corporate Services</v>
          </cell>
          <cell r="K324" t="str">
            <v>Corporate Support</v>
          </cell>
          <cell r="L324" t="str">
            <v>Facilities Management</v>
          </cell>
          <cell r="M324" t="str">
            <v>Property</v>
          </cell>
          <cell r="N324">
            <v>210458</v>
          </cell>
          <cell r="O324">
            <v>13399535</v>
          </cell>
          <cell r="P324" t="b">
            <v>1</v>
          </cell>
          <cell r="Q324">
            <v>2</v>
          </cell>
          <cell r="R324">
            <v>194811</v>
          </cell>
          <cell r="S324">
            <v>194811</v>
          </cell>
          <cell r="T324">
            <v>3</v>
          </cell>
          <cell r="U324">
            <v>210458</v>
          </cell>
          <cell r="V324">
            <v>3</v>
          </cell>
          <cell r="W324">
            <v>227620</v>
          </cell>
          <cell r="X324">
            <v>3</v>
          </cell>
          <cell r="Y324">
            <v>233787</v>
          </cell>
          <cell r="Z324">
            <v>3</v>
          </cell>
          <cell r="AA324">
            <v>263212</v>
          </cell>
          <cell r="AB324">
            <v>3</v>
          </cell>
          <cell r="AC324">
            <v>210458</v>
          </cell>
          <cell r="AD324" t="str">
            <v>Y</v>
          </cell>
          <cell r="AF324">
            <v>3</v>
          </cell>
          <cell r="AG324">
            <v>227620</v>
          </cell>
          <cell r="AJ324">
            <v>3</v>
          </cell>
          <cell r="AK324">
            <v>233787</v>
          </cell>
          <cell r="AN324">
            <v>3</v>
          </cell>
          <cell r="AO324">
            <v>263212</v>
          </cell>
        </row>
        <row r="325">
          <cell r="G325">
            <v>324</v>
          </cell>
          <cell r="H325">
            <v>22898077</v>
          </cell>
          <cell r="J325" t="str">
            <v>Corporate Services</v>
          </cell>
          <cell r="K325" t="str">
            <v>Corporate Support</v>
          </cell>
          <cell r="L325" t="str">
            <v>Facilities Management</v>
          </cell>
          <cell r="M325" t="str">
            <v>Property</v>
          </cell>
          <cell r="N325">
            <v>208272</v>
          </cell>
          <cell r="O325">
            <v>22898077</v>
          </cell>
          <cell r="P325" t="b">
            <v>1</v>
          </cell>
          <cell r="Q325">
            <v>3</v>
          </cell>
          <cell r="R325">
            <v>192801</v>
          </cell>
          <cell r="S325">
            <v>192801</v>
          </cell>
          <cell r="T325">
            <v>3</v>
          </cell>
          <cell r="U325">
            <v>208272</v>
          </cell>
          <cell r="V325">
            <v>3</v>
          </cell>
          <cell r="W325">
            <v>225253</v>
          </cell>
          <cell r="X325">
            <v>3</v>
          </cell>
          <cell r="Y325">
            <v>231223</v>
          </cell>
          <cell r="Z325">
            <v>3</v>
          </cell>
          <cell r="AA325">
            <v>260482</v>
          </cell>
          <cell r="AB325">
            <v>3</v>
          </cell>
          <cell r="AC325">
            <v>208272</v>
          </cell>
          <cell r="AD325" t="str">
            <v>Y</v>
          </cell>
          <cell r="AF325">
            <v>3</v>
          </cell>
          <cell r="AG325">
            <v>225253</v>
          </cell>
          <cell r="AJ325">
            <v>3</v>
          </cell>
          <cell r="AK325">
            <v>231223</v>
          </cell>
          <cell r="AN325">
            <v>3</v>
          </cell>
          <cell r="AO325">
            <v>260482</v>
          </cell>
        </row>
        <row r="326">
          <cell r="G326">
            <v>325</v>
          </cell>
          <cell r="H326">
            <v>23103825</v>
          </cell>
          <cell r="J326" t="str">
            <v>Corporate Services</v>
          </cell>
          <cell r="K326" t="str">
            <v>Corporate Support</v>
          </cell>
          <cell r="L326" t="str">
            <v>Facilities Management</v>
          </cell>
          <cell r="M326" t="str">
            <v>Property</v>
          </cell>
          <cell r="N326">
            <v>199787</v>
          </cell>
          <cell r="O326">
            <v>23103825</v>
          </cell>
          <cell r="P326" t="b">
            <v>1</v>
          </cell>
          <cell r="Q326">
            <v>3</v>
          </cell>
          <cell r="R326">
            <v>184994</v>
          </cell>
          <cell r="S326">
            <v>184994</v>
          </cell>
          <cell r="T326">
            <v>3</v>
          </cell>
          <cell r="U326">
            <v>199787</v>
          </cell>
          <cell r="V326">
            <v>3</v>
          </cell>
          <cell r="W326">
            <v>216062</v>
          </cell>
          <cell r="X326">
            <v>3</v>
          </cell>
          <cell r="Y326">
            <v>221270</v>
          </cell>
          <cell r="Z326">
            <v>3</v>
          </cell>
          <cell r="AA326">
            <v>249882</v>
          </cell>
          <cell r="AB326">
            <v>3</v>
          </cell>
          <cell r="AC326">
            <v>199787</v>
          </cell>
          <cell r="AD326" t="str">
            <v>Y</v>
          </cell>
          <cell r="AF326">
            <v>3</v>
          </cell>
          <cell r="AG326">
            <v>216062</v>
          </cell>
          <cell r="AJ326">
            <v>3</v>
          </cell>
          <cell r="AK326">
            <v>221270</v>
          </cell>
          <cell r="AN326">
            <v>3</v>
          </cell>
          <cell r="AO326">
            <v>249882</v>
          </cell>
        </row>
        <row r="327">
          <cell r="G327">
            <v>326</v>
          </cell>
          <cell r="J327" t="str">
            <v>Corporate Services</v>
          </cell>
          <cell r="K327" t="str">
            <v>Corporate Support</v>
          </cell>
          <cell r="L327" t="str">
            <v>Facilities Management</v>
          </cell>
          <cell r="M327" t="str">
            <v>Property</v>
          </cell>
          <cell r="N327">
            <v>207512</v>
          </cell>
          <cell r="O327">
            <v>0</v>
          </cell>
          <cell r="P327" t="b">
            <v>0</v>
          </cell>
          <cell r="Q327">
            <v>0</v>
          </cell>
          <cell r="R327">
            <v>0</v>
          </cell>
          <cell r="S327">
            <v>0</v>
          </cell>
          <cell r="T327">
            <v>0</v>
          </cell>
          <cell r="U327">
            <v>0</v>
          </cell>
          <cell r="V327">
            <v>0</v>
          </cell>
          <cell r="W327">
            <v>0</v>
          </cell>
          <cell r="X327">
            <v>0</v>
          </cell>
          <cell r="Y327">
            <v>0</v>
          </cell>
          <cell r="Z327">
            <v>0</v>
          </cell>
          <cell r="AA327">
            <v>0</v>
          </cell>
          <cell r="AB327">
            <v>0</v>
          </cell>
          <cell r="AC327">
            <v>0</v>
          </cell>
          <cell r="AD327" t="str">
            <v>Y</v>
          </cell>
          <cell r="AF327">
            <v>0</v>
          </cell>
          <cell r="AG327">
            <v>0</v>
          </cell>
          <cell r="AJ327">
            <v>0</v>
          </cell>
          <cell r="AK327">
            <v>0</v>
          </cell>
          <cell r="AN327">
            <v>0</v>
          </cell>
          <cell r="AO327">
            <v>0</v>
          </cell>
        </row>
        <row r="328">
          <cell r="G328">
            <v>327</v>
          </cell>
          <cell r="H328">
            <v>12493821</v>
          </cell>
          <cell r="J328" t="str">
            <v>Corporate Services</v>
          </cell>
          <cell r="K328" t="str">
            <v>Corporate Support</v>
          </cell>
          <cell r="L328" t="str">
            <v>Facilities Management</v>
          </cell>
          <cell r="M328" t="str">
            <v>Property</v>
          </cell>
          <cell r="N328">
            <v>307373</v>
          </cell>
          <cell r="O328">
            <v>12493821</v>
          </cell>
          <cell r="P328" t="b">
            <v>1</v>
          </cell>
          <cell r="Q328">
            <v>5</v>
          </cell>
          <cell r="R328">
            <v>283970</v>
          </cell>
          <cell r="S328">
            <v>283970</v>
          </cell>
          <cell r="T328">
            <v>6</v>
          </cell>
          <cell r="U328">
            <v>307373</v>
          </cell>
          <cell r="V328">
            <v>6</v>
          </cell>
          <cell r="W328">
            <v>332578</v>
          </cell>
          <cell r="X328">
            <v>6</v>
          </cell>
          <cell r="Y328">
            <v>347457</v>
          </cell>
          <cell r="Z328">
            <v>6</v>
          </cell>
          <cell r="AA328">
            <v>384271</v>
          </cell>
          <cell r="AB328">
            <v>6</v>
          </cell>
          <cell r="AC328">
            <v>307373</v>
          </cell>
          <cell r="AD328" t="str">
            <v>Y</v>
          </cell>
          <cell r="AF328">
            <v>6</v>
          </cell>
          <cell r="AG328">
            <v>332578</v>
          </cell>
          <cell r="AJ328">
            <v>6</v>
          </cell>
          <cell r="AK328">
            <v>347457</v>
          </cell>
          <cell r="AN328">
            <v>6</v>
          </cell>
          <cell r="AO328">
            <v>384271</v>
          </cell>
        </row>
        <row r="329">
          <cell r="G329">
            <v>328</v>
          </cell>
          <cell r="H329">
            <v>23484748</v>
          </cell>
          <cell r="J329" t="str">
            <v>Corporate Services</v>
          </cell>
          <cell r="K329" t="str">
            <v>Corporate Support</v>
          </cell>
          <cell r="L329" t="str">
            <v>Facilities Management</v>
          </cell>
          <cell r="M329" t="str">
            <v>Property</v>
          </cell>
          <cell r="N329">
            <v>314797</v>
          </cell>
          <cell r="O329">
            <v>23484748</v>
          </cell>
          <cell r="P329" t="b">
            <v>1</v>
          </cell>
          <cell r="Q329">
            <v>6</v>
          </cell>
          <cell r="R329">
            <v>290799</v>
          </cell>
          <cell r="S329">
            <v>290799</v>
          </cell>
          <cell r="T329">
            <v>6</v>
          </cell>
          <cell r="U329">
            <v>314797</v>
          </cell>
          <cell r="V329">
            <v>6</v>
          </cell>
          <cell r="W329">
            <v>340618</v>
          </cell>
          <cell r="X329">
            <v>6</v>
          </cell>
          <cell r="Y329">
            <v>356164</v>
          </cell>
          <cell r="Z329">
            <v>6</v>
          </cell>
          <cell r="AA329">
            <v>393544</v>
          </cell>
          <cell r="AB329">
            <v>6</v>
          </cell>
          <cell r="AC329">
            <v>314797</v>
          </cell>
          <cell r="AD329" t="str">
            <v>Y</v>
          </cell>
          <cell r="AF329">
            <v>6</v>
          </cell>
          <cell r="AG329">
            <v>340618</v>
          </cell>
          <cell r="AJ329">
            <v>6</v>
          </cell>
          <cell r="AK329">
            <v>356164</v>
          </cell>
          <cell r="AN329">
            <v>6</v>
          </cell>
          <cell r="AO329">
            <v>393544</v>
          </cell>
        </row>
        <row r="330">
          <cell r="G330">
            <v>329</v>
          </cell>
          <cell r="H330">
            <v>23485132</v>
          </cell>
          <cell r="J330" t="str">
            <v>Corporate Services</v>
          </cell>
          <cell r="K330" t="str">
            <v>Corporate Support</v>
          </cell>
          <cell r="L330" t="str">
            <v>Facilities Management</v>
          </cell>
          <cell r="M330" t="str">
            <v>Property</v>
          </cell>
          <cell r="N330">
            <v>314797</v>
          </cell>
          <cell r="O330">
            <v>23485132</v>
          </cell>
          <cell r="P330" t="b">
            <v>1</v>
          </cell>
          <cell r="Q330">
            <v>6</v>
          </cell>
          <cell r="R330">
            <v>290799</v>
          </cell>
          <cell r="S330">
            <v>290799</v>
          </cell>
          <cell r="T330">
            <v>6</v>
          </cell>
          <cell r="U330">
            <v>314797</v>
          </cell>
          <cell r="V330">
            <v>6</v>
          </cell>
          <cell r="W330">
            <v>340618</v>
          </cell>
          <cell r="X330">
            <v>6</v>
          </cell>
          <cell r="Y330">
            <v>356164</v>
          </cell>
          <cell r="Z330">
            <v>6</v>
          </cell>
          <cell r="AA330">
            <v>393544</v>
          </cell>
          <cell r="AB330">
            <v>6</v>
          </cell>
          <cell r="AC330">
            <v>314797</v>
          </cell>
          <cell r="AD330" t="str">
            <v>Y</v>
          </cell>
          <cell r="AF330">
            <v>6</v>
          </cell>
          <cell r="AG330">
            <v>340618</v>
          </cell>
          <cell r="AJ330">
            <v>6</v>
          </cell>
          <cell r="AK330">
            <v>356164</v>
          </cell>
          <cell r="AN330">
            <v>6</v>
          </cell>
          <cell r="AO330">
            <v>393544</v>
          </cell>
        </row>
        <row r="331">
          <cell r="G331">
            <v>330</v>
          </cell>
          <cell r="J331" t="str">
            <v>Corporate Services</v>
          </cell>
          <cell r="K331" t="str">
            <v>Corporate Support</v>
          </cell>
          <cell r="L331" t="str">
            <v>Facilities Management</v>
          </cell>
          <cell r="M331" t="str">
            <v>Property</v>
          </cell>
          <cell r="N331">
            <v>271041</v>
          </cell>
          <cell r="O331">
            <v>0</v>
          </cell>
          <cell r="P331" t="b">
            <v>0</v>
          </cell>
          <cell r="Q331">
            <v>0</v>
          </cell>
          <cell r="R331">
            <v>0</v>
          </cell>
          <cell r="S331">
            <v>0</v>
          </cell>
          <cell r="T331">
            <v>0</v>
          </cell>
          <cell r="U331">
            <v>0</v>
          </cell>
          <cell r="V331">
            <v>0</v>
          </cell>
          <cell r="W331">
            <v>0</v>
          </cell>
          <cell r="X331">
            <v>0</v>
          </cell>
          <cell r="Y331">
            <v>0</v>
          </cell>
          <cell r="Z331">
            <v>0</v>
          </cell>
          <cell r="AA331">
            <v>0</v>
          </cell>
          <cell r="AB331">
            <v>0</v>
          </cell>
          <cell r="AC331">
            <v>0</v>
          </cell>
          <cell r="AD331" t="str">
            <v>Y</v>
          </cell>
          <cell r="AF331">
            <v>0</v>
          </cell>
          <cell r="AG331">
            <v>0</v>
          </cell>
          <cell r="AJ331">
            <v>0</v>
          </cell>
          <cell r="AK331">
            <v>0</v>
          </cell>
          <cell r="AN331">
            <v>0</v>
          </cell>
          <cell r="AO331">
            <v>0</v>
          </cell>
        </row>
        <row r="332">
          <cell r="G332">
            <v>331</v>
          </cell>
          <cell r="H332">
            <v>22105816</v>
          </cell>
          <cell r="J332" t="str">
            <v>Corporate Services</v>
          </cell>
          <cell r="K332" t="str">
            <v>Corporate Support</v>
          </cell>
          <cell r="L332" t="str">
            <v>Facilities Management</v>
          </cell>
          <cell r="M332" t="str">
            <v>Property</v>
          </cell>
          <cell r="N332">
            <v>314797</v>
          </cell>
          <cell r="O332">
            <v>22105816</v>
          </cell>
          <cell r="P332" t="b">
            <v>1</v>
          </cell>
          <cell r="Q332">
            <v>6</v>
          </cell>
          <cell r="R332">
            <v>290799</v>
          </cell>
          <cell r="S332">
            <v>290799</v>
          </cell>
          <cell r="T332">
            <v>6</v>
          </cell>
          <cell r="U332">
            <v>314797</v>
          </cell>
          <cell r="V332">
            <v>6</v>
          </cell>
          <cell r="W332">
            <v>340618</v>
          </cell>
          <cell r="X332">
            <v>6</v>
          </cell>
          <cell r="Y332">
            <v>356164</v>
          </cell>
          <cell r="Z332">
            <v>6</v>
          </cell>
          <cell r="AA332">
            <v>393544</v>
          </cell>
          <cell r="AB332">
            <v>6</v>
          </cell>
          <cell r="AC332">
            <v>314797</v>
          </cell>
          <cell r="AD332" t="str">
            <v>Y</v>
          </cell>
          <cell r="AF332">
            <v>6</v>
          </cell>
          <cell r="AG332">
            <v>340618</v>
          </cell>
          <cell r="AJ332">
            <v>6</v>
          </cell>
          <cell r="AK332">
            <v>356164</v>
          </cell>
          <cell r="AN332">
            <v>6</v>
          </cell>
          <cell r="AO332">
            <v>393544</v>
          </cell>
        </row>
        <row r="333">
          <cell r="G333">
            <v>332</v>
          </cell>
          <cell r="H333">
            <v>22500804</v>
          </cell>
          <cell r="J333" t="str">
            <v>Corporate Services</v>
          </cell>
          <cell r="K333" t="str">
            <v>Corporate Support</v>
          </cell>
          <cell r="L333" t="str">
            <v xml:space="preserve">Library &amp; Information Services </v>
          </cell>
          <cell r="M333" t="str">
            <v>Information Services</v>
          </cell>
          <cell r="N333">
            <v>453307</v>
          </cell>
          <cell r="O333">
            <v>22500804</v>
          </cell>
          <cell r="P333" t="b">
            <v>1</v>
          </cell>
          <cell r="Q333">
            <v>9</v>
          </cell>
          <cell r="R333">
            <v>418223</v>
          </cell>
          <cell r="S333">
            <v>418223</v>
          </cell>
          <cell r="T333">
            <v>9</v>
          </cell>
          <cell r="U333">
            <v>453307</v>
          </cell>
          <cell r="V333">
            <v>9</v>
          </cell>
          <cell r="W333">
            <v>490625</v>
          </cell>
          <cell r="X333">
            <v>9</v>
          </cell>
          <cell r="Y333">
            <v>518621</v>
          </cell>
          <cell r="Z333">
            <v>9</v>
          </cell>
          <cell r="AA333">
            <v>566562</v>
          </cell>
          <cell r="AB333">
            <v>9</v>
          </cell>
          <cell r="AC333">
            <v>453307</v>
          </cell>
          <cell r="AD333" t="str">
            <v>Y</v>
          </cell>
          <cell r="AF333">
            <v>9</v>
          </cell>
          <cell r="AG333">
            <v>490625</v>
          </cell>
          <cell r="AJ333">
            <v>9</v>
          </cell>
          <cell r="AK333">
            <v>518621</v>
          </cell>
          <cell r="AN333">
            <v>9</v>
          </cell>
          <cell r="AO333">
            <v>566562</v>
          </cell>
        </row>
        <row r="334">
          <cell r="G334">
            <v>333</v>
          </cell>
          <cell r="H334">
            <v>22804463</v>
          </cell>
          <cell r="J334" t="str">
            <v>Corporate Services</v>
          </cell>
          <cell r="K334" t="str">
            <v>Corporate Support</v>
          </cell>
          <cell r="L334" t="str">
            <v>Facilities Management</v>
          </cell>
          <cell r="M334" t="str">
            <v>Property</v>
          </cell>
          <cell r="N334">
            <v>396069</v>
          </cell>
          <cell r="O334">
            <v>22804463</v>
          </cell>
          <cell r="P334" t="b">
            <v>1</v>
          </cell>
          <cell r="Q334">
            <v>8</v>
          </cell>
          <cell r="R334">
            <v>365567</v>
          </cell>
          <cell r="S334">
            <v>365567</v>
          </cell>
          <cell r="T334">
            <v>8</v>
          </cell>
          <cell r="U334">
            <v>396069</v>
          </cell>
          <cell r="V334">
            <v>8</v>
          </cell>
          <cell r="W334">
            <v>428637</v>
          </cell>
          <cell r="X334">
            <v>8</v>
          </cell>
          <cell r="Y334">
            <v>451488</v>
          </cell>
          <cell r="Z334">
            <v>8</v>
          </cell>
          <cell r="AA334">
            <v>495064</v>
          </cell>
          <cell r="AB334">
            <v>8</v>
          </cell>
          <cell r="AC334">
            <v>396069</v>
          </cell>
          <cell r="AD334" t="str">
            <v>Y</v>
          </cell>
          <cell r="AF334">
            <v>8</v>
          </cell>
          <cell r="AG334">
            <v>428637</v>
          </cell>
          <cell r="AJ334">
            <v>8</v>
          </cell>
          <cell r="AK334">
            <v>451488</v>
          </cell>
          <cell r="AN334">
            <v>8</v>
          </cell>
          <cell r="AO334">
            <v>495064</v>
          </cell>
        </row>
        <row r="335">
          <cell r="G335">
            <v>334</v>
          </cell>
          <cell r="H335">
            <v>11239255</v>
          </cell>
          <cell r="J335" t="str">
            <v>Corporate Services</v>
          </cell>
          <cell r="K335" t="str">
            <v>Corporate Support</v>
          </cell>
          <cell r="L335" t="str">
            <v>Facilities Management</v>
          </cell>
          <cell r="M335" t="str">
            <v>Property</v>
          </cell>
          <cell r="N335">
            <v>416581</v>
          </cell>
          <cell r="O335">
            <v>11239255</v>
          </cell>
          <cell r="P335" t="b">
            <v>1</v>
          </cell>
          <cell r="Q335">
            <v>8</v>
          </cell>
          <cell r="R335">
            <v>384437</v>
          </cell>
          <cell r="S335">
            <v>384437</v>
          </cell>
          <cell r="T335">
            <v>8</v>
          </cell>
          <cell r="U335">
            <v>416581</v>
          </cell>
          <cell r="V335">
            <v>8</v>
          </cell>
          <cell r="W335">
            <v>450851</v>
          </cell>
          <cell r="X335">
            <v>8</v>
          </cell>
          <cell r="Y335">
            <v>475547</v>
          </cell>
          <cell r="Z335">
            <v>8</v>
          </cell>
          <cell r="AA335">
            <v>520686</v>
          </cell>
          <cell r="AB335">
            <v>8</v>
          </cell>
          <cell r="AC335">
            <v>416581</v>
          </cell>
          <cell r="AD335" t="str">
            <v>Y</v>
          </cell>
          <cell r="AF335">
            <v>8</v>
          </cell>
          <cell r="AG335">
            <v>450851</v>
          </cell>
          <cell r="AJ335">
            <v>8</v>
          </cell>
          <cell r="AK335">
            <v>475547</v>
          </cell>
          <cell r="AN335">
            <v>8</v>
          </cell>
          <cell r="AO335">
            <v>520686</v>
          </cell>
        </row>
        <row r="336">
          <cell r="G336">
            <v>335</v>
          </cell>
          <cell r="H336">
            <v>21844941</v>
          </cell>
          <cell r="J336" t="str">
            <v>Corporate Services</v>
          </cell>
          <cell r="K336" t="str">
            <v>Corporate Support</v>
          </cell>
          <cell r="L336" t="str">
            <v>Facilities Management</v>
          </cell>
          <cell r="M336" t="str">
            <v>Property</v>
          </cell>
          <cell r="N336">
            <v>483566</v>
          </cell>
          <cell r="O336">
            <v>21844941</v>
          </cell>
          <cell r="P336" t="b">
            <v>1</v>
          </cell>
          <cell r="Q336">
            <v>9</v>
          </cell>
          <cell r="R336">
            <v>446060</v>
          </cell>
          <cell r="S336">
            <v>446060</v>
          </cell>
          <cell r="T336">
            <v>9</v>
          </cell>
          <cell r="U336">
            <v>483566</v>
          </cell>
          <cell r="V336">
            <v>9</v>
          </cell>
          <cell r="W336">
            <v>523395</v>
          </cell>
          <cell r="X336">
            <v>9</v>
          </cell>
          <cell r="Y336">
            <v>554112</v>
          </cell>
          <cell r="Z336">
            <v>9</v>
          </cell>
          <cell r="AA336">
            <v>604359</v>
          </cell>
          <cell r="AB336">
            <v>9</v>
          </cell>
          <cell r="AC336">
            <v>483566</v>
          </cell>
          <cell r="AD336" t="str">
            <v>Y</v>
          </cell>
          <cell r="AF336">
            <v>9</v>
          </cell>
          <cell r="AG336">
            <v>523395</v>
          </cell>
          <cell r="AJ336">
            <v>9</v>
          </cell>
          <cell r="AK336">
            <v>554112</v>
          </cell>
          <cell r="AN336">
            <v>9</v>
          </cell>
          <cell r="AO336">
            <v>604359</v>
          </cell>
        </row>
        <row r="337">
          <cell r="G337">
            <v>336</v>
          </cell>
          <cell r="H337">
            <v>5365716</v>
          </cell>
          <cell r="J337" t="str">
            <v>Corporate Services</v>
          </cell>
          <cell r="K337" t="str">
            <v>Corporate Support</v>
          </cell>
          <cell r="L337" t="str">
            <v>Facilities Management</v>
          </cell>
          <cell r="M337" t="str">
            <v>Property</v>
          </cell>
          <cell r="N337">
            <v>489887</v>
          </cell>
          <cell r="O337">
            <v>5365716</v>
          </cell>
          <cell r="P337" t="b">
            <v>1</v>
          </cell>
          <cell r="Q337">
            <v>9</v>
          </cell>
          <cell r="R337">
            <v>451875</v>
          </cell>
          <cell r="S337">
            <v>451875</v>
          </cell>
          <cell r="T337">
            <v>9</v>
          </cell>
          <cell r="U337">
            <v>489887</v>
          </cell>
          <cell r="V337">
            <v>9</v>
          </cell>
          <cell r="W337">
            <v>530241</v>
          </cell>
          <cell r="X337">
            <v>9</v>
          </cell>
          <cell r="Y337">
            <v>561526</v>
          </cell>
          <cell r="Z337">
            <v>9</v>
          </cell>
          <cell r="AA337">
            <v>612254</v>
          </cell>
          <cell r="AB337">
            <v>9</v>
          </cell>
          <cell r="AC337">
            <v>489887</v>
          </cell>
          <cell r="AD337" t="str">
            <v>Y</v>
          </cell>
          <cell r="AF337">
            <v>9</v>
          </cell>
          <cell r="AG337">
            <v>530241</v>
          </cell>
          <cell r="AJ337">
            <v>9</v>
          </cell>
          <cell r="AK337">
            <v>561526</v>
          </cell>
          <cell r="AN337">
            <v>9</v>
          </cell>
          <cell r="AO337">
            <v>612254</v>
          </cell>
        </row>
        <row r="338">
          <cell r="G338">
            <v>337</v>
          </cell>
          <cell r="H338">
            <v>18987702</v>
          </cell>
          <cell r="J338" t="str">
            <v>Corporate Services</v>
          </cell>
          <cell r="K338" t="str">
            <v>Corporate Support</v>
          </cell>
          <cell r="L338" t="str">
            <v>Facilities Management</v>
          </cell>
          <cell r="M338" t="str">
            <v>Property</v>
          </cell>
          <cell r="N338">
            <v>657004</v>
          </cell>
          <cell r="O338">
            <v>18987702</v>
          </cell>
          <cell r="P338" t="b">
            <v>1</v>
          </cell>
          <cell r="Q338">
            <v>11</v>
          </cell>
          <cell r="R338">
            <v>604421</v>
          </cell>
          <cell r="S338">
            <v>604421</v>
          </cell>
          <cell r="T338">
            <v>11</v>
          </cell>
          <cell r="U338">
            <v>657004</v>
          </cell>
          <cell r="V338">
            <v>11</v>
          </cell>
          <cell r="W338">
            <v>711534</v>
          </cell>
          <cell r="X338">
            <v>11</v>
          </cell>
          <cell r="Y338">
            <v>770590</v>
          </cell>
          <cell r="Z338">
            <v>11</v>
          </cell>
          <cell r="AA338">
            <v>820678</v>
          </cell>
          <cell r="AB338">
            <v>11</v>
          </cell>
          <cell r="AC338">
            <v>657004</v>
          </cell>
          <cell r="AD338" t="str">
            <v>Y</v>
          </cell>
          <cell r="AF338">
            <v>11</v>
          </cell>
          <cell r="AG338">
            <v>711534</v>
          </cell>
          <cell r="AJ338">
            <v>11</v>
          </cell>
          <cell r="AK338">
            <v>770590</v>
          </cell>
          <cell r="AN338">
            <v>11</v>
          </cell>
          <cell r="AO338">
            <v>820678</v>
          </cell>
        </row>
        <row r="339">
          <cell r="G339">
            <v>338</v>
          </cell>
          <cell r="H339">
            <v>27303781</v>
          </cell>
          <cell r="J339" t="str">
            <v>Corporate Services</v>
          </cell>
          <cell r="K339" t="str">
            <v>Corporate Support</v>
          </cell>
          <cell r="L339" t="str">
            <v>Facilities Management</v>
          </cell>
          <cell r="N339">
            <v>240632</v>
          </cell>
          <cell r="O339">
            <v>27303781</v>
          </cell>
          <cell r="P339" t="b">
            <v>1</v>
          </cell>
          <cell r="Q339">
            <v>5</v>
          </cell>
          <cell r="R339">
            <v>222570</v>
          </cell>
          <cell r="S339">
            <v>222570</v>
          </cell>
          <cell r="T339">
            <v>5</v>
          </cell>
          <cell r="U339">
            <v>240632</v>
          </cell>
          <cell r="V339">
            <v>5</v>
          </cell>
          <cell r="W339">
            <v>260298</v>
          </cell>
          <cell r="X339">
            <v>5</v>
          </cell>
          <cell r="Y339">
            <v>269177</v>
          </cell>
          <cell r="Z339">
            <v>5</v>
          </cell>
          <cell r="AA339">
            <v>300903</v>
          </cell>
          <cell r="AB339">
            <v>5</v>
          </cell>
          <cell r="AC339">
            <v>240632</v>
          </cell>
          <cell r="AD339" t="str">
            <v>Y</v>
          </cell>
          <cell r="AF339">
            <v>5</v>
          </cell>
          <cell r="AG339">
            <v>260298</v>
          </cell>
          <cell r="AJ339">
            <v>5</v>
          </cell>
          <cell r="AK339">
            <v>269177</v>
          </cell>
          <cell r="AN339">
            <v>5</v>
          </cell>
          <cell r="AO339">
            <v>300903</v>
          </cell>
        </row>
        <row r="340">
          <cell r="G340">
            <v>339</v>
          </cell>
          <cell r="H340">
            <v>10516221</v>
          </cell>
          <cell r="J340" t="str">
            <v>Corporate Services</v>
          </cell>
          <cell r="K340" t="str">
            <v>Corporate Support</v>
          </cell>
          <cell r="L340" t="str">
            <v>Facilities Management</v>
          </cell>
          <cell r="N340">
            <v>1011718</v>
          </cell>
          <cell r="O340">
            <v>10516221</v>
          </cell>
          <cell r="P340" t="b">
            <v>1</v>
          </cell>
          <cell r="Q340">
            <v>13</v>
          </cell>
          <cell r="R340">
            <v>958975</v>
          </cell>
          <cell r="S340">
            <v>958975</v>
          </cell>
          <cell r="T340">
            <v>13</v>
          </cell>
          <cell r="U340">
            <v>1011718</v>
          </cell>
          <cell r="V340">
            <v>13</v>
          </cell>
          <cell r="W340">
            <v>1087597</v>
          </cell>
          <cell r="X340">
            <v>13</v>
          </cell>
          <cell r="Y340">
            <v>1166990</v>
          </cell>
          <cell r="Z340">
            <v>13</v>
          </cell>
          <cell r="AA340">
            <v>1242844</v>
          </cell>
          <cell r="AB340">
            <v>13</v>
          </cell>
          <cell r="AC340">
            <v>1011718</v>
          </cell>
          <cell r="AD340" t="str">
            <v>Y</v>
          </cell>
          <cell r="AF340">
            <v>13</v>
          </cell>
          <cell r="AG340">
            <v>1087597</v>
          </cell>
          <cell r="AJ340">
            <v>13</v>
          </cell>
          <cell r="AK340">
            <v>1166990</v>
          </cell>
          <cell r="AN340">
            <v>13</v>
          </cell>
          <cell r="AO340">
            <v>1242844</v>
          </cell>
        </row>
        <row r="341">
          <cell r="G341">
            <v>340</v>
          </cell>
          <cell r="H341">
            <v>16685709</v>
          </cell>
          <cell r="I341">
            <v>42613</v>
          </cell>
          <cell r="J341" t="str">
            <v>Corporate Services</v>
          </cell>
          <cell r="K341" t="str">
            <v>Corporate Support</v>
          </cell>
          <cell r="L341" t="str">
            <v>Registry &amp; Records Management</v>
          </cell>
          <cell r="M341" t="str">
            <v>Records Management</v>
          </cell>
          <cell r="N341">
            <v>300168</v>
          </cell>
          <cell r="O341">
            <v>16685709</v>
          </cell>
          <cell r="P341" t="b">
            <v>1</v>
          </cell>
          <cell r="Q341">
            <v>6</v>
          </cell>
          <cell r="R341">
            <v>277342</v>
          </cell>
          <cell r="S341">
            <v>277342</v>
          </cell>
          <cell r="T341">
            <v>6</v>
          </cell>
          <cell r="U341">
            <v>300168</v>
          </cell>
          <cell r="V341">
            <v>6</v>
          </cell>
          <cell r="W341">
            <v>324776</v>
          </cell>
          <cell r="X341">
            <v>6</v>
          </cell>
          <cell r="Y341">
            <v>339006</v>
          </cell>
          <cell r="Z341">
            <v>6</v>
          </cell>
          <cell r="AA341">
            <v>375272</v>
          </cell>
          <cell r="AB341">
            <v>6</v>
          </cell>
          <cell r="AC341">
            <v>300168</v>
          </cell>
          <cell r="AD341" t="str">
            <v>Y</v>
          </cell>
          <cell r="AF341">
            <v>6</v>
          </cell>
          <cell r="AG341">
            <v>324776</v>
          </cell>
          <cell r="AJ341">
            <v>6</v>
          </cell>
          <cell r="AK341">
            <v>339006</v>
          </cell>
          <cell r="AN341">
            <v>6</v>
          </cell>
          <cell r="AO341">
            <v>375272</v>
          </cell>
        </row>
        <row r="342">
          <cell r="G342">
            <v>341</v>
          </cell>
          <cell r="H342">
            <v>10772049</v>
          </cell>
          <cell r="I342">
            <v>42613</v>
          </cell>
          <cell r="J342" t="str">
            <v>Corporate Services</v>
          </cell>
          <cell r="K342" t="str">
            <v>Corporate Support</v>
          </cell>
          <cell r="L342" t="str">
            <v>Registry &amp; Records Management</v>
          </cell>
          <cell r="M342" t="str">
            <v>Records Management</v>
          </cell>
          <cell r="N342">
            <v>314797</v>
          </cell>
          <cell r="O342">
            <v>10772049</v>
          </cell>
          <cell r="P342" t="b">
            <v>1</v>
          </cell>
          <cell r="Q342">
            <v>6</v>
          </cell>
          <cell r="R342">
            <v>290799</v>
          </cell>
          <cell r="S342">
            <v>290799</v>
          </cell>
          <cell r="T342">
            <v>6</v>
          </cell>
          <cell r="U342">
            <v>314797</v>
          </cell>
          <cell r="V342">
            <v>6</v>
          </cell>
          <cell r="W342">
            <v>340618</v>
          </cell>
          <cell r="X342">
            <v>6</v>
          </cell>
          <cell r="Y342">
            <v>356164</v>
          </cell>
          <cell r="Z342">
            <v>6</v>
          </cell>
          <cell r="AA342">
            <v>393544</v>
          </cell>
          <cell r="AB342">
            <v>6</v>
          </cell>
          <cell r="AC342">
            <v>314797</v>
          </cell>
          <cell r="AD342" t="str">
            <v>Y</v>
          </cell>
          <cell r="AF342">
            <v>6</v>
          </cell>
          <cell r="AG342">
            <v>340618</v>
          </cell>
          <cell r="AJ342">
            <v>6</v>
          </cell>
          <cell r="AK342">
            <v>356164</v>
          </cell>
          <cell r="AN342">
            <v>6</v>
          </cell>
          <cell r="AO342">
            <v>393544</v>
          </cell>
        </row>
        <row r="343">
          <cell r="G343">
            <v>342</v>
          </cell>
          <cell r="H343">
            <v>21855781</v>
          </cell>
          <cell r="J343" t="str">
            <v>Corporate Services</v>
          </cell>
          <cell r="K343" t="str">
            <v>Corporate Support</v>
          </cell>
          <cell r="L343" t="str">
            <v>Registry &amp; Records Management</v>
          </cell>
          <cell r="M343" t="str">
            <v>Records Management</v>
          </cell>
          <cell r="N343">
            <v>365000</v>
          </cell>
          <cell r="O343">
            <v>21855781</v>
          </cell>
          <cell r="P343" t="b">
            <v>1</v>
          </cell>
          <cell r="Q343">
            <v>7</v>
          </cell>
          <cell r="R343">
            <v>336984</v>
          </cell>
          <cell r="S343">
            <v>336984</v>
          </cell>
          <cell r="T343">
            <v>7</v>
          </cell>
          <cell r="U343">
            <v>365000</v>
          </cell>
          <cell r="V343">
            <v>7</v>
          </cell>
          <cell r="W343">
            <v>394988</v>
          </cell>
          <cell r="X343">
            <v>7</v>
          </cell>
          <cell r="Y343">
            <v>415047</v>
          </cell>
          <cell r="Z343">
            <v>7</v>
          </cell>
          <cell r="AA343">
            <v>456255</v>
          </cell>
          <cell r="AB343">
            <v>7</v>
          </cell>
          <cell r="AC343">
            <v>365000</v>
          </cell>
          <cell r="AD343" t="str">
            <v>Y</v>
          </cell>
          <cell r="AF343">
            <v>7</v>
          </cell>
          <cell r="AG343">
            <v>394988</v>
          </cell>
          <cell r="AJ343">
            <v>7</v>
          </cell>
          <cell r="AK343">
            <v>415047</v>
          </cell>
          <cell r="AN343">
            <v>7</v>
          </cell>
          <cell r="AO343">
            <v>456255</v>
          </cell>
        </row>
        <row r="344">
          <cell r="G344">
            <v>343</v>
          </cell>
          <cell r="H344">
            <v>23484811</v>
          </cell>
          <cell r="J344" t="str">
            <v>Corporate Services</v>
          </cell>
          <cell r="K344" t="str">
            <v>Corporate Support</v>
          </cell>
          <cell r="L344" t="str">
            <v>Registry &amp; Records Management</v>
          </cell>
          <cell r="M344" t="str">
            <v>Records Management</v>
          </cell>
          <cell r="N344">
            <v>534754</v>
          </cell>
          <cell r="O344">
            <v>23484811</v>
          </cell>
          <cell r="P344" t="b">
            <v>1</v>
          </cell>
          <cell r="Q344">
            <v>9</v>
          </cell>
          <cell r="R344">
            <v>493151</v>
          </cell>
          <cell r="S344">
            <v>493151</v>
          </cell>
          <cell r="T344">
            <v>9</v>
          </cell>
          <cell r="U344">
            <v>534754</v>
          </cell>
          <cell r="V344">
            <v>9</v>
          </cell>
          <cell r="W344">
            <v>578832</v>
          </cell>
          <cell r="X344">
            <v>9</v>
          </cell>
          <cell r="Y344">
            <v>614150</v>
          </cell>
          <cell r="Z344">
            <v>9</v>
          </cell>
          <cell r="AA344">
            <v>668299</v>
          </cell>
          <cell r="AB344">
            <v>9</v>
          </cell>
          <cell r="AC344">
            <v>534754</v>
          </cell>
          <cell r="AD344" t="str">
            <v>Y</v>
          </cell>
          <cell r="AF344">
            <v>9</v>
          </cell>
          <cell r="AG344">
            <v>578832</v>
          </cell>
          <cell r="AJ344">
            <v>9</v>
          </cell>
          <cell r="AK344">
            <v>614150</v>
          </cell>
          <cell r="AN344">
            <v>9</v>
          </cell>
          <cell r="AO344">
            <v>668299</v>
          </cell>
        </row>
        <row r="345">
          <cell r="G345">
            <v>344</v>
          </cell>
          <cell r="H345">
            <v>14792095</v>
          </cell>
          <cell r="J345" t="str">
            <v>Corporate Services</v>
          </cell>
          <cell r="K345" t="str">
            <v>Corporate Support</v>
          </cell>
          <cell r="L345" t="str">
            <v>Registry &amp; Records Management</v>
          </cell>
          <cell r="M345" t="str">
            <v>Records Management</v>
          </cell>
          <cell r="N345">
            <v>751209</v>
          </cell>
          <cell r="O345">
            <v>14792095</v>
          </cell>
          <cell r="P345" t="b">
            <v>1</v>
          </cell>
          <cell r="Q345">
            <v>11</v>
          </cell>
          <cell r="R345">
            <v>691086</v>
          </cell>
          <cell r="S345">
            <v>691086</v>
          </cell>
          <cell r="T345">
            <v>11</v>
          </cell>
          <cell r="U345">
            <v>751209</v>
          </cell>
          <cell r="V345">
            <v>11</v>
          </cell>
          <cell r="W345">
            <v>813559</v>
          </cell>
          <cell r="X345">
            <v>11</v>
          </cell>
          <cell r="Y345">
            <v>881082</v>
          </cell>
          <cell r="Z345">
            <v>11</v>
          </cell>
          <cell r="AA345">
            <v>938352</v>
          </cell>
          <cell r="AB345">
            <v>11</v>
          </cell>
          <cell r="AC345">
            <v>751209</v>
          </cell>
          <cell r="AD345" t="str">
            <v>Y</v>
          </cell>
          <cell r="AF345">
            <v>11</v>
          </cell>
          <cell r="AG345">
            <v>813559</v>
          </cell>
          <cell r="AJ345">
            <v>11</v>
          </cell>
          <cell r="AK345">
            <v>881082</v>
          </cell>
          <cell r="AN345">
            <v>11</v>
          </cell>
          <cell r="AO345">
            <v>938352</v>
          </cell>
        </row>
        <row r="346">
          <cell r="G346">
            <v>345</v>
          </cell>
          <cell r="H346">
            <v>21915521</v>
          </cell>
          <cell r="J346" t="str">
            <v>Corporate Services</v>
          </cell>
          <cell r="K346" t="str">
            <v>Corporate Support</v>
          </cell>
          <cell r="L346" t="str">
            <v>Registry &amp; Records Management</v>
          </cell>
          <cell r="M346" t="str">
            <v>Registry Services</v>
          </cell>
          <cell r="N346">
            <v>199787</v>
          </cell>
          <cell r="O346">
            <v>21915521</v>
          </cell>
          <cell r="P346" t="b">
            <v>1</v>
          </cell>
          <cell r="Q346">
            <v>3</v>
          </cell>
          <cell r="R346">
            <v>184994</v>
          </cell>
          <cell r="S346">
            <v>184994</v>
          </cell>
          <cell r="T346">
            <v>3</v>
          </cell>
          <cell r="U346">
            <v>199787</v>
          </cell>
          <cell r="V346">
            <v>3</v>
          </cell>
          <cell r="W346">
            <v>216062</v>
          </cell>
          <cell r="X346">
            <v>3</v>
          </cell>
          <cell r="Y346">
            <v>221270</v>
          </cell>
          <cell r="Z346">
            <v>3</v>
          </cell>
          <cell r="AA346">
            <v>249882</v>
          </cell>
          <cell r="AB346">
            <v>3</v>
          </cell>
          <cell r="AC346">
            <v>199787</v>
          </cell>
          <cell r="AD346" t="str">
            <v>Y</v>
          </cell>
          <cell r="AF346">
            <v>3</v>
          </cell>
          <cell r="AG346">
            <v>216062</v>
          </cell>
          <cell r="AJ346">
            <v>3</v>
          </cell>
          <cell r="AK346">
            <v>221270</v>
          </cell>
          <cell r="AN346">
            <v>3</v>
          </cell>
          <cell r="AO346">
            <v>249882</v>
          </cell>
        </row>
        <row r="347">
          <cell r="G347">
            <v>346</v>
          </cell>
          <cell r="H347">
            <v>23529261</v>
          </cell>
          <cell r="J347" t="str">
            <v>Corporate Services</v>
          </cell>
          <cell r="K347" t="str">
            <v>Corporate Support</v>
          </cell>
          <cell r="L347" t="str">
            <v>Registry &amp; Records Management</v>
          </cell>
          <cell r="M347" t="str">
            <v>Registry Services</v>
          </cell>
          <cell r="N347">
            <v>191804</v>
          </cell>
          <cell r="O347">
            <v>23529261</v>
          </cell>
          <cell r="P347" t="b">
            <v>1</v>
          </cell>
          <cell r="Q347">
            <v>3</v>
          </cell>
          <cell r="R347">
            <v>177650</v>
          </cell>
          <cell r="S347">
            <v>177650</v>
          </cell>
          <cell r="T347">
            <v>3</v>
          </cell>
          <cell r="U347">
            <v>191804</v>
          </cell>
          <cell r="V347">
            <v>3</v>
          </cell>
          <cell r="W347">
            <v>207416</v>
          </cell>
          <cell r="X347">
            <v>3</v>
          </cell>
          <cell r="Y347">
            <v>211907</v>
          </cell>
          <cell r="Z347">
            <v>3</v>
          </cell>
          <cell r="AA347">
            <v>239910</v>
          </cell>
          <cell r="AB347">
            <v>3</v>
          </cell>
          <cell r="AC347">
            <v>191804</v>
          </cell>
          <cell r="AD347" t="str">
            <v>Y</v>
          </cell>
          <cell r="AF347">
            <v>3</v>
          </cell>
          <cell r="AG347">
            <v>207416</v>
          </cell>
          <cell r="AJ347">
            <v>3</v>
          </cell>
          <cell r="AK347">
            <v>211907</v>
          </cell>
          <cell r="AN347">
            <v>3</v>
          </cell>
          <cell r="AO347">
            <v>239910</v>
          </cell>
        </row>
        <row r="348">
          <cell r="G348">
            <v>347</v>
          </cell>
          <cell r="H348">
            <v>17477352</v>
          </cell>
          <cell r="J348" t="str">
            <v>Corporate Services</v>
          </cell>
          <cell r="K348" t="str">
            <v>Corporate Support</v>
          </cell>
          <cell r="L348" t="str">
            <v>Registry &amp; Records Management</v>
          </cell>
          <cell r="M348" t="str">
            <v>Registry Services</v>
          </cell>
          <cell r="N348">
            <v>191804</v>
          </cell>
          <cell r="O348">
            <v>17477352</v>
          </cell>
          <cell r="P348" t="b">
            <v>1</v>
          </cell>
          <cell r="Q348">
            <v>3</v>
          </cell>
          <cell r="R348">
            <v>177650</v>
          </cell>
          <cell r="S348">
            <v>177650</v>
          </cell>
          <cell r="T348">
            <v>3</v>
          </cell>
          <cell r="U348">
            <v>191804</v>
          </cell>
          <cell r="V348">
            <v>3</v>
          </cell>
          <cell r="W348">
            <v>207416</v>
          </cell>
          <cell r="X348">
            <v>3</v>
          </cell>
          <cell r="Y348">
            <v>211907</v>
          </cell>
          <cell r="Z348">
            <v>3</v>
          </cell>
          <cell r="AA348">
            <v>239910</v>
          </cell>
          <cell r="AB348">
            <v>3</v>
          </cell>
          <cell r="AC348">
            <v>191804</v>
          </cell>
          <cell r="AD348" t="str">
            <v>Y</v>
          </cell>
          <cell r="AF348">
            <v>3</v>
          </cell>
          <cell r="AG348">
            <v>207416</v>
          </cell>
          <cell r="AJ348">
            <v>3</v>
          </cell>
          <cell r="AK348">
            <v>211907</v>
          </cell>
          <cell r="AN348">
            <v>3</v>
          </cell>
          <cell r="AO348">
            <v>239910</v>
          </cell>
        </row>
        <row r="349">
          <cell r="G349">
            <v>348</v>
          </cell>
          <cell r="H349">
            <v>23529369</v>
          </cell>
          <cell r="J349" t="str">
            <v>Corporate Services</v>
          </cell>
          <cell r="K349" t="str">
            <v>Corporate Support</v>
          </cell>
          <cell r="L349" t="str">
            <v>Registry &amp; Records Management</v>
          </cell>
          <cell r="M349" t="str">
            <v>Registry Services</v>
          </cell>
          <cell r="N349">
            <v>191804</v>
          </cell>
          <cell r="O349">
            <v>23529369</v>
          </cell>
          <cell r="P349" t="b">
            <v>1</v>
          </cell>
          <cell r="Q349">
            <v>3</v>
          </cell>
          <cell r="R349">
            <v>177650</v>
          </cell>
          <cell r="S349">
            <v>177650</v>
          </cell>
          <cell r="T349">
            <v>3</v>
          </cell>
          <cell r="U349">
            <v>191804</v>
          </cell>
          <cell r="V349">
            <v>3</v>
          </cell>
          <cell r="W349">
            <v>207416</v>
          </cell>
          <cell r="X349">
            <v>3</v>
          </cell>
          <cell r="Y349">
            <v>211907</v>
          </cell>
          <cell r="Z349">
            <v>3</v>
          </cell>
          <cell r="AA349">
            <v>239910</v>
          </cell>
          <cell r="AB349">
            <v>3</v>
          </cell>
          <cell r="AC349">
            <v>191804</v>
          </cell>
          <cell r="AD349" t="str">
            <v>Y</v>
          </cell>
          <cell r="AF349">
            <v>3</v>
          </cell>
          <cell r="AG349">
            <v>207416</v>
          </cell>
          <cell r="AJ349">
            <v>3</v>
          </cell>
          <cell r="AK349">
            <v>211907</v>
          </cell>
          <cell r="AN349">
            <v>3</v>
          </cell>
          <cell r="AO349">
            <v>239910</v>
          </cell>
        </row>
        <row r="350">
          <cell r="G350">
            <v>349</v>
          </cell>
          <cell r="H350">
            <v>26400600</v>
          </cell>
          <cell r="I350">
            <v>42613</v>
          </cell>
          <cell r="J350" t="str">
            <v>Corporate Services</v>
          </cell>
          <cell r="K350" t="str">
            <v>Corporate Support</v>
          </cell>
          <cell r="L350" t="str">
            <v>Registry &amp; Records Management</v>
          </cell>
          <cell r="M350" t="str">
            <v>Registry Services</v>
          </cell>
          <cell r="N350">
            <v>187984</v>
          </cell>
          <cell r="O350">
            <v>26400600</v>
          </cell>
          <cell r="P350" t="b">
            <v>1</v>
          </cell>
          <cell r="Q350">
            <v>3</v>
          </cell>
          <cell r="R350">
            <v>174136</v>
          </cell>
          <cell r="S350">
            <v>174136</v>
          </cell>
          <cell r="T350">
            <v>3</v>
          </cell>
          <cell r="U350">
            <v>187984</v>
          </cell>
          <cell r="V350">
            <v>3</v>
          </cell>
          <cell r="W350">
            <v>203280</v>
          </cell>
          <cell r="X350">
            <v>3</v>
          </cell>
          <cell r="Y350">
            <v>207427</v>
          </cell>
          <cell r="Z350">
            <v>3</v>
          </cell>
          <cell r="AA350">
            <v>235139</v>
          </cell>
          <cell r="AB350">
            <v>3</v>
          </cell>
          <cell r="AC350">
            <v>187984</v>
          </cell>
          <cell r="AD350" t="str">
            <v>Y</v>
          </cell>
          <cell r="AF350">
            <v>3</v>
          </cell>
          <cell r="AG350">
            <v>203280</v>
          </cell>
          <cell r="AI350" t="str">
            <v>Vacant</v>
          </cell>
          <cell r="AJ350">
            <v>0</v>
          </cell>
          <cell r="AK350">
            <v>0</v>
          </cell>
          <cell r="AN350">
            <v>0</v>
          </cell>
          <cell r="AO350">
            <v>0</v>
          </cell>
        </row>
        <row r="351">
          <cell r="G351">
            <v>350</v>
          </cell>
          <cell r="H351">
            <v>11237864</v>
          </cell>
          <cell r="J351" t="str">
            <v>Corporate Services</v>
          </cell>
          <cell r="K351" t="str">
            <v>Corporate Support</v>
          </cell>
          <cell r="L351" t="str">
            <v>Registry &amp; Records Management</v>
          </cell>
          <cell r="M351" t="str">
            <v>Registry Services</v>
          </cell>
          <cell r="N351">
            <v>263268</v>
          </cell>
          <cell r="O351">
            <v>11237864</v>
          </cell>
          <cell r="P351" t="b">
            <v>1</v>
          </cell>
          <cell r="Q351">
            <v>5</v>
          </cell>
          <cell r="R351">
            <v>243394</v>
          </cell>
          <cell r="S351">
            <v>243394</v>
          </cell>
          <cell r="T351">
            <v>5</v>
          </cell>
          <cell r="U351">
            <v>263268</v>
          </cell>
          <cell r="V351">
            <v>5</v>
          </cell>
          <cell r="W351">
            <v>284813</v>
          </cell>
          <cell r="X351">
            <v>5</v>
          </cell>
          <cell r="Y351">
            <v>295727</v>
          </cell>
          <cell r="Z351">
            <v>5</v>
          </cell>
          <cell r="AA351">
            <v>329179</v>
          </cell>
          <cell r="AB351">
            <v>5</v>
          </cell>
          <cell r="AC351">
            <v>263268</v>
          </cell>
          <cell r="AD351" t="str">
            <v>Y</v>
          </cell>
          <cell r="AF351">
            <v>5</v>
          </cell>
          <cell r="AG351">
            <v>284813</v>
          </cell>
          <cell r="AJ351">
            <v>5</v>
          </cell>
          <cell r="AK351">
            <v>295727</v>
          </cell>
          <cell r="AN351">
            <v>5</v>
          </cell>
          <cell r="AO351">
            <v>329179</v>
          </cell>
        </row>
        <row r="352">
          <cell r="G352">
            <v>351</v>
          </cell>
          <cell r="H352">
            <v>22244093</v>
          </cell>
          <cell r="J352" t="str">
            <v>Corporate Services</v>
          </cell>
          <cell r="K352" t="str">
            <v>Corporate Support</v>
          </cell>
          <cell r="L352" t="str">
            <v>Registry &amp; Records Management</v>
          </cell>
          <cell r="M352" t="str">
            <v>Registry Services</v>
          </cell>
          <cell r="N352">
            <v>222929</v>
          </cell>
          <cell r="O352">
            <v>22244093</v>
          </cell>
          <cell r="P352" t="b">
            <v>1</v>
          </cell>
          <cell r="Q352">
            <v>4</v>
          </cell>
          <cell r="R352">
            <v>206285</v>
          </cell>
          <cell r="S352">
            <v>206285</v>
          </cell>
          <cell r="T352">
            <v>4</v>
          </cell>
          <cell r="U352">
            <v>222929</v>
          </cell>
          <cell r="V352">
            <v>4</v>
          </cell>
          <cell r="W352">
            <v>241127</v>
          </cell>
          <cell r="X352">
            <v>4</v>
          </cell>
          <cell r="Y352">
            <v>248415</v>
          </cell>
          <cell r="Z352">
            <v>4</v>
          </cell>
          <cell r="AA352">
            <v>278791</v>
          </cell>
          <cell r="AB352">
            <v>4</v>
          </cell>
          <cell r="AC352">
            <v>222929</v>
          </cell>
          <cell r="AD352" t="str">
            <v>Y</v>
          </cell>
          <cell r="AF352">
            <v>4</v>
          </cell>
          <cell r="AG352">
            <v>241127</v>
          </cell>
          <cell r="AJ352">
            <v>4</v>
          </cell>
          <cell r="AK352">
            <v>248415</v>
          </cell>
          <cell r="AN352">
            <v>4</v>
          </cell>
          <cell r="AO352">
            <v>278791</v>
          </cell>
        </row>
        <row r="353">
          <cell r="G353">
            <v>352</v>
          </cell>
          <cell r="H353">
            <v>11237741</v>
          </cell>
          <cell r="J353" t="str">
            <v>Corporate Services</v>
          </cell>
          <cell r="K353" t="str">
            <v>Corporate Support</v>
          </cell>
          <cell r="L353" t="str">
            <v>Registry &amp; Records Management</v>
          </cell>
          <cell r="M353" t="str">
            <v>Registry Services</v>
          </cell>
          <cell r="N353">
            <v>206095</v>
          </cell>
          <cell r="O353">
            <v>11237741</v>
          </cell>
          <cell r="P353" t="b">
            <v>1</v>
          </cell>
          <cell r="Q353">
            <v>3</v>
          </cell>
          <cell r="R353">
            <v>190798</v>
          </cell>
          <cell r="S353">
            <v>190798</v>
          </cell>
          <cell r="T353">
            <v>3</v>
          </cell>
          <cell r="U353">
            <v>206095</v>
          </cell>
          <cell r="V353">
            <v>3</v>
          </cell>
          <cell r="W353">
            <v>222895</v>
          </cell>
          <cell r="X353">
            <v>3</v>
          </cell>
          <cell r="Y353">
            <v>228669</v>
          </cell>
          <cell r="Z353">
            <v>3</v>
          </cell>
          <cell r="AA353">
            <v>257763</v>
          </cell>
          <cell r="AB353">
            <v>3</v>
          </cell>
          <cell r="AC353">
            <v>206095</v>
          </cell>
          <cell r="AD353" t="str">
            <v>Y</v>
          </cell>
          <cell r="AF353">
            <v>3</v>
          </cell>
          <cell r="AG353">
            <v>222895</v>
          </cell>
          <cell r="AJ353">
            <v>3</v>
          </cell>
          <cell r="AK353">
            <v>228669</v>
          </cell>
          <cell r="AN353">
            <v>3</v>
          </cell>
          <cell r="AO353">
            <v>257763</v>
          </cell>
        </row>
        <row r="354">
          <cell r="G354">
            <v>353</v>
          </cell>
          <cell r="H354">
            <v>23852348</v>
          </cell>
          <cell r="I354">
            <v>42094</v>
          </cell>
          <cell r="J354" t="str">
            <v>Corporate Services</v>
          </cell>
          <cell r="K354" t="str">
            <v>Corporate Support</v>
          </cell>
          <cell r="L354" t="str">
            <v>Registry &amp; Records Management</v>
          </cell>
          <cell r="M354" t="str">
            <v>Registry Services</v>
          </cell>
          <cell r="N354">
            <v>193753</v>
          </cell>
          <cell r="O354">
            <v>0</v>
          </cell>
          <cell r="P354" t="b">
            <v>0</v>
          </cell>
          <cell r="Q354">
            <v>0</v>
          </cell>
          <cell r="R354">
            <v>0</v>
          </cell>
          <cell r="S354">
            <v>0</v>
          </cell>
          <cell r="T354">
            <v>0</v>
          </cell>
          <cell r="U354">
            <v>0</v>
          </cell>
          <cell r="V354">
            <v>0</v>
          </cell>
          <cell r="W354">
            <v>0</v>
          </cell>
          <cell r="X354">
            <v>0</v>
          </cell>
          <cell r="Y354">
            <v>0</v>
          </cell>
          <cell r="Z354">
            <v>0</v>
          </cell>
          <cell r="AA354">
            <v>0</v>
          </cell>
          <cell r="AB354">
            <v>0</v>
          </cell>
          <cell r="AC354">
            <v>0</v>
          </cell>
          <cell r="AD354" t="str">
            <v>Y</v>
          </cell>
          <cell r="AF354">
            <v>0</v>
          </cell>
          <cell r="AG354">
            <v>0</v>
          </cell>
          <cell r="AJ354">
            <v>0</v>
          </cell>
          <cell r="AK354">
            <v>0</v>
          </cell>
          <cell r="AN354">
            <v>0</v>
          </cell>
          <cell r="AO354">
            <v>0</v>
          </cell>
        </row>
        <row r="355">
          <cell r="G355">
            <v>354</v>
          </cell>
          <cell r="H355">
            <v>82494517</v>
          </cell>
          <cell r="J355" t="str">
            <v>Corporate Services</v>
          </cell>
          <cell r="K355" t="str">
            <v>Corporate Support</v>
          </cell>
          <cell r="L355" t="str">
            <v>Registry &amp; Records Management</v>
          </cell>
          <cell r="M355" t="str">
            <v>Registry Services</v>
          </cell>
          <cell r="N355">
            <v>465130</v>
          </cell>
          <cell r="O355">
            <v>82494517</v>
          </cell>
          <cell r="P355" t="b">
            <v>1</v>
          </cell>
          <cell r="Q355">
            <v>9</v>
          </cell>
          <cell r="R355">
            <v>429101</v>
          </cell>
          <cell r="S355">
            <v>429101</v>
          </cell>
          <cell r="T355">
            <v>9</v>
          </cell>
          <cell r="U355">
            <v>465130</v>
          </cell>
          <cell r="V355">
            <v>9</v>
          </cell>
          <cell r="W355">
            <v>503429</v>
          </cell>
          <cell r="X355">
            <v>9</v>
          </cell>
          <cell r="Y355">
            <v>532489</v>
          </cell>
          <cell r="Z355">
            <v>9</v>
          </cell>
          <cell r="AA355">
            <v>581330</v>
          </cell>
          <cell r="AB355">
            <v>9</v>
          </cell>
          <cell r="AC355">
            <v>465130</v>
          </cell>
          <cell r="AD355" t="str">
            <v>Y</v>
          </cell>
          <cell r="AF355">
            <v>9</v>
          </cell>
          <cell r="AG355">
            <v>503429</v>
          </cell>
          <cell r="AJ355">
            <v>9</v>
          </cell>
          <cell r="AK355">
            <v>532489</v>
          </cell>
          <cell r="AN355">
            <v>9</v>
          </cell>
          <cell r="AO355">
            <v>581330</v>
          </cell>
        </row>
        <row r="356">
          <cell r="G356">
            <v>355</v>
          </cell>
          <cell r="H356">
            <v>19430272</v>
          </cell>
          <cell r="J356" t="str">
            <v>Corporate Services</v>
          </cell>
          <cell r="K356" t="str">
            <v>Corporate Support</v>
          </cell>
          <cell r="L356" t="str">
            <v>Registry &amp; Records Management</v>
          </cell>
          <cell r="M356" t="str">
            <v>Registry Services</v>
          </cell>
          <cell r="N356">
            <v>778627</v>
          </cell>
          <cell r="O356">
            <v>19430272</v>
          </cell>
          <cell r="P356" t="b">
            <v>1</v>
          </cell>
          <cell r="Q356">
            <v>11</v>
          </cell>
          <cell r="R356">
            <v>716311</v>
          </cell>
          <cell r="S356">
            <v>716311</v>
          </cell>
          <cell r="T356">
            <v>12</v>
          </cell>
          <cell r="U356">
            <v>778627</v>
          </cell>
          <cell r="V356">
            <v>12</v>
          </cell>
          <cell r="W356">
            <v>843252</v>
          </cell>
          <cell r="X356">
            <v>12</v>
          </cell>
          <cell r="Y356">
            <v>913240</v>
          </cell>
          <cell r="Z356">
            <v>12</v>
          </cell>
          <cell r="AA356">
            <v>972601</v>
          </cell>
          <cell r="AB356">
            <v>12</v>
          </cell>
          <cell r="AC356">
            <v>778627</v>
          </cell>
          <cell r="AD356" t="str">
            <v>Y</v>
          </cell>
          <cell r="AF356">
            <v>12</v>
          </cell>
          <cell r="AG356">
            <v>843252</v>
          </cell>
          <cell r="AJ356">
            <v>12</v>
          </cell>
          <cell r="AK356">
            <v>913240</v>
          </cell>
          <cell r="AN356">
            <v>12</v>
          </cell>
          <cell r="AO356">
            <v>972601</v>
          </cell>
        </row>
        <row r="357">
          <cell r="G357">
            <v>356</v>
          </cell>
          <cell r="H357">
            <v>27052869</v>
          </cell>
          <cell r="J357" t="str">
            <v>Corporate Services</v>
          </cell>
          <cell r="K357" t="str">
            <v>Corporate Support</v>
          </cell>
          <cell r="L357" t="str">
            <v>Registry &amp; Records Management</v>
          </cell>
          <cell r="N357">
            <v>240632</v>
          </cell>
          <cell r="O357">
            <v>27052869</v>
          </cell>
          <cell r="P357" t="b">
            <v>1</v>
          </cell>
          <cell r="Q357">
            <v>5</v>
          </cell>
          <cell r="R357">
            <v>222570</v>
          </cell>
          <cell r="S357">
            <v>222570</v>
          </cell>
          <cell r="T357">
            <v>5</v>
          </cell>
          <cell r="U357">
            <v>240632</v>
          </cell>
          <cell r="V357">
            <v>5</v>
          </cell>
          <cell r="W357">
            <v>260298</v>
          </cell>
          <cell r="X357">
            <v>5</v>
          </cell>
          <cell r="Y357">
            <v>269177</v>
          </cell>
          <cell r="Z357">
            <v>5</v>
          </cell>
          <cell r="AA357">
            <v>300903</v>
          </cell>
          <cell r="AB357">
            <v>5</v>
          </cell>
          <cell r="AC357">
            <v>240632</v>
          </cell>
          <cell r="AD357" t="str">
            <v>Y</v>
          </cell>
          <cell r="AF357">
            <v>5</v>
          </cell>
          <cell r="AG357">
            <v>260298</v>
          </cell>
          <cell r="AJ357">
            <v>5</v>
          </cell>
          <cell r="AK357">
            <v>269177</v>
          </cell>
          <cell r="AN357">
            <v>5</v>
          </cell>
          <cell r="AO357">
            <v>300903</v>
          </cell>
        </row>
        <row r="358">
          <cell r="G358">
            <v>357</v>
          </cell>
          <cell r="H358">
            <v>18428673</v>
          </cell>
          <cell r="J358" t="str">
            <v>Corporate Services</v>
          </cell>
          <cell r="K358" t="str">
            <v>Corporate Support</v>
          </cell>
          <cell r="L358" t="str">
            <v>Registry &amp; Records Management</v>
          </cell>
          <cell r="N358">
            <v>996771</v>
          </cell>
          <cell r="O358">
            <v>18428673</v>
          </cell>
          <cell r="P358" t="b">
            <v>1</v>
          </cell>
          <cell r="Q358">
            <v>13</v>
          </cell>
          <cell r="R358">
            <v>944806</v>
          </cell>
          <cell r="S358">
            <v>944806</v>
          </cell>
          <cell r="T358">
            <v>13</v>
          </cell>
          <cell r="U358">
            <v>996771</v>
          </cell>
          <cell r="V358">
            <v>13</v>
          </cell>
          <cell r="W358">
            <v>1071529</v>
          </cell>
          <cell r="X358">
            <v>13</v>
          </cell>
          <cell r="Y358">
            <v>1149750</v>
          </cell>
          <cell r="Z358">
            <v>13</v>
          </cell>
          <cell r="AA358">
            <v>1224482</v>
          </cell>
          <cell r="AB358">
            <v>13</v>
          </cell>
          <cell r="AC358">
            <v>996771</v>
          </cell>
          <cell r="AD358" t="str">
            <v>Y</v>
          </cell>
          <cell r="AF358">
            <v>13</v>
          </cell>
          <cell r="AG358">
            <v>1071529</v>
          </cell>
          <cell r="AJ358">
            <v>13</v>
          </cell>
          <cell r="AK358">
            <v>1149750</v>
          </cell>
          <cell r="AN358">
            <v>13</v>
          </cell>
          <cell r="AO358">
            <v>1224482</v>
          </cell>
        </row>
        <row r="359">
          <cell r="G359">
            <v>358</v>
          </cell>
          <cell r="H359">
            <v>19210191</v>
          </cell>
          <cell r="J359" t="str">
            <v>Corporate Services</v>
          </cell>
          <cell r="K359" t="str">
            <v>Corporate Support</v>
          </cell>
          <cell r="L359" t="str">
            <v>Security Management</v>
          </cell>
          <cell r="M359" t="str">
            <v>Personnel &amp; Information Security</v>
          </cell>
          <cell r="N359">
            <v>596140</v>
          </cell>
          <cell r="O359">
            <v>19210191</v>
          </cell>
          <cell r="P359" t="b">
            <v>1</v>
          </cell>
          <cell r="Q359">
            <v>9</v>
          </cell>
          <cell r="R359">
            <v>549624</v>
          </cell>
          <cell r="S359">
            <v>549624</v>
          </cell>
          <cell r="T359">
            <v>10</v>
          </cell>
          <cell r="U359">
            <v>596140</v>
          </cell>
          <cell r="V359">
            <v>10</v>
          </cell>
          <cell r="W359">
            <v>645312</v>
          </cell>
          <cell r="X359">
            <v>10</v>
          </cell>
          <cell r="Y359">
            <v>686147</v>
          </cell>
          <cell r="Z359">
            <v>10</v>
          </cell>
          <cell r="AA359">
            <v>744977</v>
          </cell>
          <cell r="AB359">
            <v>10</v>
          </cell>
          <cell r="AC359">
            <v>596140</v>
          </cell>
          <cell r="AD359" t="str">
            <v>Y</v>
          </cell>
          <cell r="AF359">
            <v>10</v>
          </cell>
          <cell r="AG359">
            <v>645312</v>
          </cell>
          <cell r="AJ359">
            <v>10</v>
          </cell>
          <cell r="AK359">
            <v>686147</v>
          </cell>
          <cell r="AN359">
            <v>10</v>
          </cell>
          <cell r="AO359">
            <v>744977</v>
          </cell>
        </row>
        <row r="360">
          <cell r="G360">
            <v>359</v>
          </cell>
          <cell r="H360">
            <v>19163100</v>
          </cell>
          <cell r="J360" t="str">
            <v>Corporate Services</v>
          </cell>
          <cell r="K360" t="str">
            <v>Corporate Support</v>
          </cell>
          <cell r="L360" t="str">
            <v>Security Management</v>
          </cell>
          <cell r="M360" t="str">
            <v>Personnel &amp; Information Security</v>
          </cell>
          <cell r="N360">
            <v>657004</v>
          </cell>
          <cell r="O360">
            <v>19163100</v>
          </cell>
          <cell r="P360" t="b">
            <v>1</v>
          </cell>
          <cell r="Q360">
            <v>11</v>
          </cell>
          <cell r="R360">
            <v>604421</v>
          </cell>
          <cell r="S360">
            <v>604421</v>
          </cell>
          <cell r="T360">
            <v>11</v>
          </cell>
          <cell r="U360">
            <v>657004</v>
          </cell>
          <cell r="V360">
            <v>11</v>
          </cell>
          <cell r="W360">
            <v>711534</v>
          </cell>
          <cell r="X360">
            <v>11</v>
          </cell>
          <cell r="Y360">
            <v>770590</v>
          </cell>
          <cell r="Z360">
            <v>11</v>
          </cell>
          <cell r="AA360">
            <v>820678</v>
          </cell>
          <cell r="AB360">
            <v>11</v>
          </cell>
          <cell r="AC360">
            <v>657004</v>
          </cell>
          <cell r="AD360" t="str">
            <v>Y</v>
          </cell>
          <cell r="AF360">
            <v>11</v>
          </cell>
          <cell r="AG360">
            <v>711534</v>
          </cell>
          <cell r="AJ360">
            <v>11</v>
          </cell>
          <cell r="AK360">
            <v>770590</v>
          </cell>
          <cell r="AN360">
            <v>11</v>
          </cell>
          <cell r="AO360">
            <v>820678</v>
          </cell>
        </row>
        <row r="361">
          <cell r="G361">
            <v>360</v>
          </cell>
          <cell r="H361">
            <v>27320081</v>
          </cell>
          <cell r="J361" t="str">
            <v>Corporate Services</v>
          </cell>
          <cell r="K361" t="str">
            <v>Corporate Support</v>
          </cell>
          <cell r="L361" t="str">
            <v>Security Management</v>
          </cell>
          <cell r="M361" t="str">
            <v>Physical Security</v>
          </cell>
          <cell r="N361">
            <v>187984</v>
          </cell>
          <cell r="O361">
            <v>27320081</v>
          </cell>
          <cell r="P361" t="b">
            <v>1</v>
          </cell>
          <cell r="Q361">
            <v>3</v>
          </cell>
          <cell r="R361">
            <v>174136</v>
          </cell>
          <cell r="S361">
            <v>174136</v>
          </cell>
          <cell r="T361">
            <v>3</v>
          </cell>
          <cell r="U361">
            <v>187984</v>
          </cell>
          <cell r="V361">
            <v>3</v>
          </cell>
          <cell r="W361">
            <v>203280</v>
          </cell>
          <cell r="X361">
            <v>3</v>
          </cell>
          <cell r="Y361">
            <v>207427</v>
          </cell>
          <cell r="Z361">
            <v>3</v>
          </cell>
          <cell r="AA361">
            <v>235139</v>
          </cell>
          <cell r="AB361">
            <v>3</v>
          </cell>
          <cell r="AC361">
            <v>187984</v>
          </cell>
          <cell r="AD361" t="str">
            <v>Y</v>
          </cell>
          <cell r="AF361">
            <v>3</v>
          </cell>
          <cell r="AG361">
            <v>203280</v>
          </cell>
          <cell r="AJ361">
            <v>3</v>
          </cell>
          <cell r="AK361">
            <v>207427</v>
          </cell>
          <cell r="AN361">
            <v>3</v>
          </cell>
          <cell r="AO361">
            <v>235139</v>
          </cell>
        </row>
        <row r="362">
          <cell r="G362">
            <v>361</v>
          </cell>
          <cell r="H362">
            <v>21852499</v>
          </cell>
          <cell r="J362" t="str">
            <v>Corporate Services</v>
          </cell>
          <cell r="K362" t="str">
            <v>Corporate Support</v>
          </cell>
          <cell r="L362" t="str">
            <v>Security Management</v>
          </cell>
          <cell r="M362" t="str">
            <v>Physical Security</v>
          </cell>
          <cell r="N362">
            <v>237992</v>
          </cell>
          <cell r="O362">
            <v>21852499</v>
          </cell>
          <cell r="P362" t="b">
            <v>1</v>
          </cell>
          <cell r="Q362">
            <v>4</v>
          </cell>
          <cell r="R362">
            <v>220142</v>
          </cell>
          <cell r="S362">
            <v>220142</v>
          </cell>
          <cell r="T362">
            <v>4</v>
          </cell>
          <cell r="U362">
            <v>237992</v>
          </cell>
          <cell r="V362">
            <v>4</v>
          </cell>
          <cell r="W362">
            <v>257438</v>
          </cell>
          <cell r="X362">
            <v>4</v>
          </cell>
          <cell r="Y362">
            <v>266082</v>
          </cell>
          <cell r="Z362">
            <v>4</v>
          </cell>
          <cell r="AA362">
            <v>297606</v>
          </cell>
          <cell r="AB362">
            <v>4</v>
          </cell>
          <cell r="AC362">
            <v>237992</v>
          </cell>
          <cell r="AD362" t="str">
            <v>Y</v>
          </cell>
          <cell r="AF362">
            <v>4</v>
          </cell>
          <cell r="AG362">
            <v>257438</v>
          </cell>
          <cell r="AJ362">
            <v>4</v>
          </cell>
          <cell r="AK362">
            <v>266082</v>
          </cell>
          <cell r="AN362">
            <v>4</v>
          </cell>
          <cell r="AO362">
            <v>297606</v>
          </cell>
        </row>
        <row r="363">
          <cell r="G363">
            <v>362</v>
          </cell>
          <cell r="H363">
            <v>23274336</v>
          </cell>
          <cell r="J363" t="str">
            <v>Corporate Services</v>
          </cell>
          <cell r="K363" t="str">
            <v>Corporate Support</v>
          </cell>
          <cell r="L363" t="str">
            <v>Security Management</v>
          </cell>
          <cell r="M363" t="str">
            <v>Physical Security</v>
          </cell>
          <cell r="N363">
            <v>193753</v>
          </cell>
          <cell r="O363">
            <v>23274336</v>
          </cell>
          <cell r="P363" t="b">
            <v>1</v>
          </cell>
          <cell r="Q363">
            <v>3</v>
          </cell>
          <cell r="R363">
            <v>179444</v>
          </cell>
          <cell r="S363">
            <v>179444</v>
          </cell>
          <cell r="T363">
            <v>3</v>
          </cell>
          <cell r="U363">
            <v>193753</v>
          </cell>
          <cell r="V363">
            <v>3</v>
          </cell>
          <cell r="W363">
            <v>209528</v>
          </cell>
          <cell r="X363">
            <v>3</v>
          </cell>
          <cell r="Y363">
            <v>214194</v>
          </cell>
          <cell r="Z363">
            <v>3</v>
          </cell>
          <cell r="AA363">
            <v>242346</v>
          </cell>
          <cell r="AB363">
            <v>3</v>
          </cell>
          <cell r="AC363">
            <v>193753</v>
          </cell>
          <cell r="AD363" t="str">
            <v>Y</v>
          </cell>
          <cell r="AF363">
            <v>3</v>
          </cell>
          <cell r="AG363">
            <v>209528</v>
          </cell>
          <cell r="AJ363">
            <v>3</v>
          </cell>
          <cell r="AK363">
            <v>214194</v>
          </cell>
          <cell r="AN363">
            <v>3</v>
          </cell>
          <cell r="AO363">
            <v>242346</v>
          </cell>
        </row>
        <row r="364">
          <cell r="G364">
            <v>363</v>
          </cell>
          <cell r="H364">
            <v>27108414</v>
          </cell>
          <cell r="J364" t="str">
            <v>Corporate Services</v>
          </cell>
          <cell r="K364" t="str">
            <v>Corporate Support</v>
          </cell>
          <cell r="L364" t="str">
            <v>Security Management</v>
          </cell>
          <cell r="M364" t="str">
            <v>Physical Security</v>
          </cell>
          <cell r="N364">
            <v>187984</v>
          </cell>
          <cell r="O364">
            <v>27108414</v>
          </cell>
          <cell r="P364" t="b">
            <v>1</v>
          </cell>
          <cell r="Q364">
            <v>5</v>
          </cell>
          <cell r="R364">
            <v>174136</v>
          </cell>
          <cell r="S364">
            <v>174136</v>
          </cell>
          <cell r="T364">
            <v>3</v>
          </cell>
          <cell r="U364">
            <v>187984</v>
          </cell>
          <cell r="V364">
            <v>3</v>
          </cell>
          <cell r="W364">
            <v>203280</v>
          </cell>
          <cell r="X364">
            <v>3</v>
          </cell>
          <cell r="Y364">
            <v>207427</v>
          </cell>
          <cell r="Z364">
            <v>3</v>
          </cell>
          <cell r="AA364">
            <v>235139</v>
          </cell>
          <cell r="AB364">
            <v>3</v>
          </cell>
          <cell r="AC364">
            <v>187984</v>
          </cell>
          <cell r="AD364" t="str">
            <v>Y</v>
          </cell>
          <cell r="AF364">
            <v>3</v>
          </cell>
          <cell r="AG364">
            <v>203280</v>
          </cell>
          <cell r="AJ364">
            <v>3</v>
          </cell>
          <cell r="AK364">
            <v>207427</v>
          </cell>
          <cell r="AN364">
            <v>3</v>
          </cell>
          <cell r="AO364">
            <v>235139</v>
          </cell>
        </row>
        <row r="365">
          <cell r="G365">
            <v>364</v>
          </cell>
          <cell r="H365">
            <v>21852383</v>
          </cell>
          <cell r="J365" t="str">
            <v>Corporate Services</v>
          </cell>
          <cell r="K365" t="str">
            <v>Corporate Support</v>
          </cell>
          <cell r="L365" t="str">
            <v>Security Management</v>
          </cell>
          <cell r="M365" t="str">
            <v>Physical Security</v>
          </cell>
          <cell r="N365">
            <v>237992</v>
          </cell>
          <cell r="O365">
            <v>21852383</v>
          </cell>
          <cell r="P365" t="b">
            <v>1</v>
          </cell>
          <cell r="Q365">
            <v>4</v>
          </cell>
          <cell r="R365">
            <v>220142</v>
          </cell>
          <cell r="S365">
            <v>220142</v>
          </cell>
          <cell r="T365">
            <v>4</v>
          </cell>
          <cell r="U365">
            <v>237992</v>
          </cell>
          <cell r="V365">
            <v>4</v>
          </cell>
          <cell r="W365">
            <v>257438</v>
          </cell>
          <cell r="X365">
            <v>4</v>
          </cell>
          <cell r="Y365">
            <v>266082</v>
          </cell>
          <cell r="Z365">
            <v>4</v>
          </cell>
          <cell r="AA365">
            <v>297606</v>
          </cell>
          <cell r="AB365">
            <v>4</v>
          </cell>
          <cell r="AC365">
            <v>237992</v>
          </cell>
          <cell r="AD365" t="str">
            <v>Y</v>
          </cell>
          <cell r="AF365">
            <v>4</v>
          </cell>
          <cell r="AG365">
            <v>257438</v>
          </cell>
          <cell r="AJ365">
            <v>4</v>
          </cell>
          <cell r="AK365">
            <v>266082</v>
          </cell>
          <cell r="AN365">
            <v>4</v>
          </cell>
          <cell r="AO365">
            <v>297606</v>
          </cell>
        </row>
        <row r="366">
          <cell r="G366">
            <v>365</v>
          </cell>
          <cell r="H366">
            <v>22130870</v>
          </cell>
          <cell r="J366" t="str">
            <v>Corporate Services</v>
          </cell>
          <cell r="K366" t="str">
            <v>Corporate Support</v>
          </cell>
          <cell r="L366" t="str">
            <v>Security Management</v>
          </cell>
          <cell r="M366" t="str">
            <v>Physical Security</v>
          </cell>
          <cell r="N366">
            <v>237992</v>
          </cell>
          <cell r="O366">
            <v>22130870</v>
          </cell>
          <cell r="P366" t="b">
            <v>1</v>
          </cell>
          <cell r="Q366">
            <v>4</v>
          </cell>
          <cell r="R366">
            <v>220142</v>
          </cell>
          <cell r="S366">
            <v>220142</v>
          </cell>
          <cell r="T366">
            <v>4</v>
          </cell>
          <cell r="U366">
            <v>237992</v>
          </cell>
          <cell r="V366">
            <v>4</v>
          </cell>
          <cell r="W366">
            <v>257438</v>
          </cell>
          <cell r="X366">
            <v>4</v>
          </cell>
          <cell r="Y366">
            <v>266082</v>
          </cell>
          <cell r="Z366">
            <v>4</v>
          </cell>
          <cell r="AA366">
            <v>297606</v>
          </cell>
          <cell r="AB366">
            <v>4</v>
          </cell>
          <cell r="AC366">
            <v>237992</v>
          </cell>
          <cell r="AD366" t="str">
            <v>Y</v>
          </cell>
          <cell r="AF366">
            <v>4</v>
          </cell>
          <cell r="AG366">
            <v>257438</v>
          </cell>
          <cell r="AJ366">
            <v>4</v>
          </cell>
          <cell r="AK366">
            <v>266082</v>
          </cell>
          <cell r="AN366">
            <v>4</v>
          </cell>
          <cell r="AO366">
            <v>297606</v>
          </cell>
        </row>
        <row r="367">
          <cell r="G367">
            <v>366</v>
          </cell>
          <cell r="H367">
            <v>26946815</v>
          </cell>
          <cell r="J367" t="str">
            <v>Corporate Services</v>
          </cell>
          <cell r="K367" t="str">
            <v>Corporate Support</v>
          </cell>
          <cell r="L367" t="str">
            <v>Security Management</v>
          </cell>
          <cell r="M367" t="str">
            <v>Physical Security</v>
          </cell>
          <cell r="N367">
            <v>187984</v>
          </cell>
          <cell r="O367">
            <v>26946815</v>
          </cell>
          <cell r="P367" t="b">
            <v>1</v>
          </cell>
          <cell r="Q367">
            <v>3</v>
          </cell>
          <cell r="R367">
            <v>174136</v>
          </cell>
          <cell r="S367">
            <v>174136</v>
          </cell>
          <cell r="T367">
            <v>3</v>
          </cell>
          <cell r="U367">
            <v>187984</v>
          </cell>
          <cell r="V367">
            <v>3</v>
          </cell>
          <cell r="W367">
            <v>203280</v>
          </cell>
          <cell r="X367">
            <v>3</v>
          </cell>
          <cell r="Y367">
            <v>207427</v>
          </cell>
          <cell r="Z367">
            <v>3</v>
          </cell>
          <cell r="AA367">
            <v>235139</v>
          </cell>
          <cell r="AB367">
            <v>3</v>
          </cell>
          <cell r="AC367">
            <v>187984</v>
          </cell>
          <cell r="AD367" t="str">
            <v>Y</v>
          </cell>
          <cell r="AF367">
            <v>3</v>
          </cell>
          <cell r="AG367">
            <v>203280</v>
          </cell>
          <cell r="AJ367">
            <v>3</v>
          </cell>
          <cell r="AK367">
            <v>207427</v>
          </cell>
          <cell r="AN367">
            <v>3</v>
          </cell>
          <cell r="AO367">
            <v>235139</v>
          </cell>
        </row>
        <row r="368">
          <cell r="G368">
            <v>367</v>
          </cell>
          <cell r="H368">
            <v>21878021</v>
          </cell>
          <cell r="J368" t="str">
            <v>Corporate Services</v>
          </cell>
          <cell r="K368" t="str">
            <v>Corporate Support</v>
          </cell>
          <cell r="L368" t="str">
            <v>Security Management</v>
          </cell>
          <cell r="M368" t="str">
            <v>Physical Security</v>
          </cell>
          <cell r="N368">
            <v>237992</v>
          </cell>
          <cell r="O368">
            <v>21878021</v>
          </cell>
          <cell r="P368" t="b">
            <v>1</v>
          </cell>
          <cell r="Q368">
            <v>4</v>
          </cell>
          <cell r="R368">
            <v>220142</v>
          </cell>
          <cell r="S368">
            <v>220142</v>
          </cell>
          <cell r="T368">
            <v>4</v>
          </cell>
          <cell r="U368">
            <v>237992</v>
          </cell>
          <cell r="V368">
            <v>4</v>
          </cell>
          <cell r="W368">
            <v>257438</v>
          </cell>
          <cell r="X368">
            <v>4</v>
          </cell>
          <cell r="Y368">
            <v>266082</v>
          </cell>
          <cell r="Z368">
            <v>4</v>
          </cell>
          <cell r="AA368">
            <v>297606</v>
          </cell>
          <cell r="AB368">
            <v>4</v>
          </cell>
          <cell r="AC368">
            <v>237992</v>
          </cell>
          <cell r="AD368" t="str">
            <v>Y</v>
          </cell>
          <cell r="AF368">
            <v>4</v>
          </cell>
          <cell r="AG368">
            <v>257438</v>
          </cell>
          <cell r="AJ368">
            <v>4</v>
          </cell>
          <cell r="AK368">
            <v>266082</v>
          </cell>
          <cell r="AN368">
            <v>4</v>
          </cell>
          <cell r="AO368">
            <v>297606</v>
          </cell>
        </row>
        <row r="369">
          <cell r="G369">
            <v>368</v>
          </cell>
          <cell r="J369" t="str">
            <v>Corporate Services</v>
          </cell>
          <cell r="K369" t="str">
            <v>Corporate Support</v>
          </cell>
          <cell r="L369" t="str">
            <v>Security Management</v>
          </cell>
          <cell r="M369" t="str">
            <v>Physical Security</v>
          </cell>
          <cell r="N369">
            <v>207512</v>
          </cell>
          <cell r="O369">
            <v>0</v>
          </cell>
          <cell r="P369" t="b">
            <v>0</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t="str">
            <v>Y</v>
          </cell>
          <cell r="AF369">
            <v>0</v>
          </cell>
          <cell r="AG369">
            <v>0</v>
          </cell>
          <cell r="AJ369">
            <v>0</v>
          </cell>
          <cell r="AK369">
            <v>0</v>
          </cell>
          <cell r="AN369">
            <v>0</v>
          </cell>
          <cell r="AO369">
            <v>0</v>
          </cell>
        </row>
        <row r="370">
          <cell r="G370">
            <v>369</v>
          </cell>
          <cell r="H370">
            <v>23523573</v>
          </cell>
          <cell r="J370" t="str">
            <v>Corporate Services</v>
          </cell>
          <cell r="K370" t="str">
            <v>Corporate Support</v>
          </cell>
          <cell r="L370" t="str">
            <v>Security Management</v>
          </cell>
          <cell r="M370" t="str">
            <v>Physical Security</v>
          </cell>
          <cell r="N370">
            <v>195740</v>
          </cell>
          <cell r="O370">
            <v>23523573</v>
          </cell>
          <cell r="P370" t="b">
            <v>1</v>
          </cell>
          <cell r="Q370">
            <v>3</v>
          </cell>
          <cell r="R370">
            <v>181272</v>
          </cell>
          <cell r="S370">
            <v>181272</v>
          </cell>
          <cell r="T370">
            <v>3</v>
          </cell>
          <cell r="U370">
            <v>195740</v>
          </cell>
          <cell r="V370">
            <v>3</v>
          </cell>
          <cell r="W370">
            <v>211680</v>
          </cell>
          <cell r="X370">
            <v>3</v>
          </cell>
          <cell r="Y370">
            <v>216524</v>
          </cell>
          <cell r="Z370">
            <v>3</v>
          </cell>
          <cell r="AA370">
            <v>244828</v>
          </cell>
          <cell r="AB370">
            <v>3</v>
          </cell>
          <cell r="AC370">
            <v>195740</v>
          </cell>
          <cell r="AD370" t="str">
            <v>Y</v>
          </cell>
          <cell r="AF370">
            <v>3</v>
          </cell>
          <cell r="AG370">
            <v>211680</v>
          </cell>
          <cell r="AJ370">
            <v>3</v>
          </cell>
          <cell r="AK370">
            <v>216524</v>
          </cell>
          <cell r="AN370">
            <v>3</v>
          </cell>
          <cell r="AO370">
            <v>244828</v>
          </cell>
        </row>
        <row r="371">
          <cell r="G371">
            <v>370</v>
          </cell>
          <cell r="H371">
            <v>22068236</v>
          </cell>
          <cell r="J371" t="str">
            <v>Corporate Services</v>
          </cell>
          <cell r="K371" t="str">
            <v>Corporate Support</v>
          </cell>
          <cell r="L371" t="str">
            <v>Security Management</v>
          </cell>
          <cell r="M371" t="str">
            <v>Physical Security</v>
          </cell>
          <cell r="N371">
            <v>237992</v>
          </cell>
          <cell r="O371">
            <v>22068236</v>
          </cell>
          <cell r="P371" t="b">
            <v>1</v>
          </cell>
          <cell r="Q371">
            <v>4</v>
          </cell>
          <cell r="R371">
            <v>220142</v>
          </cell>
          <cell r="S371">
            <v>220142</v>
          </cell>
          <cell r="T371">
            <v>4</v>
          </cell>
          <cell r="U371">
            <v>237992</v>
          </cell>
          <cell r="V371">
            <v>4</v>
          </cell>
          <cell r="W371">
            <v>257438</v>
          </cell>
          <cell r="X371">
            <v>4</v>
          </cell>
          <cell r="Y371">
            <v>266082</v>
          </cell>
          <cell r="Z371">
            <v>4</v>
          </cell>
          <cell r="AA371">
            <v>297606</v>
          </cell>
          <cell r="AB371">
            <v>4</v>
          </cell>
          <cell r="AC371">
            <v>237992</v>
          </cell>
          <cell r="AD371" t="str">
            <v>Y</v>
          </cell>
          <cell r="AF371">
            <v>4</v>
          </cell>
          <cell r="AG371">
            <v>257438</v>
          </cell>
          <cell r="AJ371">
            <v>4</v>
          </cell>
          <cell r="AK371">
            <v>266082</v>
          </cell>
          <cell r="AN371">
            <v>4</v>
          </cell>
          <cell r="AO371">
            <v>297606</v>
          </cell>
        </row>
        <row r="372">
          <cell r="G372">
            <v>371</v>
          </cell>
          <cell r="H372">
            <v>22068490</v>
          </cell>
          <cell r="J372" t="str">
            <v>Corporate Services</v>
          </cell>
          <cell r="K372" t="str">
            <v>Corporate Support</v>
          </cell>
          <cell r="L372" t="str">
            <v>Security Management</v>
          </cell>
          <cell r="M372" t="str">
            <v>Physical Security</v>
          </cell>
          <cell r="N372">
            <v>237992</v>
          </cell>
          <cell r="O372">
            <v>22068490</v>
          </cell>
          <cell r="P372" t="b">
            <v>1</v>
          </cell>
          <cell r="Q372">
            <v>4</v>
          </cell>
          <cell r="R372">
            <v>220142</v>
          </cell>
          <cell r="S372">
            <v>220142</v>
          </cell>
          <cell r="T372">
            <v>4</v>
          </cell>
          <cell r="U372">
            <v>237992</v>
          </cell>
          <cell r="V372">
            <v>4</v>
          </cell>
          <cell r="W372">
            <v>257438</v>
          </cell>
          <cell r="X372">
            <v>4</v>
          </cell>
          <cell r="Y372">
            <v>266082</v>
          </cell>
          <cell r="Z372">
            <v>4</v>
          </cell>
          <cell r="AA372">
            <v>297606</v>
          </cell>
          <cell r="AB372">
            <v>4</v>
          </cell>
          <cell r="AC372">
            <v>237992</v>
          </cell>
          <cell r="AD372" t="str">
            <v>Y</v>
          </cell>
          <cell r="AF372">
            <v>4</v>
          </cell>
          <cell r="AG372">
            <v>257438</v>
          </cell>
          <cell r="AJ372">
            <v>4</v>
          </cell>
          <cell r="AK372">
            <v>266082</v>
          </cell>
          <cell r="AN372">
            <v>4</v>
          </cell>
          <cell r="AO372">
            <v>297606</v>
          </cell>
        </row>
        <row r="373">
          <cell r="G373">
            <v>372</v>
          </cell>
          <cell r="H373">
            <v>22068333</v>
          </cell>
          <cell r="J373" t="str">
            <v>Corporate Services</v>
          </cell>
          <cell r="K373" t="str">
            <v>Corporate Support</v>
          </cell>
          <cell r="L373" t="str">
            <v>Security Management</v>
          </cell>
          <cell r="M373" t="str">
            <v>Physical Security</v>
          </cell>
          <cell r="N373">
            <v>237992</v>
          </cell>
          <cell r="O373">
            <v>22068333</v>
          </cell>
          <cell r="P373" t="b">
            <v>1</v>
          </cell>
          <cell r="Q373">
            <v>4</v>
          </cell>
          <cell r="R373">
            <v>220142</v>
          </cell>
          <cell r="S373">
            <v>220142</v>
          </cell>
          <cell r="T373">
            <v>4</v>
          </cell>
          <cell r="U373">
            <v>237992</v>
          </cell>
          <cell r="V373">
            <v>4</v>
          </cell>
          <cell r="W373">
            <v>257438</v>
          </cell>
          <cell r="X373">
            <v>4</v>
          </cell>
          <cell r="Y373">
            <v>266082</v>
          </cell>
          <cell r="Z373">
            <v>4</v>
          </cell>
          <cell r="AA373">
            <v>297606</v>
          </cell>
          <cell r="AB373">
            <v>4</v>
          </cell>
          <cell r="AC373">
            <v>237992</v>
          </cell>
          <cell r="AD373" t="str">
            <v>Y</v>
          </cell>
          <cell r="AF373">
            <v>4</v>
          </cell>
          <cell r="AG373">
            <v>257438</v>
          </cell>
          <cell r="AJ373">
            <v>4</v>
          </cell>
          <cell r="AK373">
            <v>266082</v>
          </cell>
          <cell r="AN373">
            <v>4</v>
          </cell>
          <cell r="AO373">
            <v>297606</v>
          </cell>
        </row>
        <row r="374">
          <cell r="G374">
            <v>373</v>
          </cell>
          <cell r="H374">
            <v>23823330</v>
          </cell>
          <cell r="J374" t="str">
            <v>Corporate Services</v>
          </cell>
          <cell r="K374" t="str">
            <v>Corporate Support</v>
          </cell>
          <cell r="L374" t="str">
            <v>Security Management</v>
          </cell>
          <cell r="M374" t="str">
            <v>Physical Security</v>
          </cell>
          <cell r="N374">
            <v>193753</v>
          </cell>
          <cell r="O374">
            <v>23823330</v>
          </cell>
          <cell r="P374" t="b">
            <v>1</v>
          </cell>
          <cell r="Q374">
            <v>3</v>
          </cell>
          <cell r="R374">
            <v>179444</v>
          </cell>
          <cell r="S374">
            <v>179444</v>
          </cell>
          <cell r="T374">
            <v>3</v>
          </cell>
          <cell r="U374">
            <v>193753</v>
          </cell>
          <cell r="V374">
            <v>3</v>
          </cell>
          <cell r="W374">
            <v>209528</v>
          </cell>
          <cell r="X374">
            <v>3</v>
          </cell>
          <cell r="Y374">
            <v>214194</v>
          </cell>
          <cell r="Z374">
            <v>3</v>
          </cell>
          <cell r="AA374">
            <v>242346</v>
          </cell>
          <cell r="AB374">
            <v>3</v>
          </cell>
          <cell r="AC374">
            <v>193753</v>
          </cell>
          <cell r="AD374" t="str">
            <v>Y</v>
          </cell>
          <cell r="AF374">
            <v>3</v>
          </cell>
          <cell r="AG374">
            <v>209528</v>
          </cell>
          <cell r="AJ374">
            <v>3</v>
          </cell>
          <cell r="AK374">
            <v>214194</v>
          </cell>
          <cell r="AN374">
            <v>3</v>
          </cell>
          <cell r="AO374">
            <v>242346</v>
          </cell>
        </row>
        <row r="375">
          <cell r="G375">
            <v>374</v>
          </cell>
          <cell r="H375">
            <v>21995630</v>
          </cell>
          <cell r="J375" t="str">
            <v>Corporate Services</v>
          </cell>
          <cell r="K375" t="str">
            <v>Corporate Support</v>
          </cell>
          <cell r="L375" t="str">
            <v>Security Management</v>
          </cell>
          <cell r="M375" t="str">
            <v>Physical Security</v>
          </cell>
          <cell r="N375">
            <v>211359</v>
          </cell>
          <cell r="O375">
            <v>21995630</v>
          </cell>
          <cell r="P375" t="b">
            <v>1</v>
          </cell>
          <cell r="Q375">
            <v>4</v>
          </cell>
          <cell r="R375">
            <v>195639</v>
          </cell>
          <cell r="S375">
            <v>195639</v>
          </cell>
          <cell r="T375">
            <v>4</v>
          </cell>
          <cell r="U375">
            <v>211359</v>
          </cell>
          <cell r="V375">
            <v>4</v>
          </cell>
          <cell r="W375">
            <v>228594</v>
          </cell>
          <cell r="X375">
            <v>4</v>
          </cell>
          <cell r="Y375">
            <v>234843</v>
          </cell>
          <cell r="Z375">
            <v>4</v>
          </cell>
          <cell r="AA375">
            <v>264336</v>
          </cell>
          <cell r="AB375">
            <v>4</v>
          </cell>
          <cell r="AC375">
            <v>211359</v>
          </cell>
          <cell r="AD375" t="str">
            <v>Y</v>
          </cell>
          <cell r="AF375">
            <v>4</v>
          </cell>
          <cell r="AG375">
            <v>228594</v>
          </cell>
          <cell r="AJ375">
            <v>4</v>
          </cell>
          <cell r="AK375">
            <v>234843</v>
          </cell>
          <cell r="AN375">
            <v>4</v>
          </cell>
          <cell r="AO375">
            <v>264336</v>
          </cell>
        </row>
        <row r="376">
          <cell r="G376">
            <v>375</v>
          </cell>
          <cell r="H376">
            <v>27260216</v>
          </cell>
          <cell r="J376" t="str">
            <v>Corporate Services</v>
          </cell>
          <cell r="K376" t="str">
            <v>Corporate Support</v>
          </cell>
          <cell r="L376" t="str">
            <v>Security Management</v>
          </cell>
          <cell r="M376" t="str">
            <v>Physical Security</v>
          </cell>
          <cell r="N376">
            <v>187984</v>
          </cell>
          <cell r="O376">
            <v>27260216</v>
          </cell>
          <cell r="P376" t="b">
            <v>1</v>
          </cell>
          <cell r="Q376">
            <v>3</v>
          </cell>
          <cell r="R376">
            <v>174136</v>
          </cell>
          <cell r="S376">
            <v>174136</v>
          </cell>
          <cell r="T376">
            <v>3</v>
          </cell>
          <cell r="U376">
            <v>187984</v>
          </cell>
          <cell r="V376">
            <v>3</v>
          </cell>
          <cell r="W376">
            <v>203280</v>
          </cell>
          <cell r="X376">
            <v>3</v>
          </cell>
          <cell r="Y376">
            <v>207427</v>
          </cell>
          <cell r="Z376">
            <v>3</v>
          </cell>
          <cell r="AA376">
            <v>235139</v>
          </cell>
          <cell r="AB376">
            <v>3</v>
          </cell>
          <cell r="AC376">
            <v>187984</v>
          </cell>
          <cell r="AD376" t="str">
            <v>Y</v>
          </cell>
          <cell r="AF376">
            <v>3</v>
          </cell>
          <cell r="AG376">
            <v>203280</v>
          </cell>
          <cell r="AJ376">
            <v>3</v>
          </cell>
          <cell r="AK376">
            <v>207427</v>
          </cell>
          <cell r="AN376">
            <v>3</v>
          </cell>
          <cell r="AO376">
            <v>235139</v>
          </cell>
        </row>
        <row r="377">
          <cell r="G377">
            <v>376</v>
          </cell>
          <cell r="H377">
            <v>19241241</v>
          </cell>
          <cell r="J377" t="str">
            <v>Corporate Services</v>
          </cell>
          <cell r="K377" t="str">
            <v>Corporate Support</v>
          </cell>
          <cell r="L377" t="str">
            <v>Security Management</v>
          </cell>
          <cell r="M377" t="str">
            <v>Physical Security</v>
          </cell>
          <cell r="N377">
            <v>187984</v>
          </cell>
          <cell r="O377">
            <v>19241241</v>
          </cell>
          <cell r="P377" t="b">
            <v>1</v>
          </cell>
          <cell r="Q377">
            <v>3</v>
          </cell>
          <cell r="R377">
            <v>174136</v>
          </cell>
          <cell r="S377">
            <v>174136</v>
          </cell>
          <cell r="T377">
            <v>3</v>
          </cell>
          <cell r="U377">
            <v>187984</v>
          </cell>
          <cell r="V377">
            <v>3</v>
          </cell>
          <cell r="W377">
            <v>203280</v>
          </cell>
          <cell r="X377">
            <v>3</v>
          </cell>
          <cell r="Y377">
            <v>207427</v>
          </cell>
          <cell r="Z377">
            <v>3</v>
          </cell>
          <cell r="AA377">
            <v>235139</v>
          </cell>
          <cell r="AB377">
            <v>3</v>
          </cell>
          <cell r="AC377">
            <v>187984</v>
          </cell>
          <cell r="AD377" t="str">
            <v>Y</v>
          </cell>
          <cell r="AF377">
            <v>3</v>
          </cell>
          <cell r="AG377">
            <v>203280</v>
          </cell>
          <cell r="AJ377">
            <v>3</v>
          </cell>
          <cell r="AK377">
            <v>207427</v>
          </cell>
          <cell r="AN377">
            <v>3</v>
          </cell>
          <cell r="AO377">
            <v>235139</v>
          </cell>
        </row>
        <row r="378">
          <cell r="G378">
            <v>377</v>
          </cell>
          <cell r="H378">
            <v>22606700</v>
          </cell>
          <cell r="J378" t="str">
            <v>Corporate Services</v>
          </cell>
          <cell r="K378" t="str">
            <v>Corporate Support</v>
          </cell>
          <cell r="L378" t="str">
            <v>Security Management</v>
          </cell>
          <cell r="M378" t="str">
            <v>Physical Security</v>
          </cell>
          <cell r="N378">
            <v>227799</v>
          </cell>
          <cell r="O378">
            <v>22606700</v>
          </cell>
          <cell r="P378" t="b">
            <v>1</v>
          </cell>
          <cell r="Q378">
            <v>4</v>
          </cell>
          <cell r="R378">
            <v>210765</v>
          </cell>
          <cell r="S378">
            <v>210765</v>
          </cell>
          <cell r="T378">
            <v>4</v>
          </cell>
          <cell r="U378">
            <v>227799</v>
          </cell>
          <cell r="V378">
            <v>4</v>
          </cell>
          <cell r="W378">
            <v>246400</v>
          </cell>
          <cell r="X378">
            <v>4</v>
          </cell>
          <cell r="Y378">
            <v>254126</v>
          </cell>
          <cell r="Z378">
            <v>4</v>
          </cell>
          <cell r="AA378">
            <v>284873</v>
          </cell>
          <cell r="AB378">
            <v>4</v>
          </cell>
          <cell r="AC378">
            <v>227799</v>
          </cell>
          <cell r="AD378" t="str">
            <v>Y</v>
          </cell>
          <cell r="AF378">
            <v>4</v>
          </cell>
          <cell r="AG378">
            <v>246400</v>
          </cell>
          <cell r="AJ378">
            <v>4</v>
          </cell>
          <cell r="AK378">
            <v>254126</v>
          </cell>
          <cell r="AN378">
            <v>4</v>
          </cell>
          <cell r="AO378">
            <v>284873</v>
          </cell>
        </row>
        <row r="379">
          <cell r="G379">
            <v>378</v>
          </cell>
          <cell r="H379">
            <v>22605690</v>
          </cell>
          <cell r="J379" t="str">
            <v>Corporate Services</v>
          </cell>
          <cell r="K379" t="str">
            <v>Corporate Support</v>
          </cell>
          <cell r="L379" t="str">
            <v>Security Management</v>
          </cell>
          <cell r="M379" t="str">
            <v>Physical Security</v>
          </cell>
          <cell r="N379">
            <v>237992</v>
          </cell>
          <cell r="O379">
            <v>22605690</v>
          </cell>
          <cell r="P379" t="b">
            <v>1</v>
          </cell>
          <cell r="Q379">
            <v>4</v>
          </cell>
          <cell r="R379">
            <v>220142</v>
          </cell>
          <cell r="S379">
            <v>220142</v>
          </cell>
          <cell r="T379">
            <v>4</v>
          </cell>
          <cell r="U379">
            <v>237992</v>
          </cell>
          <cell r="V379">
            <v>4</v>
          </cell>
          <cell r="W379">
            <v>257438</v>
          </cell>
          <cell r="X379">
            <v>4</v>
          </cell>
          <cell r="Y379">
            <v>266082</v>
          </cell>
          <cell r="Z379">
            <v>4</v>
          </cell>
          <cell r="AA379">
            <v>297606</v>
          </cell>
          <cell r="AB379">
            <v>4</v>
          </cell>
          <cell r="AC379">
            <v>237992</v>
          </cell>
          <cell r="AD379" t="str">
            <v>Y</v>
          </cell>
          <cell r="AF379">
            <v>4</v>
          </cell>
          <cell r="AG379">
            <v>257438</v>
          </cell>
          <cell r="AJ379">
            <v>4</v>
          </cell>
          <cell r="AK379">
            <v>266082</v>
          </cell>
          <cell r="AN379">
            <v>4</v>
          </cell>
          <cell r="AO379">
            <v>297606</v>
          </cell>
        </row>
        <row r="380">
          <cell r="G380">
            <v>379</v>
          </cell>
          <cell r="H380">
            <v>23523352</v>
          </cell>
          <cell r="J380" t="str">
            <v>Corporate Services</v>
          </cell>
          <cell r="K380" t="str">
            <v>Corporate Support</v>
          </cell>
          <cell r="L380" t="str">
            <v>Security Management</v>
          </cell>
          <cell r="M380" t="str">
            <v>Physical Security</v>
          </cell>
          <cell r="N380">
            <v>195740</v>
          </cell>
          <cell r="O380">
            <v>23523352</v>
          </cell>
          <cell r="P380" t="b">
            <v>1</v>
          </cell>
          <cell r="Q380">
            <v>3</v>
          </cell>
          <cell r="R380">
            <v>181272</v>
          </cell>
          <cell r="S380">
            <v>181272</v>
          </cell>
          <cell r="T380">
            <v>3</v>
          </cell>
          <cell r="U380">
            <v>195740</v>
          </cell>
          <cell r="V380">
            <v>3</v>
          </cell>
          <cell r="W380">
            <v>211680</v>
          </cell>
          <cell r="X380">
            <v>3</v>
          </cell>
          <cell r="Y380">
            <v>216524</v>
          </cell>
          <cell r="Z380">
            <v>3</v>
          </cell>
          <cell r="AA380">
            <v>244828</v>
          </cell>
          <cell r="AB380">
            <v>3</v>
          </cell>
          <cell r="AC380">
            <v>195740</v>
          </cell>
          <cell r="AD380" t="str">
            <v>Y</v>
          </cell>
          <cell r="AF380">
            <v>3</v>
          </cell>
          <cell r="AG380">
            <v>211680</v>
          </cell>
          <cell r="AJ380">
            <v>3</v>
          </cell>
          <cell r="AK380">
            <v>216524</v>
          </cell>
          <cell r="AN380">
            <v>3</v>
          </cell>
          <cell r="AO380">
            <v>244828</v>
          </cell>
        </row>
        <row r="381">
          <cell r="G381">
            <v>380</v>
          </cell>
          <cell r="H381">
            <v>22902511</v>
          </cell>
          <cell r="J381" t="str">
            <v>Corporate Services</v>
          </cell>
          <cell r="K381" t="str">
            <v>Corporate Support</v>
          </cell>
          <cell r="L381" t="str">
            <v>Security Management</v>
          </cell>
          <cell r="M381" t="str">
            <v>Physical Security</v>
          </cell>
          <cell r="N381">
            <v>232814</v>
          </cell>
          <cell r="O381">
            <v>22902511</v>
          </cell>
          <cell r="P381" t="b">
            <v>1</v>
          </cell>
          <cell r="Q381">
            <v>4</v>
          </cell>
          <cell r="R381">
            <v>215378</v>
          </cell>
          <cell r="S381">
            <v>215378</v>
          </cell>
          <cell r="T381">
            <v>4</v>
          </cell>
          <cell r="U381">
            <v>232814</v>
          </cell>
          <cell r="V381">
            <v>4</v>
          </cell>
          <cell r="W381">
            <v>251832</v>
          </cell>
          <cell r="X381">
            <v>4</v>
          </cell>
          <cell r="Y381">
            <v>260008</v>
          </cell>
          <cell r="Z381">
            <v>4</v>
          </cell>
          <cell r="AA381">
            <v>291139</v>
          </cell>
          <cell r="AB381">
            <v>4</v>
          </cell>
          <cell r="AC381">
            <v>232814</v>
          </cell>
          <cell r="AD381" t="str">
            <v>Y</v>
          </cell>
          <cell r="AF381">
            <v>4</v>
          </cell>
          <cell r="AG381">
            <v>251832</v>
          </cell>
          <cell r="AJ381">
            <v>4</v>
          </cell>
          <cell r="AK381">
            <v>260008</v>
          </cell>
          <cell r="AN381">
            <v>4</v>
          </cell>
          <cell r="AO381">
            <v>291139</v>
          </cell>
        </row>
        <row r="382">
          <cell r="G382">
            <v>381</v>
          </cell>
          <cell r="H382">
            <v>27320049</v>
          </cell>
          <cell r="J382" t="str">
            <v>Corporate Services</v>
          </cell>
          <cell r="K382" t="str">
            <v>Corporate Support</v>
          </cell>
          <cell r="L382" t="str">
            <v>Security Management</v>
          </cell>
          <cell r="M382" t="str">
            <v>Physical Security</v>
          </cell>
          <cell r="N382">
            <v>187984</v>
          </cell>
          <cell r="O382">
            <v>27320049</v>
          </cell>
          <cell r="P382" t="b">
            <v>1</v>
          </cell>
          <cell r="Q382">
            <v>5</v>
          </cell>
          <cell r="R382">
            <v>174136</v>
          </cell>
          <cell r="S382">
            <v>174136</v>
          </cell>
          <cell r="T382">
            <v>3</v>
          </cell>
          <cell r="U382">
            <v>187984</v>
          </cell>
          <cell r="V382">
            <v>3</v>
          </cell>
          <cell r="W382">
            <v>203280</v>
          </cell>
          <cell r="X382">
            <v>3</v>
          </cell>
          <cell r="Y382">
            <v>207427</v>
          </cell>
          <cell r="Z382">
            <v>3</v>
          </cell>
          <cell r="AA382">
            <v>235139</v>
          </cell>
          <cell r="AB382">
            <v>3</v>
          </cell>
          <cell r="AC382">
            <v>187984</v>
          </cell>
          <cell r="AD382" t="str">
            <v>Y</v>
          </cell>
          <cell r="AF382">
            <v>3</v>
          </cell>
          <cell r="AG382">
            <v>203280</v>
          </cell>
          <cell r="AJ382">
            <v>3</v>
          </cell>
          <cell r="AK382">
            <v>207427</v>
          </cell>
          <cell r="AN382">
            <v>3</v>
          </cell>
          <cell r="AO382">
            <v>235139</v>
          </cell>
        </row>
        <row r="383">
          <cell r="G383">
            <v>382</v>
          </cell>
          <cell r="H383">
            <v>16463692</v>
          </cell>
          <cell r="J383" t="str">
            <v>Corporate Services</v>
          </cell>
          <cell r="K383" t="str">
            <v>Corporate Support</v>
          </cell>
          <cell r="L383" t="str">
            <v>Security Management</v>
          </cell>
          <cell r="M383" t="str">
            <v>Physical Security</v>
          </cell>
          <cell r="N383">
            <v>740108</v>
          </cell>
          <cell r="O383">
            <v>16463692</v>
          </cell>
          <cell r="P383" t="b">
            <v>1</v>
          </cell>
          <cell r="Q383">
            <v>11</v>
          </cell>
          <cell r="R383">
            <v>680875</v>
          </cell>
          <cell r="S383">
            <v>680875</v>
          </cell>
          <cell r="T383">
            <v>11</v>
          </cell>
          <cell r="U383">
            <v>740108</v>
          </cell>
          <cell r="V383">
            <v>11</v>
          </cell>
          <cell r="W383">
            <v>801536</v>
          </cell>
          <cell r="X383">
            <v>11</v>
          </cell>
          <cell r="Y383">
            <v>868062</v>
          </cell>
          <cell r="Z383">
            <v>11</v>
          </cell>
          <cell r="AA383">
            <v>924485</v>
          </cell>
          <cell r="AB383">
            <v>11</v>
          </cell>
          <cell r="AC383">
            <v>740108</v>
          </cell>
          <cell r="AD383" t="str">
            <v>Y</v>
          </cell>
          <cell r="AF383">
            <v>11</v>
          </cell>
          <cell r="AG383">
            <v>801536</v>
          </cell>
          <cell r="AJ383">
            <v>11</v>
          </cell>
          <cell r="AK383">
            <v>868062</v>
          </cell>
          <cell r="AN383">
            <v>11</v>
          </cell>
          <cell r="AO383">
            <v>924485</v>
          </cell>
        </row>
        <row r="384">
          <cell r="G384">
            <v>383</v>
          </cell>
          <cell r="H384">
            <v>21852359</v>
          </cell>
          <cell r="J384" t="str">
            <v>Corporate Services</v>
          </cell>
          <cell r="K384" t="str">
            <v>Corporate Support</v>
          </cell>
          <cell r="L384" t="str">
            <v>Security Management</v>
          </cell>
          <cell r="N384">
            <v>374175</v>
          </cell>
          <cell r="O384">
            <v>21852359</v>
          </cell>
          <cell r="P384" t="b">
            <v>1</v>
          </cell>
          <cell r="Q384">
            <v>7</v>
          </cell>
          <cell r="R384">
            <v>345425</v>
          </cell>
          <cell r="S384">
            <v>345425</v>
          </cell>
          <cell r="T384">
            <v>7</v>
          </cell>
          <cell r="U384">
            <v>374175</v>
          </cell>
          <cell r="V384">
            <v>7</v>
          </cell>
          <cell r="W384">
            <v>404925</v>
          </cell>
          <cell r="X384">
            <v>7</v>
          </cell>
          <cell r="Y384">
            <v>425809</v>
          </cell>
          <cell r="Z384">
            <v>7</v>
          </cell>
          <cell r="AA384">
            <v>467715</v>
          </cell>
          <cell r="AB384">
            <v>7</v>
          </cell>
          <cell r="AC384">
            <v>374175</v>
          </cell>
          <cell r="AD384" t="str">
            <v>Y</v>
          </cell>
          <cell r="AF384">
            <v>7</v>
          </cell>
          <cell r="AG384">
            <v>404925</v>
          </cell>
          <cell r="AJ384">
            <v>7</v>
          </cell>
          <cell r="AK384">
            <v>425809</v>
          </cell>
          <cell r="AN384">
            <v>7</v>
          </cell>
          <cell r="AO384">
            <v>467715</v>
          </cell>
        </row>
        <row r="385">
          <cell r="G385">
            <v>384</v>
          </cell>
          <cell r="H385">
            <v>18717195</v>
          </cell>
          <cell r="J385" t="str">
            <v>Corporate Services</v>
          </cell>
          <cell r="K385" t="str">
            <v>Corporate Support</v>
          </cell>
          <cell r="L385" t="str">
            <v>Security Management</v>
          </cell>
          <cell r="N385">
            <v>1042293</v>
          </cell>
          <cell r="O385">
            <v>18717195</v>
          </cell>
          <cell r="P385" t="b">
            <v>1</v>
          </cell>
          <cell r="Q385">
            <v>13</v>
          </cell>
          <cell r="R385">
            <v>987956</v>
          </cell>
          <cell r="S385">
            <v>987956</v>
          </cell>
          <cell r="T385">
            <v>13</v>
          </cell>
          <cell r="U385">
            <v>1042293</v>
          </cell>
          <cell r="V385">
            <v>13</v>
          </cell>
          <cell r="W385">
            <v>1120464</v>
          </cell>
          <cell r="X385">
            <v>13</v>
          </cell>
          <cell r="Y385">
            <v>1202257</v>
          </cell>
          <cell r="Z385">
            <v>13</v>
          </cell>
          <cell r="AA385">
            <v>1280404</v>
          </cell>
          <cell r="AB385">
            <v>13</v>
          </cell>
          <cell r="AC385">
            <v>1042293</v>
          </cell>
          <cell r="AD385" t="str">
            <v>Y</v>
          </cell>
          <cell r="AF385">
            <v>13</v>
          </cell>
          <cell r="AG385">
            <v>1120464</v>
          </cell>
          <cell r="AJ385">
            <v>13</v>
          </cell>
          <cell r="AK385">
            <v>1202257</v>
          </cell>
          <cell r="AN385">
            <v>13</v>
          </cell>
          <cell r="AO385">
            <v>1280404</v>
          </cell>
        </row>
        <row r="386">
          <cell r="G386">
            <v>385</v>
          </cell>
          <cell r="H386">
            <v>22873643</v>
          </cell>
          <cell r="J386" t="str">
            <v>Corporate Services</v>
          </cell>
          <cell r="K386" t="str">
            <v>Corporate Support</v>
          </cell>
          <cell r="N386">
            <v>330946</v>
          </cell>
          <cell r="O386">
            <v>22873643</v>
          </cell>
          <cell r="P386" t="b">
            <v>1</v>
          </cell>
          <cell r="Q386">
            <v>8</v>
          </cell>
          <cell r="R386">
            <v>305655</v>
          </cell>
          <cell r="S386">
            <v>305655</v>
          </cell>
          <cell r="T386">
            <v>7</v>
          </cell>
          <cell r="U386">
            <v>330946</v>
          </cell>
          <cell r="V386">
            <v>7</v>
          </cell>
          <cell r="W386">
            <v>358108</v>
          </cell>
          <cell r="X386">
            <v>7</v>
          </cell>
          <cell r="Y386">
            <v>375106</v>
          </cell>
          <cell r="Z386">
            <v>7</v>
          </cell>
          <cell r="AA386">
            <v>413717</v>
          </cell>
          <cell r="AB386">
            <v>7</v>
          </cell>
          <cell r="AC386">
            <v>330946</v>
          </cell>
          <cell r="AD386" t="str">
            <v>Y</v>
          </cell>
          <cell r="AF386">
            <v>7</v>
          </cell>
          <cell r="AG386">
            <v>358108</v>
          </cell>
          <cell r="AJ386">
            <v>7</v>
          </cell>
          <cell r="AK386">
            <v>375106</v>
          </cell>
          <cell r="AN386">
            <v>7</v>
          </cell>
          <cell r="AO386">
            <v>413717</v>
          </cell>
        </row>
        <row r="387">
          <cell r="G387">
            <v>386</v>
          </cell>
          <cell r="H387">
            <v>18339379</v>
          </cell>
          <cell r="J387" t="str">
            <v>Corporate Services</v>
          </cell>
          <cell r="K387" t="str">
            <v>Corporate Support</v>
          </cell>
          <cell r="N387">
            <v>1133559</v>
          </cell>
          <cell r="O387">
            <v>18339379</v>
          </cell>
          <cell r="P387" t="b">
            <v>1</v>
          </cell>
          <cell r="Q387">
            <v>14</v>
          </cell>
          <cell r="R387">
            <v>1089959</v>
          </cell>
          <cell r="S387">
            <v>1089959</v>
          </cell>
          <cell r="T387">
            <v>14</v>
          </cell>
          <cell r="U387">
            <v>1133559</v>
          </cell>
          <cell r="V387">
            <v>14</v>
          </cell>
          <cell r="W387">
            <v>1218575</v>
          </cell>
          <cell r="X387">
            <v>14</v>
          </cell>
          <cell r="Y387">
            <v>1307530</v>
          </cell>
          <cell r="Z387">
            <v>14</v>
          </cell>
          <cell r="AA387">
            <v>1392519</v>
          </cell>
          <cell r="AB387">
            <v>14</v>
          </cell>
          <cell r="AC387">
            <v>1133559</v>
          </cell>
          <cell r="AD387" t="str">
            <v>Y</v>
          </cell>
          <cell r="AF387">
            <v>14</v>
          </cell>
          <cell r="AG387">
            <v>1218575</v>
          </cell>
          <cell r="AJ387">
            <v>14</v>
          </cell>
          <cell r="AK387">
            <v>1307530</v>
          </cell>
          <cell r="AN387">
            <v>14</v>
          </cell>
          <cell r="AO387">
            <v>1392519</v>
          </cell>
        </row>
        <row r="388">
          <cell r="G388">
            <v>387</v>
          </cell>
          <cell r="H388">
            <v>18678611</v>
          </cell>
          <cell r="J388" t="str">
            <v>Corporate Services</v>
          </cell>
          <cell r="K388" t="str">
            <v>Human Resources</v>
          </cell>
          <cell r="N388">
            <v>1116800</v>
          </cell>
          <cell r="O388">
            <v>18678611</v>
          </cell>
          <cell r="P388" t="b">
            <v>1</v>
          </cell>
          <cell r="Q388">
            <v>14</v>
          </cell>
          <cell r="R388">
            <v>1073846</v>
          </cell>
          <cell r="S388">
            <v>1073846</v>
          </cell>
          <cell r="T388">
            <v>14</v>
          </cell>
          <cell r="U388">
            <v>1116800</v>
          </cell>
          <cell r="V388">
            <v>14</v>
          </cell>
          <cell r="W388">
            <v>1200560</v>
          </cell>
          <cell r="X388">
            <v>14</v>
          </cell>
          <cell r="Y388">
            <v>1288200</v>
          </cell>
          <cell r="Z388">
            <v>14</v>
          </cell>
          <cell r="AA388">
            <v>1371932</v>
          </cell>
          <cell r="AB388">
            <v>14</v>
          </cell>
          <cell r="AC388">
            <v>1116800</v>
          </cell>
          <cell r="AD388" t="str">
            <v>Y</v>
          </cell>
          <cell r="AF388">
            <v>14</v>
          </cell>
          <cell r="AG388">
            <v>1200560</v>
          </cell>
          <cell r="AJ388">
            <v>14</v>
          </cell>
          <cell r="AK388">
            <v>1288200</v>
          </cell>
          <cell r="AN388">
            <v>14</v>
          </cell>
          <cell r="AO388">
            <v>1371932</v>
          </cell>
        </row>
        <row r="389">
          <cell r="G389">
            <v>388</v>
          </cell>
          <cell r="H389">
            <v>21768129</v>
          </cell>
          <cell r="J389" t="str">
            <v>Corporate Services</v>
          </cell>
          <cell r="K389" t="str">
            <v>Human Resources</v>
          </cell>
          <cell r="N389">
            <v>438362</v>
          </cell>
          <cell r="O389">
            <v>21768129</v>
          </cell>
          <cell r="P389" t="b">
            <v>1</v>
          </cell>
          <cell r="Q389">
            <v>8</v>
          </cell>
          <cell r="R389">
            <v>404475</v>
          </cell>
          <cell r="S389">
            <v>404475</v>
          </cell>
          <cell r="T389">
            <v>8</v>
          </cell>
          <cell r="U389">
            <v>438362</v>
          </cell>
          <cell r="V389">
            <v>8</v>
          </cell>
          <cell r="W389">
            <v>474439</v>
          </cell>
          <cell r="X389">
            <v>8</v>
          </cell>
          <cell r="Y389">
            <v>501093</v>
          </cell>
          <cell r="Z389">
            <v>8</v>
          </cell>
          <cell r="AA389">
            <v>547893</v>
          </cell>
          <cell r="AB389">
            <v>8</v>
          </cell>
          <cell r="AC389">
            <v>438362</v>
          </cell>
          <cell r="AD389" t="str">
            <v>Y</v>
          </cell>
          <cell r="AF389">
            <v>8</v>
          </cell>
          <cell r="AG389">
            <v>474439</v>
          </cell>
          <cell r="AJ389">
            <v>8</v>
          </cell>
          <cell r="AK389">
            <v>501093</v>
          </cell>
          <cell r="AN389">
            <v>8</v>
          </cell>
          <cell r="AO389">
            <v>547893</v>
          </cell>
        </row>
        <row r="390">
          <cell r="G390">
            <v>389</v>
          </cell>
          <cell r="J390" t="str">
            <v>Corporate Services</v>
          </cell>
          <cell r="K390" t="str">
            <v>Human Resources</v>
          </cell>
          <cell r="L390" t="str">
            <v>Human Resources Administration</v>
          </cell>
          <cell r="N390">
            <v>940369</v>
          </cell>
          <cell r="O390">
            <v>0</v>
          </cell>
          <cell r="P390" t="b">
            <v>0</v>
          </cell>
          <cell r="Q390">
            <v>0</v>
          </cell>
          <cell r="R390">
            <v>0</v>
          </cell>
          <cell r="S390">
            <v>0</v>
          </cell>
          <cell r="T390">
            <v>0</v>
          </cell>
          <cell r="U390">
            <v>0</v>
          </cell>
          <cell r="V390">
            <v>0</v>
          </cell>
          <cell r="W390">
            <v>0</v>
          </cell>
          <cell r="X390">
            <v>0</v>
          </cell>
          <cell r="Y390">
            <v>0</v>
          </cell>
          <cell r="Z390">
            <v>0</v>
          </cell>
          <cell r="AA390">
            <v>0</v>
          </cell>
          <cell r="AB390">
            <v>0</v>
          </cell>
          <cell r="AC390">
            <v>0</v>
          </cell>
          <cell r="AD390" t="str">
            <v>Y</v>
          </cell>
          <cell r="AF390">
            <v>0</v>
          </cell>
          <cell r="AG390">
            <v>0</v>
          </cell>
          <cell r="AJ390">
            <v>0</v>
          </cell>
          <cell r="AK390">
            <v>0</v>
          </cell>
          <cell r="AN390">
            <v>0</v>
          </cell>
          <cell r="AO390">
            <v>0</v>
          </cell>
        </row>
        <row r="391">
          <cell r="G391">
            <v>390</v>
          </cell>
          <cell r="H391">
            <v>83089187</v>
          </cell>
          <cell r="J391" t="str">
            <v>Corporate Services</v>
          </cell>
          <cell r="K391" t="str">
            <v>Human Resources</v>
          </cell>
          <cell r="L391" t="str">
            <v>Human Resources Administration</v>
          </cell>
          <cell r="N391">
            <v>240632</v>
          </cell>
          <cell r="O391">
            <v>83089187</v>
          </cell>
          <cell r="P391" t="b">
            <v>1</v>
          </cell>
          <cell r="Q391">
            <v>5</v>
          </cell>
          <cell r="R391">
            <v>222570</v>
          </cell>
          <cell r="S391">
            <v>222570</v>
          </cell>
          <cell r="T391">
            <v>5</v>
          </cell>
          <cell r="U391">
            <v>240632</v>
          </cell>
          <cell r="V391">
            <v>5</v>
          </cell>
          <cell r="W391">
            <v>260298</v>
          </cell>
          <cell r="X391">
            <v>5</v>
          </cell>
          <cell r="Y391">
            <v>269177</v>
          </cell>
          <cell r="Z391">
            <v>5</v>
          </cell>
          <cell r="AA391">
            <v>300903</v>
          </cell>
          <cell r="AB391">
            <v>5</v>
          </cell>
          <cell r="AC391">
            <v>240632</v>
          </cell>
          <cell r="AD391" t="str">
            <v>Y</v>
          </cell>
          <cell r="AF391">
            <v>5</v>
          </cell>
          <cell r="AG391">
            <v>260298</v>
          </cell>
          <cell r="AJ391">
            <v>5</v>
          </cell>
          <cell r="AK391">
            <v>269177</v>
          </cell>
          <cell r="AN391">
            <v>5</v>
          </cell>
          <cell r="AO391">
            <v>300903</v>
          </cell>
        </row>
        <row r="392">
          <cell r="G392">
            <v>391</v>
          </cell>
          <cell r="H392">
            <v>18996990</v>
          </cell>
          <cell r="J392" t="str">
            <v>Corporate Services</v>
          </cell>
          <cell r="K392" t="str">
            <v>Human Resources</v>
          </cell>
          <cell r="L392" t="str">
            <v>Human Resources Administration</v>
          </cell>
          <cell r="M392" t="str">
            <v xml:space="preserve">HR Provisioning </v>
          </cell>
          <cell r="N392">
            <v>851377</v>
          </cell>
          <cell r="O392">
            <v>18996990</v>
          </cell>
          <cell r="P392" t="b">
            <v>1</v>
          </cell>
          <cell r="Q392">
            <v>12</v>
          </cell>
          <cell r="R392">
            <v>783236</v>
          </cell>
          <cell r="S392">
            <v>783236</v>
          </cell>
          <cell r="T392">
            <v>12</v>
          </cell>
          <cell r="U392">
            <v>851377</v>
          </cell>
          <cell r="V392">
            <v>12</v>
          </cell>
          <cell r="W392">
            <v>922040</v>
          </cell>
          <cell r="X392">
            <v>12</v>
          </cell>
          <cell r="Y392">
            <v>998567</v>
          </cell>
          <cell r="Z392">
            <v>12</v>
          </cell>
          <cell r="AA392">
            <v>1063473</v>
          </cell>
          <cell r="AB392">
            <v>12</v>
          </cell>
          <cell r="AC392">
            <v>851377</v>
          </cell>
          <cell r="AD392" t="str">
            <v>Y</v>
          </cell>
          <cell r="AF392">
            <v>12</v>
          </cell>
          <cell r="AG392">
            <v>922040</v>
          </cell>
          <cell r="AJ392">
            <v>12</v>
          </cell>
          <cell r="AK392">
            <v>998567</v>
          </cell>
          <cell r="AN392">
            <v>12</v>
          </cell>
          <cell r="AO392">
            <v>1063473</v>
          </cell>
        </row>
        <row r="393">
          <cell r="G393">
            <v>392</v>
          </cell>
          <cell r="H393">
            <v>81427549</v>
          </cell>
          <cell r="J393" t="str">
            <v>Corporate Services</v>
          </cell>
          <cell r="K393" t="str">
            <v>Human Resources</v>
          </cell>
          <cell r="L393" t="str">
            <v>Human Resources Administration</v>
          </cell>
          <cell r="M393" t="str">
            <v xml:space="preserve">HR Provisioning </v>
          </cell>
          <cell r="N393">
            <v>612297</v>
          </cell>
          <cell r="O393">
            <v>81427549</v>
          </cell>
          <cell r="P393" t="b">
            <v>1</v>
          </cell>
          <cell r="Q393">
            <v>10</v>
          </cell>
          <cell r="R393">
            <v>564488</v>
          </cell>
          <cell r="S393">
            <v>564488</v>
          </cell>
          <cell r="T393">
            <v>10</v>
          </cell>
          <cell r="U393">
            <v>612297</v>
          </cell>
          <cell r="V393">
            <v>10</v>
          </cell>
          <cell r="W393">
            <v>662810</v>
          </cell>
          <cell r="X393">
            <v>10</v>
          </cell>
          <cell r="Y393">
            <v>705098</v>
          </cell>
          <cell r="Z393">
            <v>10</v>
          </cell>
          <cell r="AA393">
            <v>765160</v>
          </cell>
          <cell r="AB393">
            <v>10</v>
          </cell>
          <cell r="AC393">
            <v>612297</v>
          </cell>
          <cell r="AD393" t="str">
            <v>Y</v>
          </cell>
          <cell r="AF393">
            <v>10</v>
          </cell>
          <cell r="AG393">
            <v>662810</v>
          </cell>
          <cell r="AJ393">
            <v>10</v>
          </cell>
          <cell r="AK393">
            <v>705098</v>
          </cell>
          <cell r="AN393">
            <v>10</v>
          </cell>
          <cell r="AO393">
            <v>765160</v>
          </cell>
        </row>
        <row r="394">
          <cell r="G394">
            <v>393</v>
          </cell>
          <cell r="H394">
            <v>63173255</v>
          </cell>
          <cell r="J394" t="str">
            <v>Corporate Services</v>
          </cell>
          <cell r="K394" t="str">
            <v>Human Resources</v>
          </cell>
          <cell r="L394" t="str">
            <v>Human Resources Administration</v>
          </cell>
          <cell r="M394" t="str">
            <v xml:space="preserve">HR Provisioning </v>
          </cell>
          <cell r="N394">
            <v>459169</v>
          </cell>
          <cell r="O394">
            <v>63173255</v>
          </cell>
          <cell r="P394" t="b">
            <v>1</v>
          </cell>
          <cell r="Q394">
            <v>9</v>
          </cell>
          <cell r="R394">
            <v>423617</v>
          </cell>
          <cell r="S394">
            <v>423617</v>
          </cell>
          <cell r="T394">
            <v>9</v>
          </cell>
          <cell r="U394">
            <v>459169</v>
          </cell>
          <cell r="V394">
            <v>9</v>
          </cell>
          <cell r="W394">
            <v>496974</v>
          </cell>
          <cell r="X394">
            <v>9</v>
          </cell>
          <cell r="Y394">
            <v>525498</v>
          </cell>
          <cell r="Z394">
            <v>9</v>
          </cell>
          <cell r="AA394">
            <v>573885</v>
          </cell>
          <cell r="AB394">
            <v>9</v>
          </cell>
          <cell r="AC394">
            <v>459169</v>
          </cell>
          <cell r="AD394" t="str">
            <v>Y</v>
          </cell>
          <cell r="AF394">
            <v>9</v>
          </cell>
          <cell r="AG394">
            <v>496974</v>
          </cell>
          <cell r="AJ394">
            <v>9</v>
          </cell>
          <cell r="AK394">
            <v>525498</v>
          </cell>
          <cell r="AN394">
            <v>9</v>
          </cell>
          <cell r="AO394">
            <v>573885</v>
          </cell>
        </row>
        <row r="395">
          <cell r="G395">
            <v>394</v>
          </cell>
          <cell r="J395" t="str">
            <v>Corporate Services</v>
          </cell>
          <cell r="K395" t="str">
            <v>Human Resources</v>
          </cell>
          <cell r="L395" t="str">
            <v>Human Resources Administration</v>
          </cell>
          <cell r="M395" t="str">
            <v xml:space="preserve">HR Provisioning </v>
          </cell>
          <cell r="N395">
            <v>382655</v>
          </cell>
          <cell r="O395">
            <v>0</v>
          </cell>
          <cell r="P395" t="b">
            <v>0</v>
          </cell>
          <cell r="Q395">
            <v>0</v>
          </cell>
          <cell r="R395">
            <v>0</v>
          </cell>
          <cell r="S395">
            <v>0</v>
          </cell>
          <cell r="T395">
            <v>0</v>
          </cell>
          <cell r="U395">
            <v>0</v>
          </cell>
          <cell r="V395">
            <v>0</v>
          </cell>
          <cell r="W395">
            <v>0</v>
          </cell>
          <cell r="X395">
            <v>0</v>
          </cell>
          <cell r="Y395">
            <v>0</v>
          </cell>
          <cell r="Z395">
            <v>0</v>
          </cell>
          <cell r="AA395">
            <v>0</v>
          </cell>
          <cell r="AB395">
            <v>0</v>
          </cell>
          <cell r="AC395">
            <v>0</v>
          </cell>
          <cell r="AD395" t="str">
            <v>Y</v>
          </cell>
          <cell r="AF395">
            <v>0</v>
          </cell>
          <cell r="AG395">
            <v>0</v>
          </cell>
          <cell r="AJ395">
            <v>0</v>
          </cell>
          <cell r="AK395">
            <v>0</v>
          </cell>
          <cell r="AN395">
            <v>0</v>
          </cell>
          <cell r="AO395">
            <v>0</v>
          </cell>
        </row>
        <row r="396">
          <cell r="G396">
            <v>395</v>
          </cell>
          <cell r="H396">
            <v>12447285</v>
          </cell>
          <cell r="J396" t="str">
            <v>Corporate Services</v>
          </cell>
          <cell r="K396" t="str">
            <v>Human Resources</v>
          </cell>
          <cell r="L396" t="str">
            <v>Human Resources Administration</v>
          </cell>
          <cell r="M396" t="str">
            <v xml:space="preserve">HR Provisioning </v>
          </cell>
          <cell r="N396">
            <v>438362</v>
          </cell>
          <cell r="O396">
            <v>12447285</v>
          </cell>
          <cell r="P396" t="b">
            <v>1</v>
          </cell>
          <cell r="Q396">
            <v>8</v>
          </cell>
          <cell r="R396">
            <v>404475</v>
          </cell>
          <cell r="S396">
            <v>404475</v>
          </cell>
          <cell r="T396">
            <v>8</v>
          </cell>
          <cell r="U396">
            <v>438362</v>
          </cell>
          <cell r="V396">
            <v>8</v>
          </cell>
          <cell r="W396">
            <v>474439</v>
          </cell>
          <cell r="X396">
            <v>8</v>
          </cell>
          <cell r="Y396">
            <v>501093</v>
          </cell>
          <cell r="Z396">
            <v>8</v>
          </cell>
          <cell r="AA396">
            <v>547893</v>
          </cell>
          <cell r="AB396">
            <v>8</v>
          </cell>
          <cell r="AC396">
            <v>438362</v>
          </cell>
          <cell r="AD396" t="str">
            <v>Y</v>
          </cell>
          <cell r="AF396">
            <v>8</v>
          </cell>
          <cell r="AG396">
            <v>474439</v>
          </cell>
          <cell r="AJ396">
            <v>8</v>
          </cell>
          <cell r="AK396">
            <v>501093</v>
          </cell>
          <cell r="AN396">
            <v>8</v>
          </cell>
          <cell r="AO396">
            <v>547893</v>
          </cell>
        </row>
        <row r="397">
          <cell r="G397">
            <v>396</v>
          </cell>
          <cell r="H397">
            <v>22136363</v>
          </cell>
          <cell r="J397" t="str">
            <v>Corporate Services</v>
          </cell>
          <cell r="K397" t="str">
            <v>Human Resources</v>
          </cell>
          <cell r="L397" t="str">
            <v>Human Resources Administration</v>
          </cell>
          <cell r="M397" t="str">
            <v xml:space="preserve">HR Provisioning </v>
          </cell>
          <cell r="N397">
            <v>360519</v>
          </cell>
          <cell r="O397">
            <v>22136363</v>
          </cell>
          <cell r="P397" t="b">
            <v>1</v>
          </cell>
          <cell r="Q397">
            <v>7</v>
          </cell>
          <cell r="R397">
            <v>332863</v>
          </cell>
          <cell r="S397">
            <v>332863</v>
          </cell>
          <cell r="T397">
            <v>7</v>
          </cell>
          <cell r="U397">
            <v>360519</v>
          </cell>
          <cell r="V397">
            <v>7</v>
          </cell>
          <cell r="W397">
            <v>390136</v>
          </cell>
          <cell r="X397">
            <v>7</v>
          </cell>
          <cell r="Y397">
            <v>409792</v>
          </cell>
          <cell r="Z397">
            <v>7</v>
          </cell>
          <cell r="AA397">
            <v>450658</v>
          </cell>
          <cell r="AB397">
            <v>7</v>
          </cell>
          <cell r="AC397">
            <v>360519</v>
          </cell>
          <cell r="AD397" t="str">
            <v>Y</v>
          </cell>
          <cell r="AF397">
            <v>7</v>
          </cell>
          <cell r="AG397">
            <v>390136</v>
          </cell>
          <cell r="AJ397">
            <v>7</v>
          </cell>
          <cell r="AK397">
            <v>409792</v>
          </cell>
          <cell r="AN397">
            <v>7</v>
          </cell>
          <cell r="AO397">
            <v>450658</v>
          </cell>
        </row>
        <row r="398">
          <cell r="G398">
            <v>397</v>
          </cell>
          <cell r="H398">
            <v>18638732</v>
          </cell>
          <cell r="I398">
            <v>42613</v>
          </cell>
          <cell r="J398" t="str">
            <v>Corporate Services</v>
          </cell>
          <cell r="K398" t="str">
            <v>Human Resources</v>
          </cell>
          <cell r="L398" t="str">
            <v>Human Resources Administration</v>
          </cell>
          <cell r="M398" t="str">
            <v xml:space="preserve">HR Provisioning </v>
          </cell>
          <cell r="N398">
            <v>369549</v>
          </cell>
          <cell r="O398">
            <v>18638732</v>
          </cell>
          <cell r="P398" t="b">
            <v>1</v>
          </cell>
          <cell r="Q398">
            <v>7</v>
          </cell>
          <cell r="R398">
            <v>341169</v>
          </cell>
          <cell r="S398">
            <v>341169</v>
          </cell>
          <cell r="T398">
            <v>7</v>
          </cell>
          <cell r="U398">
            <v>369549</v>
          </cell>
          <cell r="V398">
            <v>7</v>
          </cell>
          <cell r="W398">
            <v>399915</v>
          </cell>
          <cell r="X398">
            <v>7</v>
          </cell>
          <cell r="Y398">
            <v>420382</v>
          </cell>
          <cell r="Z398">
            <v>7</v>
          </cell>
          <cell r="AA398">
            <v>461936</v>
          </cell>
          <cell r="AB398">
            <v>7</v>
          </cell>
          <cell r="AC398">
            <v>369549</v>
          </cell>
          <cell r="AD398" t="str">
            <v>Y</v>
          </cell>
          <cell r="AF398">
            <v>7</v>
          </cell>
          <cell r="AG398">
            <v>399915</v>
          </cell>
          <cell r="AI398" t="str">
            <v>Vacant</v>
          </cell>
          <cell r="AJ398">
            <v>0</v>
          </cell>
          <cell r="AK398">
            <v>0</v>
          </cell>
          <cell r="AN398">
            <v>0</v>
          </cell>
          <cell r="AO398">
            <v>0</v>
          </cell>
        </row>
        <row r="399">
          <cell r="G399">
            <v>398</v>
          </cell>
          <cell r="H399">
            <v>19067178</v>
          </cell>
          <cell r="J399" t="str">
            <v>Corporate Services</v>
          </cell>
          <cell r="K399" t="str">
            <v>Human Resources</v>
          </cell>
          <cell r="L399" t="str">
            <v>Human Resources Administration</v>
          </cell>
          <cell r="M399" t="str">
            <v xml:space="preserve">HR Provisioning </v>
          </cell>
          <cell r="N399">
            <v>374175</v>
          </cell>
          <cell r="O399">
            <v>19067178</v>
          </cell>
          <cell r="P399" t="b">
            <v>1</v>
          </cell>
          <cell r="Q399">
            <v>7</v>
          </cell>
          <cell r="R399">
            <v>345425</v>
          </cell>
          <cell r="S399">
            <v>345425</v>
          </cell>
          <cell r="T399">
            <v>7</v>
          </cell>
          <cell r="U399">
            <v>374175</v>
          </cell>
          <cell r="V399">
            <v>7</v>
          </cell>
          <cell r="W399">
            <v>404925</v>
          </cell>
          <cell r="X399">
            <v>7</v>
          </cell>
          <cell r="Y399">
            <v>425809</v>
          </cell>
          <cell r="Z399">
            <v>7</v>
          </cell>
          <cell r="AA399">
            <v>467715</v>
          </cell>
          <cell r="AB399">
            <v>7</v>
          </cell>
          <cell r="AC399">
            <v>374175</v>
          </cell>
          <cell r="AD399" t="str">
            <v>Y</v>
          </cell>
          <cell r="AF399">
            <v>7</v>
          </cell>
          <cell r="AG399">
            <v>404925</v>
          </cell>
          <cell r="AJ399">
            <v>7</v>
          </cell>
          <cell r="AK399">
            <v>425809</v>
          </cell>
          <cell r="AN399">
            <v>7</v>
          </cell>
          <cell r="AO399">
            <v>467715</v>
          </cell>
        </row>
        <row r="400">
          <cell r="G400">
            <v>399</v>
          </cell>
          <cell r="H400">
            <v>62111230</v>
          </cell>
          <cell r="J400" t="str">
            <v>Corporate Services</v>
          </cell>
          <cell r="K400" t="str">
            <v>Human Resources</v>
          </cell>
          <cell r="L400" t="str">
            <v>Human Resources Administration</v>
          </cell>
          <cell r="M400" t="str">
            <v xml:space="preserve">HR Provisioning </v>
          </cell>
          <cell r="N400">
            <v>326964</v>
          </cell>
          <cell r="O400">
            <v>62111230</v>
          </cell>
          <cell r="P400" t="b">
            <v>1</v>
          </cell>
          <cell r="Q400">
            <v>7</v>
          </cell>
          <cell r="R400">
            <v>301993</v>
          </cell>
          <cell r="S400">
            <v>301993</v>
          </cell>
          <cell r="T400">
            <v>7</v>
          </cell>
          <cell r="U400">
            <v>326964</v>
          </cell>
          <cell r="V400">
            <v>7</v>
          </cell>
          <cell r="W400">
            <v>353796</v>
          </cell>
          <cell r="X400">
            <v>7</v>
          </cell>
          <cell r="Y400">
            <v>370436</v>
          </cell>
          <cell r="Z400">
            <v>7</v>
          </cell>
          <cell r="AA400">
            <v>408744</v>
          </cell>
          <cell r="AB400">
            <v>7</v>
          </cell>
          <cell r="AC400">
            <v>326964</v>
          </cell>
          <cell r="AD400" t="str">
            <v>Y</v>
          </cell>
          <cell r="AF400">
            <v>7</v>
          </cell>
          <cell r="AG400">
            <v>353796</v>
          </cell>
          <cell r="AJ400">
            <v>7</v>
          </cell>
          <cell r="AK400">
            <v>370436</v>
          </cell>
          <cell r="AN400">
            <v>7</v>
          </cell>
          <cell r="AO400">
            <v>408744</v>
          </cell>
        </row>
        <row r="401">
          <cell r="G401">
            <v>400</v>
          </cell>
          <cell r="H401">
            <v>22615881</v>
          </cell>
          <cell r="J401" t="str">
            <v>Corporate Services</v>
          </cell>
          <cell r="K401" t="str">
            <v>Human Resources</v>
          </cell>
          <cell r="L401" t="str">
            <v>Human Resources Administration</v>
          </cell>
          <cell r="M401" t="str">
            <v xml:space="preserve">HR Provisioning </v>
          </cell>
          <cell r="N401">
            <v>303736</v>
          </cell>
          <cell r="O401">
            <v>22615881</v>
          </cell>
          <cell r="P401" t="b">
            <v>1</v>
          </cell>
          <cell r="Q401">
            <v>6</v>
          </cell>
          <cell r="R401">
            <v>280623</v>
          </cell>
          <cell r="S401">
            <v>280623</v>
          </cell>
          <cell r="T401">
            <v>6</v>
          </cell>
          <cell r="U401">
            <v>303736</v>
          </cell>
          <cell r="V401">
            <v>6</v>
          </cell>
          <cell r="W401">
            <v>328639</v>
          </cell>
          <cell r="X401">
            <v>6</v>
          </cell>
          <cell r="Y401">
            <v>343192</v>
          </cell>
          <cell r="Z401">
            <v>6</v>
          </cell>
          <cell r="AA401">
            <v>379729</v>
          </cell>
          <cell r="AB401">
            <v>6</v>
          </cell>
          <cell r="AC401">
            <v>303736</v>
          </cell>
          <cell r="AD401" t="str">
            <v>Y</v>
          </cell>
          <cell r="AF401">
            <v>6</v>
          </cell>
          <cell r="AG401">
            <v>328639</v>
          </cell>
          <cell r="AJ401">
            <v>6</v>
          </cell>
          <cell r="AK401">
            <v>343192</v>
          </cell>
          <cell r="AN401">
            <v>6</v>
          </cell>
          <cell r="AO401">
            <v>379729</v>
          </cell>
        </row>
        <row r="402">
          <cell r="G402">
            <v>401</v>
          </cell>
          <cell r="H402">
            <v>22285130</v>
          </cell>
          <cell r="J402" t="str">
            <v>Corporate Services</v>
          </cell>
          <cell r="K402" t="str">
            <v>Human Resources</v>
          </cell>
          <cell r="L402" t="str">
            <v>Human Resources Administration</v>
          </cell>
          <cell r="M402" t="str">
            <v xml:space="preserve">HR Provisioning </v>
          </cell>
          <cell r="N402">
            <v>293170</v>
          </cell>
          <cell r="O402">
            <v>22285130</v>
          </cell>
          <cell r="P402" t="b">
            <v>1</v>
          </cell>
          <cell r="Q402">
            <v>6</v>
          </cell>
          <cell r="R402">
            <v>270903</v>
          </cell>
          <cell r="S402">
            <v>270903</v>
          </cell>
          <cell r="T402">
            <v>6</v>
          </cell>
          <cell r="U402">
            <v>293170</v>
          </cell>
          <cell r="V402">
            <v>6</v>
          </cell>
          <cell r="W402">
            <v>317196</v>
          </cell>
          <cell r="X402">
            <v>6</v>
          </cell>
          <cell r="Y402">
            <v>330798</v>
          </cell>
          <cell r="Z402">
            <v>6</v>
          </cell>
          <cell r="AA402">
            <v>366530</v>
          </cell>
          <cell r="AB402">
            <v>6</v>
          </cell>
          <cell r="AC402">
            <v>293170</v>
          </cell>
          <cell r="AD402" t="str">
            <v>Y</v>
          </cell>
          <cell r="AF402">
            <v>6</v>
          </cell>
          <cell r="AG402">
            <v>317196</v>
          </cell>
          <cell r="AJ402">
            <v>6</v>
          </cell>
          <cell r="AK402">
            <v>330798</v>
          </cell>
          <cell r="AN402">
            <v>6</v>
          </cell>
          <cell r="AO402">
            <v>366530</v>
          </cell>
        </row>
        <row r="403">
          <cell r="G403">
            <v>402</v>
          </cell>
          <cell r="H403">
            <v>23528940</v>
          </cell>
          <cell r="J403" t="str">
            <v>Corporate Services</v>
          </cell>
          <cell r="K403" t="str">
            <v>Human Resources</v>
          </cell>
          <cell r="L403" t="str">
            <v>Human Resources Administration</v>
          </cell>
          <cell r="M403" t="str">
            <v xml:space="preserve">HR Provisioning </v>
          </cell>
          <cell r="N403">
            <v>356104</v>
          </cell>
          <cell r="O403">
            <v>23528940</v>
          </cell>
          <cell r="P403" t="b">
            <v>1</v>
          </cell>
          <cell r="Q403">
            <v>7</v>
          </cell>
          <cell r="R403">
            <v>328801</v>
          </cell>
          <cell r="S403">
            <v>328801</v>
          </cell>
          <cell r="T403">
            <v>7</v>
          </cell>
          <cell r="U403">
            <v>356104</v>
          </cell>
          <cell r="V403">
            <v>7</v>
          </cell>
          <cell r="W403">
            <v>385355</v>
          </cell>
          <cell r="X403">
            <v>7</v>
          </cell>
          <cell r="Y403">
            <v>404613</v>
          </cell>
          <cell r="Z403">
            <v>7</v>
          </cell>
          <cell r="AA403">
            <v>445143</v>
          </cell>
          <cell r="AB403">
            <v>7</v>
          </cell>
          <cell r="AC403">
            <v>356104</v>
          </cell>
          <cell r="AD403" t="str">
            <v>Y</v>
          </cell>
          <cell r="AF403">
            <v>7</v>
          </cell>
          <cell r="AG403">
            <v>385355</v>
          </cell>
          <cell r="AJ403">
            <v>7</v>
          </cell>
          <cell r="AK403">
            <v>404613</v>
          </cell>
          <cell r="AN403">
            <v>7</v>
          </cell>
          <cell r="AO403">
            <v>445143</v>
          </cell>
        </row>
        <row r="404">
          <cell r="G404">
            <v>403</v>
          </cell>
          <cell r="H404">
            <v>26217589</v>
          </cell>
          <cell r="J404" t="str">
            <v>Corporate Services</v>
          </cell>
          <cell r="K404" t="str">
            <v>Human Resources</v>
          </cell>
          <cell r="L404" t="str">
            <v>Human Resources Administration</v>
          </cell>
          <cell r="M404" t="str">
            <v xml:space="preserve">HR Provisioning </v>
          </cell>
          <cell r="N404">
            <v>240632</v>
          </cell>
          <cell r="O404">
            <v>26217589</v>
          </cell>
          <cell r="P404" t="b">
            <v>1</v>
          </cell>
          <cell r="Q404">
            <v>5</v>
          </cell>
          <cell r="R404">
            <v>222570</v>
          </cell>
          <cell r="S404">
            <v>222570</v>
          </cell>
          <cell r="T404">
            <v>5</v>
          </cell>
          <cell r="U404">
            <v>240632</v>
          </cell>
          <cell r="V404">
            <v>5</v>
          </cell>
          <cell r="W404">
            <v>260298</v>
          </cell>
          <cell r="X404">
            <v>5</v>
          </cell>
          <cell r="Y404">
            <v>269177</v>
          </cell>
          <cell r="Z404">
            <v>5</v>
          </cell>
          <cell r="AA404">
            <v>300903</v>
          </cell>
          <cell r="AB404">
            <v>5</v>
          </cell>
          <cell r="AC404">
            <v>240632</v>
          </cell>
          <cell r="AD404" t="str">
            <v>Y</v>
          </cell>
          <cell r="AF404">
            <v>5</v>
          </cell>
          <cell r="AG404">
            <v>260298</v>
          </cell>
          <cell r="AJ404">
            <v>5</v>
          </cell>
          <cell r="AK404">
            <v>269177</v>
          </cell>
          <cell r="AN404">
            <v>5</v>
          </cell>
          <cell r="AO404">
            <v>300903</v>
          </cell>
        </row>
        <row r="405">
          <cell r="G405">
            <v>404</v>
          </cell>
          <cell r="H405">
            <v>23518111</v>
          </cell>
          <cell r="J405" t="str">
            <v>Corporate Services</v>
          </cell>
          <cell r="K405" t="str">
            <v>Human Resources</v>
          </cell>
          <cell r="L405" t="str">
            <v>Human Resources Administration</v>
          </cell>
          <cell r="M405" t="str">
            <v xml:space="preserve">HR Provisioning </v>
          </cell>
          <cell r="N405">
            <v>240632</v>
          </cell>
          <cell r="O405">
            <v>23518111</v>
          </cell>
          <cell r="P405" t="b">
            <v>1</v>
          </cell>
          <cell r="Q405">
            <v>5</v>
          </cell>
          <cell r="R405">
            <v>222570</v>
          </cell>
          <cell r="S405">
            <v>222570</v>
          </cell>
          <cell r="T405">
            <v>5</v>
          </cell>
          <cell r="U405">
            <v>240632</v>
          </cell>
          <cell r="V405">
            <v>5</v>
          </cell>
          <cell r="W405">
            <v>260298</v>
          </cell>
          <cell r="X405">
            <v>5</v>
          </cell>
          <cell r="Y405">
            <v>269177</v>
          </cell>
          <cell r="Z405">
            <v>5</v>
          </cell>
          <cell r="AA405">
            <v>300903</v>
          </cell>
          <cell r="AB405">
            <v>5</v>
          </cell>
          <cell r="AC405">
            <v>240632</v>
          </cell>
          <cell r="AD405" t="str">
            <v>Y</v>
          </cell>
          <cell r="AF405">
            <v>5</v>
          </cell>
          <cell r="AG405">
            <v>260298</v>
          </cell>
          <cell r="AJ405">
            <v>5</v>
          </cell>
          <cell r="AK405">
            <v>269177</v>
          </cell>
          <cell r="AN405">
            <v>5</v>
          </cell>
          <cell r="AO405">
            <v>300903</v>
          </cell>
        </row>
        <row r="406">
          <cell r="G406">
            <v>405</v>
          </cell>
          <cell r="H406">
            <v>18986480</v>
          </cell>
          <cell r="J406" t="str">
            <v>Corporate Services</v>
          </cell>
          <cell r="K406" t="str">
            <v>Human Resources</v>
          </cell>
          <cell r="L406" t="str">
            <v>Human Resources Administration</v>
          </cell>
          <cell r="M406" t="str">
            <v>Organisation Design &amp; PMDS</v>
          </cell>
          <cell r="N406">
            <v>826407</v>
          </cell>
          <cell r="O406">
            <v>18986480</v>
          </cell>
          <cell r="P406" t="b">
            <v>1</v>
          </cell>
          <cell r="Q406">
            <v>12</v>
          </cell>
          <cell r="R406">
            <v>760266</v>
          </cell>
          <cell r="S406">
            <v>760266</v>
          </cell>
          <cell r="T406">
            <v>12</v>
          </cell>
          <cell r="U406">
            <v>826407</v>
          </cell>
          <cell r="V406">
            <v>12</v>
          </cell>
          <cell r="W406">
            <v>894997</v>
          </cell>
          <cell r="X406">
            <v>12</v>
          </cell>
          <cell r="Y406">
            <v>969281</v>
          </cell>
          <cell r="Z406">
            <v>12</v>
          </cell>
          <cell r="AA406">
            <v>1032283</v>
          </cell>
          <cell r="AB406">
            <v>12</v>
          </cell>
          <cell r="AC406">
            <v>826407</v>
          </cell>
          <cell r="AD406" t="str">
            <v>Y</v>
          </cell>
          <cell r="AF406">
            <v>12</v>
          </cell>
          <cell r="AG406">
            <v>894997</v>
          </cell>
          <cell r="AJ406">
            <v>12</v>
          </cell>
          <cell r="AK406">
            <v>969281</v>
          </cell>
          <cell r="AN406">
            <v>12</v>
          </cell>
          <cell r="AO406">
            <v>1032283</v>
          </cell>
        </row>
        <row r="407">
          <cell r="G407">
            <v>406</v>
          </cell>
          <cell r="H407">
            <v>19049854</v>
          </cell>
          <cell r="J407" t="str">
            <v>Corporate Services</v>
          </cell>
          <cell r="K407" t="str">
            <v>Human Resources</v>
          </cell>
          <cell r="L407" t="str">
            <v>Human Resources Administration</v>
          </cell>
          <cell r="M407" t="str">
            <v>Organisation Design &amp; PMDS</v>
          </cell>
          <cell r="N407">
            <v>612297</v>
          </cell>
          <cell r="O407">
            <v>19049854</v>
          </cell>
          <cell r="P407" t="b">
            <v>1</v>
          </cell>
          <cell r="Q407">
            <v>10</v>
          </cell>
          <cell r="R407">
            <v>564488</v>
          </cell>
          <cell r="S407">
            <v>564488</v>
          </cell>
          <cell r="T407">
            <v>10</v>
          </cell>
          <cell r="U407">
            <v>612297</v>
          </cell>
          <cell r="V407">
            <v>10</v>
          </cell>
          <cell r="W407">
            <v>662810</v>
          </cell>
          <cell r="X407">
            <v>10</v>
          </cell>
          <cell r="Y407">
            <v>705098</v>
          </cell>
          <cell r="Z407">
            <v>10</v>
          </cell>
          <cell r="AA407">
            <v>765160</v>
          </cell>
          <cell r="AB407">
            <v>10</v>
          </cell>
          <cell r="AC407">
            <v>612297</v>
          </cell>
          <cell r="AD407" t="str">
            <v>Y</v>
          </cell>
          <cell r="AF407">
            <v>10</v>
          </cell>
          <cell r="AG407">
            <v>662810</v>
          </cell>
          <cell r="AJ407">
            <v>10</v>
          </cell>
          <cell r="AK407">
            <v>705098</v>
          </cell>
          <cell r="AN407">
            <v>10</v>
          </cell>
          <cell r="AO407">
            <v>765160</v>
          </cell>
        </row>
        <row r="408">
          <cell r="G408">
            <v>407</v>
          </cell>
          <cell r="H408">
            <v>22227377</v>
          </cell>
          <cell r="J408" t="str">
            <v>Corporate Services</v>
          </cell>
          <cell r="K408" t="str">
            <v>Human Resources</v>
          </cell>
          <cell r="L408" t="str">
            <v>Human Resources Administration</v>
          </cell>
          <cell r="M408" t="str">
            <v>Organisation Design &amp; PMDS</v>
          </cell>
          <cell r="N408">
            <v>588245</v>
          </cell>
          <cell r="O408">
            <v>22227377</v>
          </cell>
          <cell r="P408" t="b">
            <v>1</v>
          </cell>
          <cell r="Q408">
            <v>10</v>
          </cell>
          <cell r="R408">
            <v>542362</v>
          </cell>
          <cell r="S408">
            <v>542362</v>
          </cell>
          <cell r="T408">
            <v>10</v>
          </cell>
          <cell r="U408">
            <v>588245</v>
          </cell>
          <cell r="V408">
            <v>10</v>
          </cell>
          <cell r="W408">
            <v>636763</v>
          </cell>
          <cell r="X408">
            <v>10</v>
          </cell>
          <cell r="Y408">
            <v>676889</v>
          </cell>
          <cell r="Z408">
            <v>10</v>
          </cell>
          <cell r="AA408">
            <v>735116</v>
          </cell>
          <cell r="AB408">
            <v>10</v>
          </cell>
          <cell r="AC408">
            <v>588245</v>
          </cell>
          <cell r="AD408" t="str">
            <v>Y</v>
          </cell>
          <cell r="AF408">
            <v>10</v>
          </cell>
          <cell r="AG408">
            <v>636763</v>
          </cell>
          <cell r="AJ408">
            <v>10</v>
          </cell>
          <cell r="AK408">
            <v>676889</v>
          </cell>
          <cell r="AN408">
            <v>10</v>
          </cell>
          <cell r="AO408">
            <v>735116</v>
          </cell>
        </row>
        <row r="409">
          <cell r="G409">
            <v>408</v>
          </cell>
          <cell r="H409">
            <v>22229035</v>
          </cell>
          <cell r="J409" t="str">
            <v>Corporate Services</v>
          </cell>
          <cell r="K409" t="str">
            <v>Human Resources</v>
          </cell>
          <cell r="L409" t="str">
            <v>Human Resources Administration</v>
          </cell>
          <cell r="M409" t="str">
            <v>Organisation Design &amp; PMDS</v>
          </cell>
          <cell r="N409">
            <v>303736</v>
          </cell>
          <cell r="O409">
            <v>22229035</v>
          </cell>
          <cell r="P409" t="b">
            <v>1</v>
          </cell>
          <cell r="Q409">
            <v>6</v>
          </cell>
          <cell r="R409">
            <v>280623</v>
          </cell>
          <cell r="S409">
            <v>280623</v>
          </cell>
          <cell r="T409">
            <v>6</v>
          </cell>
          <cell r="U409">
            <v>303736</v>
          </cell>
          <cell r="V409">
            <v>6</v>
          </cell>
          <cell r="W409">
            <v>328639</v>
          </cell>
          <cell r="X409">
            <v>6</v>
          </cell>
          <cell r="Y409">
            <v>343192</v>
          </cell>
          <cell r="Z409">
            <v>6</v>
          </cell>
          <cell r="AA409">
            <v>379729</v>
          </cell>
          <cell r="AB409">
            <v>6</v>
          </cell>
          <cell r="AC409">
            <v>303736</v>
          </cell>
          <cell r="AD409" t="str">
            <v>Y</v>
          </cell>
          <cell r="AF409">
            <v>6</v>
          </cell>
          <cell r="AG409">
            <v>328639</v>
          </cell>
          <cell r="AJ409">
            <v>6</v>
          </cell>
          <cell r="AK409">
            <v>343192</v>
          </cell>
          <cell r="AN409">
            <v>6</v>
          </cell>
          <cell r="AO409">
            <v>379729</v>
          </cell>
        </row>
        <row r="410">
          <cell r="G410">
            <v>409</v>
          </cell>
          <cell r="H410">
            <v>23521538</v>
          </cell>
          <cell r="J410" t="str">
            <v>Corporate Services</v>
          </cell>
          <cell r="K410" t="str">
            <v>Human Resources</v>
          </cell>
          <cell r="L410" t="str">
            <v>Human Resources Administration</v>
          </cell>
          <cell r="M410" t="str">
            <v>Organisation Design &amp; PMDS</v>
          </cell>
          <cell r="N410">
            <v>334988</v>
          </cell>
          <cell r="O410">
            <v>23521538</v>
          </cell>
          <cell r="P410" t="b">
            <v>1</v>
          </cell>
          <cell r="Q410">
            <v>7</v>
          </cell>
          <cell r="R410">
            <v>309374</v>
          </cell>
          <cell r="S410">
            <v>309374</v>
          </cell>
          <cell r="T410">
            <v>7</v>
          </cell>
          <cell r="U410">
            <v>334988</v>
          </cell>
          <cell r="V410">
            <v>7</v>
          </cell>
          <cell r="W410">
            <v>362486</v>
          </cell>
          <cell r="X410">
            <v>7</v>
          </cell>
          <cell r="Y410">
            <v>379847</v>
          </cell>
          <cell r="Z410">
            <v>7</v>
          </cell>
          <cell r="AA410">
            <v>418767</v>
          </cell>
          <cell r="AB410">
            <v>7</v>
          </cell>
          <cell r="AC410">
            <v>334988</v>
          </cell>
          <cell r="AD410" t="str">
            <v>Y</v>
          </cell>
          <cell r="AF410">
            <v>7</v>
          </cell>
          <cell r="AG410">
            <v>362486</v>
          </cell>
          <cell r="AJ410">
            <v>7</v>
          </cell>
          <cell r="AK410">
            <v>379847</v>
          </cell>
          <cell r="AN410">
            <v>7</v>
          </cell>
          <cell r="AO410">
            <v>418767</v>
          </cell>
        </row>
        <row r="411">
          <cell r="G411">
            <v>410</v>
          </cell>
          <cell r="H411">
            <v>16802799</v>
          </cell>
          <cell r="J411" t="str">
            <v>Corporate Services</v>
          </cell>
          <cell r="K411" t="str">
            <v>Human Resources</v>
          </cell>
          <cell r="L411" t="str">
            <v>Organisational Transformation</v>
          </cell>
          <cell r="N411">
            <v>982039</v>
          </cell>
          <cell r="O411">
            <v>16802799</v>
          </cell>
          <cell r="P411" t="b">
            <v>1</v>
          </cell>
          <cell r="Q411">
            <v>13</v>
          </cell>
          <cell r="R411">
            <v>930843</v>
          </cell>
          <cell r="S411">
            <v>930843</v>
          </cell>
          <cell r="T411">
            <v>13</v>
          </cell>
          <cell r="U411">
            <v>982039</v>
          </cell>
          <cell r="V411">
            <v>13</v>
          </cell>
          <cell r="W411">
            <v>1055692</v>
          </cell>
          <cell r="X411">
            <v>13</v>
          </cell>
          <cell r="Y411">
            <v>1132756</v>
          </cell>
          <cell r="Z411">
            <v>13</v>
          </cell>
          <cell r="AA411">
            <v>1206385</v>
          </cell>
          <cell r="AB411">
            <v>13</v>
          </cell>
          <cell r="AC411">
            <v>982039</v>
          </cell>
          <cell r="AD411" t="str">
            <v>Y</v>
          </cell>
          <cell r="AF411">
            <v>13</v>
          </cell>
          <cell r="AG411">
            <v>1055692</v>
          </cell>
          <cell r="AJ411">
            <v>13</v>
          </cell>
          <cell r="AK411">
            <v>1132756</v>
          </cell>
          <cell r="AN411">
            <v>13</v>
          </cell>
          <cell r="AO411">
            <v>1206385</v>
          </cell>
        </row>
        <row r="412">
          <cell r="G412">
            <v>411</v>
          </cell>
          <cell r="H412">
            <v>23750774</v>
          </cell>
          <cell r="J412" t="str">
            <v>Corporate Services</v>
          </cell>
          <cell r="K412" t="str">
            <v>Human Resources</v>
          </cell>
          <cell r="L412" t="str">
            <v>Organisational Transformation</v>
          </cell>
          <cell r="N412">
            <v>248809</v>
          </cell>
          <cell r="O412">
            <v>23750774</v>
          </cell>
          <cell r="P412" t="b">
            <v>1</v>
          </cell>
          <cell r="Q412">
            <v>5</v>
          </cell>
          <cell r="R412">
            <v>230094</v>
          </cell>
          <cell r="S412">
            <v>230094</v>
          </cell>
          <cell r="T412">
            <v>5</v>
          </cell>
          <cell r="U412">
            <v>248809</v>
          </cell>
          <cell r="V412">
            <v>5</v>
          </cell>
          <cell r="W412">
            <v>269154</v>
          </cell>
          <cell r="X412">
            <v>5</v>
          </cell>
          <cell r="Y412">
            <v>278769</v>
          </cell>
          <cell r="Z412">
            <v>5</v>
          </cell>
          <cell r="AA412">
            <v>311118</v>
          </cell>
          <cell r="AB412">
            <v>5</v>
          </cell>
          <cell r="AC412">
            <v>248809</v>
          </cell>
          <cell r="AD412" t="str">
            <v>Y</v>
          </cell>
          <cell r="AF412">
            <v>5</v>
          </cell>
          <cell r="AG412">
            <v>269154</v>
          </cell>
          <cell r="AJ412">
            <v>5</v>
          </cell>
          <cell r="AK412">
            <v>278769</v>
          </cell>
          <cell r="AN412">
            <v>5</v>
          </cell>
          <cell r="AO412">
            <v>311118</v>
          </cell>
        </row>
        <row r="413">
          <cell r="G413">
            <v>412</v>
          </cell>
          <cell r="H413">
            <v>13310771</v>
          </cell>
          <cell r="J413" t="str">
            <v>Corporate Services</v>
          </cell>
          <cell r="K413" t="str">
            <v>Human Resources</v>
          </cell>
          <cell r="L413" t="str">
            <v>Organisational Transformation</v>
          </cell>
          <cell r="M413" t="str">
            <v>Employee Health &amp; Wellness</v>
          </cell>
          <cell r="N413">
            <v>851377</v>
          </cell>
          <cell r="O413">
            <v>13310771</v>
          </cell>
          <cell r="P413" t="b">
            <v>1</v>
          </cell>
          <cell r="Q413">
            <v>12</v>
          </cell>
          <cell r="R413">
            <v>783236</v>
          </cell>
          <cell r="S413">
            <v>783236</v>
          </cell>
          <cell r="T413">
            <v>12</v>
          </cell>
          <cell r="U413">
            <v>851377</v>
          </cell>
          <cell r="V413">
            <v>12</v>
          </cell>
          <cell r="W413">
            <v>922040</v>
          </cell>
          <cell r="X413">
            <v>12</v>
          </cell>
          <cell r="Y413">
            <v>998567</v>
          </cell>
          <cell r="Z413">
            <v>12</v>
          </cell>
          <cell r="AA413">
            <v>1063473</v>
          </cell>
          <cell r="AB413">
            <v>12</v>
          </cell>
          <cell r="AC413">
            <v>851377</v>
          </cell>
          <cell r="AD413" t="str">
            <v>Y</v>
          </cell>
          <cell r="AF413">
            <v>12</v>
          </cell>
          <cell r="AG413">
            <v>922040</v>
          </cell>
          <cell r="AJ413">
            <v>12</v>
          </cell>
          <cell r="AK413">
            <v>998567</v>
          </cell>
          <cell r="AN413">
            <v>12</v>
          </cell>
          <cell r="AO413">
            <v>1063473</v>
          </cell>
        </row>
        <row r="414">
          <cell r="G414">
            <v>413</v>
          </cell>
          <cell r="H414">
            <v>22878513</v>
          </cell>
          <cell r="J414" t="str">
            <v>Corporate Services</v>
          </cell>
          <cell r="K414" t="str">
            <v>Human Resources</v>
          </cell>
          <cell r="L414" t="str">
            <v>Organisational Transformation</v>
          </cell>
          <cell r="M414" t="str">
            <v>Employee Health &amp; Wellness</v>
          </cell>
          <cell r="N414">
            <v>459169</v>
          </cell>
          <cell r="O414">
            <v>22878513</v>
          </cell>
          <cell r="P414" t="b">
            <v>1</v>
          </cell>
          <cell r="Q414">
            <v>9</v>
          </cell>
          <cell r="R414">
            <v>423617</v>
          </cell>
          <cell r="S414">
            <v>423617</v>
          </cell>
          <cell r="T414">
            <v>9</v>
          </cell>
          <cell r="U414">
            <v>459169</v>
          </cell>
          <cell r="V414">
            <v>9</v>
          </cell>
          <cell r="W414">
            <v>496974</v>
          </cell>
          <cell r="X414">
            <v>9</v>
          </cell>
          <cell r="Y414">
            <v>525498</v>
          </cell>
          <cell r="Z414">
            <v>9</v>
          </cell>
          <cell r="AA414">
            <v>573885</v>
          </cell>
          <cell r="AB414">
            <v>9</v>
          </cell>
          <cell r="AC414">
            <v>459169</v>
          </cell>
          <cell r="AD414" t="str">
            <v>Y</v>
          </cell>
          <cell r="AF414">
            <v>9</v>
          </cell>
          <cell r="AG414">
            <v>496974</v>
          </cell>
          <cell r="AJ414">
            <v>9</v>
          </cell>
          <cell r="AK414">
            <v>525498</v>
          </cell>
          <cell r="AN414">
            <v>9</v>
          </cell>
          <cell r="AO414">
            <v>573885</v>
          </cell>
        </row>
        <row r="415">
          <cell r="G415">
            <v>414</v>
          </cell>
          <cell r="H415">
            <v>22173811</v>
          </cell>
          <cell r="J415" t="str">
            <v>Corporate Services</v>
          </cell>
          <cell r="K415" t="str">
            <v>Human Resources</v>
          </cell>
          <cell r="L415" t="str">
            <v>Organisational Transformation</v>
          </cell>
          <cell r="M415" t="str">
            <v>Batho Pele\EE&amp; Change Management</v>
          </cell>
          <cell r="N415">
            <v>657004</v>
          </cell>
          <cell r="O415">
            <v>22173811</v>
          </cell>
          <cell r="P415" t="b">
            <v>1</v>
          </cell>
          <cell r="Q415">
            <v>11</v>
          </cell>
          <cell r="R415">
            <v>604421</v>
          </cell>
          <cell r="S415">
            <v>604421</v>
          </cell>
          <cell r="T415">
            <v>11</v>
          </cell>
          <cell r="U415">
            <v>657004</v>
          </cell>
          <cell r="V415">
            <v>11</v>
          </cell>
          <cell r="W415">
            <v>711534</v>
          </cell>
          <cell r="X415">
            <v>11</v>
          </cell>
          <cell r="Y415">
            <v>770590</v>
          </cell>
          <cell r="Z415">
            <v>11</v>
          </cell>
          <cell r="AA415">
            <v>820678</v>
          </cell>
          <cell r="AB415">
            <v>11</v>
          </cell>
          <cell r="AC415">
            <v>657004</v>
          </cell>
          <cell r="AD415" t="str">
            <v>Y</v>
          </cell>
          <cell r="AF415">
            <v>11</v>
          </cell>
          <cell r="AG415">
            <v>711534</v>
          </cell>
          <cell r="AJ415">
            <v>11</v>
          </cell>
          <cell r="AK415">
            <v>770590</v>
          </cell>
          <cell r="AN415">
            <v>11</v>
          </cell>
          <cell r="AO415">
            <v>820678</v>
          </cell>
        </row>
        <row r="416">
          <cell r="G416">
            <v>415</v>
          </cell>
          <cell r="H416">
            <v>21688320</v>
          </cell>
          <cell r="J416" t="str">
            <v>Corporate Services</v>
          </cell>
          <cell r="K416" t="str">
            <v>Human Resources</v>
          </cell>
          <cell r="L416" t="str">
            <v>Organisational Transformation</v>
          </cell>
          <cell r="M416" t="str">
            <v>Batho Pele\EE&amp; Change Management</v>
          </cell>
          <cell r="N416">
            <v>483566</v>
          </cell>
          <cell r="O416">
            <v>21688320</v>
          </cell>
          <cell r="P416" t="b">
            <v>1</v>
          </cell>
          <cell r="Q416">
            <v>9</v>
          </cell>
          <cell r="R416">
            <v>446060</v>
          </cell>
          <cell r="S416">
            <v>446060</v>
          </cell>
          <cell r="T416">
            <v>9</v>
          </cell>
          <cell r="U416">
            <v>483566</v>
          </cell>
          <cell r="V416">
            <v>9</v>
          </cell>
          <cell r="W416">
            <v>523395</v>
          </cell>
          <cell r="X416">
            <v>9</v>
          </cell>
          <cell r="Y416">
            <v>554112</v>
          </cell>
          <cell r="Z416">
            <v>9</v>
          </cell>
          <cell r="AA416">
            <v>604359</v>
          </cell>
          <cell r="AB416">
            <v>9</v>
          </cell>
          <cell r="AC416">
            <v>483566</v>
          </cell>
          <cell r="AD416" t="str">
            <v>Y</v>
          </cell>
          <cell r="AF416">
            <v>9</v>
          </cell>
          <cell r="AG416">
            <v>523395</v>
          </cell>
          <cell r="AJ416">
            <v>9</v>
          </cell>
          <cell r="AK416">
            <v>554112</v>
          </cell>
          <cell r="AN416">
            <v>9</v>
          </cell>
          <cell r="AO416">
            <v>604359</v>
          </cell>
        </row>
        <row r="417">
          <cell r="G417">
            <v>416</v>
          </cell>
          <cell r="H417">
            <v>22148515</v>
          </cell>
          <cell r="J417" t="str">
            <v>Corporate Services</v>
          </cell>
          <cell r="K417" t="str">
            <v>Human Resources</v>
          </cell>
          <cell r="L417" t="str">
            <v>Organisational Transformation</v>
          </cell>
          <cell r="M417" t="str">
            <v>Batho Pele\EE&amp; Change Management</v>
          </cell>
          <cell r="N417">
            <v>339088</v>
          </cell>
          <cell r="O417">
            <v>22148515</v>
          </cell>
          <cell r="P417" t="b">
            <v>1</v>
          </cell>
          <cell r="Q417">
            <v>7</v>
          </cell>
          <cell r="R417">
            <v>313146</v>
          </cell>
          <cell r="S417">
            <v>313146</v>
          </cell>
          <cell r="T417">
            <v>7</v>
          </cell>
          <cell r="U417">
            <v>339088</v>
          </cell>
          <cell r="V417">
            <v>7</v>
          </cell>
          <cell r="W417">
            <v>366925</v>
          </cell>
          <cell r="X417">
            <v>7</v>
          </cell>
          <cell r="Y417">
            <v>384654</v>
          </cell>
          <cell r="Z417">
            <v>7</v>
          </cell>
          <cell r="AA417">
            <v>423886</v>
          </cell>
          <cell r="AB417">
            <v>7</v>
          </cell>
          <cell r="AC417">
            <v>339088</v>
          </cell>
          <cell r="AD417" t="str">
            <v>Y</v>
          </cell>
          <cell r="AF417">
            <v>7</v>
          </cell>
          <cell r="AG417">
            <v>366925</v>
          </cell>
          <cell r="AJ417">
            <v>7</v>
          </cell>
          <cell r="AK417">
            <v>384654</v>
          </cell>
          <cell r="AN417">
            <v>7</v>
          </cell>
          <cell r="AO417">
            <v>423886</v>
          </cell>
        </row>
        <row r="418">
          <cell r="G418">
            <v>417</v>
          </cell>
          <cell r="H418">
            <v>16772687</v>
          </cell>
          <cell r="J418" t="str">
            <v>Corporate Services</v>
          </cell>
          <cell r="K418" t="str">
            <v>Human Resources</v>
          </cell>
          <cell r="L418" t="str">
            <v>Human Resources Development</v>
          </cell>
          <cell r="N418">
            <v>953231</v>
          </cell>
          <cell r="O418">
            <v>16772687</v>
          </cell>
          <cell r="P418" t="b">
            <v>1</v>
          </cell>
          <cell r="Q418">
            <v>13</v>
          </cell>
          <cell r="R418">
            <v>903536</v>
          </cell>
          <cell r="S418">
            <v>903536</v>
          </cell>
          <cell r="T418">
            <v>13</v>
          </cell>
          <cell r="U418">
            <v>953231</v>
          </cell>
          <cell r="V418">
            <v>13</v>
          </cell>
          <cell r="W418">
            <v>1024723</v>
          </cell>
          <cell r="X418">
            <v>13</v>
          </cell>
          <cell r="Y418">
            <v>1099527</v>
          </cell>
          <cell r="Z418">
            <v>13</v>
          </cell>
          <cell r="AA418">
            <v>1170996</v>
          </cell>
          <cell r="AB418">
            <v>13</v>
          </cell>
          <cell r="AC418">
            <v>953231</v>
          </cell>
          <cell r="AD418" t="str">
            <v>Y</v>
          </cell>
          <cell r="AF418">
            <v>13</v>
          </cell>
          <cell r="AG418">
            <v>1024723</v>
          </cell>
          <cell r="AJ418">
            <v>13</v>
          </cell>
          <cell r="AK418">
            <v>1099527</v>
          </cell>
          <cell r="AN418">
            <v>13</v>
          </cell>
          <cell r="AO418">
            <v>1170996</v>
          </cell>
        </row>
        <row r="419">
          <cell r="G419">
            <v>418</v>
          </cell>
          <cell r="H419">
            <v>26856719</v>
          </cell>
          <cell r="J419" t="str">
            <v>Corporate Services</v>
          </cell>
          <cell r="K419" t="str">
            <v>Human Resources</v>
          </cell>
          <cell r="L419" t="str">
            <v>Human Resources Development</v>
          </cell>
          <cell r="N419">
            <v>240632</v>
          </cell>
          <cell r="O419">
            <v>26856719</v>
          </cell>
          <cell r="P419" t="b">
            <v>1</v>
          </cell>
          <cell r="Q419">
            <v>7</v>
          </cell>
          <cell r="R419">
            <v>222570</v>
          </cell>
          <cell r="S419">
            <v>222570</v>
          </cell>
          <cell r="T419">
            <v>5</v>
          </cell>
          <cell r="U419">
            <v>240632</v>
          </cell>
          <cell r="V419">
            <v>5</v>
          </cell>
          <cell r="W419">
            <v>260298</v>
          </cell>
          <cell r="X419">
            <v>5</v>
          </cell>
          <cell r="Y419">
            <v>269177</v>
          </cell>
          <cell r="Z419">
            <v>5</v>
          </cell>
          <cell r="AA419">
            <v>300903</v>
          </cell>
          <cell r="AB419">
            <v>5</v>
          </cell>
          <cell r="AC419">
            <v>240632</v>
          </cell>
          <cell r="AD419" t="str">
            <v>Y</v>
          </cell>
          <cell r="AF419">
            <v>5</v>
          </cell>
          <cell r="AG419">
            <v>260298</v>
          </cell>
          <cell r="AJ419">
            <v>5</v>
          </cell>
          <cell r="AK419">
            <v>269177</v>
          </cell>
          <cell r="AN419">
            <v>5</v>
          </cell>
          <cell r="AO419">
            <v>300903</v>
          </cell>
        </row>
        <row r="420">
          <cell r="G420">
            <v>419</v>
          </cell>
          <cell r="H420">
            <v>54083893</v>
          </cell>
          <cell r="J420" t="str">
            <v>Corporate Services</v>
          </cell>
          <cell r="K420" t="str">
            <v>Human Resources</v>
          </cell>
          <cell r="L420" t="str">
            <v>Human Resources Development</v>
          </cell>
          <cell r="N420">
            <v>637734</v>
          </cell>
          <cell r="O420">
            <v>54083893</v>
          </cell>
          <cell r="P420" t="b">
            <v>1</v>
          </cell>
          <cell r="Q420">
            <v>11</v>
          </cell>
          <cell r="R420">
            <v>586694</v>
          </cell>
          <cell r="S420">
            <v>586694</v>
          </cell>
          <cell r="T420">
            <v>11</v>
          </cell>
          <cell r="U420">
            <v>637734</v>
          </cell>
          <cell r="V420">
            <v>11</v>
          </cell>
          <cell r="W420">
            <v>690665</v>
          </cell>
          <cell r="X420">
            <v>11</v>
          </cell>
          <cell r="Y420">
            <v>747989</v>
          </cell>
          <cell r="Z420">
            <v>11</v>
          </cell>
          <cell r="AA420">
            <v>796608</v>
          </cell>
          <cell r="AB420">
            <v>11</v>
          </cell>
          <cell r="AC420">
            <v>637734</v>
          </cell>
          <cell r="AD420" t="str">
            <v>Y</v>
          </cell>
          <cell r="AF420">
            <v>11</v>
          </cell>
          <cell r="AG420">
            <v>690665</v>
          </cell>
          <cell r="AJ420">
            <v>11</v>
          </cell>
          <cell r="AK420">
            <v>747989</v>
          </cell>
          <cell r="AN420">
            <v>11</v>
          </cell>
          <cell r="AO420">
            <v>796608</v>
          </cell>
        </row>
        <row r="421">
          <cell r="G421">
            <v>420</v>
          </cell>
          <cell r="H421">
            <v>22938834</v>
          </cell>
          <cell r="J421" t="str">
            <v>Corporate Services</v>
          </cell>
          <cell r="K421" t="str">
            <v>Human Resources</v>
          </cell>
          <cell r="L421" t="str">
            <v>Human Resources Development</v>
          </cell>
          <cell r="N421">
            <v>465130</v>
          </cell>
          <cell r="O421">
            <v>22938834</v>
          </cell>
          <cell r="P421" t="b">
            <v>1</v>
          </cell>
          <cell r="Q421">
            <v>9</v>
          </cell>
          <cell r="R421">
            <v>429101</v>
          </cell>
          <cell r="S421">
            <v>429101</v>
          </cell>
          <cell r="T421">
            <v>9</v>
          </cell>
          <cell r="U421">
            <v>465130</v>
          </cell>
          <cell r="V421">
            <v>9</v>
          </cell>
          <cell r="W421">
            <v>503429</v>
          </cell>
          <cell r="X421">
            <v>9</v>
          </cell>
          <cell r="Y421">
            <v>532489</v>
          </cell>
          <cell r="Z421">
            <v>9</v>
          </cell>
          <cell r="AA421">
            <v>581330</v>
          </cell>
          <cell r="AB421">
            <v>9</v>
          </cell>
          <cell r="AC421">
            <v>465130</v>
          </cell>
          <cell r="AD421" t="str">
            <v>Y</v>
          </cell>
          <cell r="AF421">
            <v>9</v>
          </cell>
          <cell r="AG421">
            <v>503429</v>
          </cell>
          <cell r="AJ421">
            <v>9</v>
          </cell>
          <cell r="AK421">
            <v>532489</v>
          </cell>
          <cell r="AN421">
            <v>9</v>
          </cell>
          <cell r="AO421">
            <v>581330</v>
          </cell>
        </row>
        <row r="422">
          <cell r="G422">
            <v>421</v>
          </cell>
          <cell r="H422">
            <v>23527773</v>
          </cell>
          <cell r="J422" t="str">
            <v>Corporate Services</v>
          </cell>
          <cell r="K422" t="str">
            <v>Human Resources</v>
          </cell>
          <cell r="L422" t="str">
            <v>Human Resources Development</v>
          </cell>
          <cell r="N422">
            <v>303736</v>
          </cell>
          <cell r="O422">
            <v>23527773</v>
          </cell>
          <cell r="P422" t="b">
            <v>1</v>
          </cell>
          <cell r="Q422">
            <v>6</v>
          </cell>
          <cell r="R422">
            <v>280623</v>
          </cell>
          <cell r="S422">
            <v>280623</v>
          </cell>
          <cell r="T422">
            <v>6</v>
          </cell>
          <cell r="U422">
            <v>303736</v>
          </cell>
          <cell r="V422">
            <v>6</v>
          </cell>
          <cell r="W422">
            <v>328639</v>
          </cell>
          <cell r="X422">
            <v>6</v>
          </cell>
          <cell r="Y422">
            <v>343192</v>
          </cell>
          <cell r="Z422">
            <v>6</v>
          </cell>
          <cell r="AA422">
            <v>379729</v>
          </cell>
          <cell r="AB422">
            <v>6</v>
          </cell>
          <cell r="AC422">
            <v>303736</v>
          </cell>
          <cell r="AD422" t="str">
            <v>Y</v>
          </cell>
          <cell r="AF422">
            <v>6</v>
          </cell>
          <cell r="AG422">
            <v>328639</v>
          </cell>
          <cell r="AJ422">
            <v>6</v>
          </cell>
          <cell r="AK422">
            <v>343192</v>
          </cell>
          <cell r="AN422">
            <v>6</v>
          </cell>
          <cell r="AO422">
            <v>379729</v>
          </cell>
        </row>
        <row r="423">
          <cell r="G423">
            <v>422</v>
          </cell>
          <cell r="H423">
            <v>23521261</v>
          </cell>
          <cell r="J423" t="str">
            <v>Corporate Services</v>
          </cell>
          <cell r="K423" t="str">
            <v>Human Resources</v>
          </cell>
          <cell r="L423" t="str">
            <v>Human Resources Development</v>
          </cell>
          <cell r="N423">
            <v>283058</v>
          </cell>
          <cell r="O423">
            <v>23521261</v>
          </cell>
          <cell r="P423" t="b">
            <v>1</v>
          </cell>
          <cell r="Q423">
            <v>6</v>
          </cell>
          <cell r="R423">
            <v>261601</v>
          </cell>
          <cell r="S423">
            <v>261601</v>
          </cell>
          <cell r="T423">
            <v>6</v>
          </cell>
          <cell r="U423">
            <v>283058</v>
          </cell>
          <cell r="V423">
            <v>6</v>
          </cell>
          <cell r="W423">
            <v>306245</v>
          </cell>
          <cell r="X423">
            <v>6</v>
          </cell>
          <cell r="Y423">
            <v>318938</v>
          </cell>
          <cell r="Z423">
            <v>6</v>
          </cell>
          <cell r="AA423">
            <v>353899</v>
          </cell>
          <cell r="AB423">
            <v>6</v>
          </cell>
          <cell r="AC423">
            <v>283058</v>
          </cell>
          <cell r="AD423" t="str">
            <v>Y</v>
          </cell>
          <cell r="AF423">
            <v>6</v>
          </cell>
          <cell r="AG423">
            <v>306245</v>
          </cell>
          <cell r="AJ423">
            <v>6</v>
          </cell>
          <cell r="AK423">
            <v>318938</v>
          </cell>
          <cell r="AN423">
            <v>6</v>
          </cell>
          <cell r="AO423">
            <v>353899</v>
          </cell>
        </row>
        <row r="424">
          <cell r="G424">
            <v>423</v>
          </cell>
          <cell r="J424" t="str">
            <v>Corporate Services</v>
          </cell>
          <cell r="K424" t="str">
            <v>Human Resources</v>
          </cell>
          <cell r="L424" t="str">
            <v>Human Resources Development</v>
          </cell>
          <cell r="N424">
            <v>271041</v>
          </cell>
          <cell r="O424">
            <v>0</v>
          </cell>
          <cell r="P424" t="b">
            <v>0</v>
          </cell>
          <cell r="Q424">
            <v>0</v>
          </cell>
          <cell r="R424">
            <v>0</v>
          </cell>
          <cell r="S424">
            <v>0</v>
          </cell>
          <cell r="T424">
            <v>0</v>
          </cell>
          <cell r="U424">
            <v>0</v>
          </cell>
          <cell r="V424">
            <v>0</v>
          </cell>
          <cell r="W424">
            <v>0</v>
          </cell>
          <cell r="X424">
            <v>0</v>
          </cell>
          <cell r="Y424">
            <v>0</v>
          </cell>
          <cell r="Z424">
            <v>0</v>
          </cell>
          <cell r="AA424">
            <v>0</v>
          </cell>
          <cell r="AB424">
            <v>0</v>
          </cell>
          <cell r="AC424">
            <v>0</v>
          </cell>
          <cell r="AD424" t="str">
            <v>Y</v>
          </cell>
          <cell r="AF424">
            <v>0</v>
          </cell>
          <cell r="AG424">
            <v>0</v>
          </cell>
          <cell r="AJ424">
            <v>0</v>
          </cell>
          <cell r="AK424">
            <v>0</v>
          </cell>
          <cell r="AN424">
            <v>0</v>
          </cell>
          <cell r="AO424">
            <v>0</v>
          </cell>
        </row>
        <row r="425">
          <cell r="G425">
            <v>424</v>
          </cell>
          <cell r="J425" t="str">
            <v>Corporate Services</v>
          </cell>
          <cell r="K425" t="str">
            <v>Human Resources</v>
          </cell>
          <cell r="L425" t="str">
            <v>Labour Relations</v>
          </cell>
          <cell r="N425">
            <v>940369</v>
          </cell>
          <cell r="O425">
            <v>0</v>
          </cell>
          <cell r="P425" t="b">
            <v>0</v>
          </cell>
          <cell r="Q425">
            <v>0</v>
          </cell>
          <cell r="R425">
            <v>0</v>
          </cell>
          <cell r="S425">
            <v>0</v>
          </cell>
          <cell r="T425">
            <v>0</v>
          </cell>
          <cell r="U425">
            <v>0</v>
          </cell>
          <cell r="V425">
            <v>0</v>
          </cell>
          <cell r="W425">
            <v>0</v>
          </cell>
          <cell r="X425">
            <v>0</v>
          </cell>
          <cell r="Y425">
            <v>0</v>
          </cell>
          <cell r="Z425">
            <v>0</v>
          </cell>
          <cell r="AA425">
            <v>0</v>
          </cell>
          <cell r="AB425">
            <v>0</v>
          </cell>
          <cell r="AC425">
            <v>0</v>
          </cell>
          <cell r="AD425" t="str">
            <v>Y</v>
          </cell>
          <cell r="AF425">
            <v>0</v>
          </cell>
          <cell r="AG425">
            <v>0</v>
          </cell>
          <cell r="AJ425">
            <v>0</v>
          </cell>
          <cell r="AK425">
            <v>0</v>
          </cell>
          <cell r="AN425">
            <v>0</v>
          </cell>
          <cell r="AO425">
            <v>0</v>
          </cell>
        </row>
        <row r="426">
          <cell r="G426">
            <v>425</v>
          </cell>
          <cell r="H426">
            <v>18676707</v>
          </cell>
          <cell r="J426" t="str">
            <v>Corporate Services</v>
          </cell>
          <cell r="K426" t="str">
            <v>Human Resources</v>
          </cell>
          <cell r="L426" t="str">
            <v>Labour Relations</v>
          </cell>
          <cell r="N426">
            <v>251607</v>
          </cell>
          <cell r="O426">
            <v>18676707</v>
          </cell>
          <cell r="P426" t="b">
            <v>1</v>
          </cell>
          <cell r="Q426">
            <v>5</v>
          </cell>
          <cell r="R426">
            <v>232667</v>
          </cell>
          <cell r="S426">
            <v>232667</v>
          </cell>
          <cell r="T426">
            <v>5</v>
          </cell>
          <cell r="U426">
            <v>251607</v>
          </cell>
          <cell r="V426">
            <v>5</v>
          </cell>
          <cell r="W426">
            <v>272184</v>
          </cell>
          <cell r="X426">
            <v>5</v>
          </cell>
          <cell r="Y426">
            <v>282050</v>
          </cell>
          <cell r="Z426">
            <v>5</v>
          </cell>
          <cell r="AA426">
            <v>314613</v>
          </cell>
          <cell r="AB426">
            <v>5</v>
          </cell>
          <cell r="AC426">
            <v>251607</v>
          </cell>
          <cell r="AD426" t="str">
            <v>Y</v>
          </cell>
          <cell r="AF426">
            <v>5</v>
          </cell>
          <cell r="AG426">
            <v>272184</v>
          </cell>
          <cell r="AJ426">
            <v>5</v>
          </cell>
          <cell r="AK426">
            <v>282050</v>
          </cell>
          <cell r="AN426">
            <v>5</v>
          </cell>
          <cell r="AO426">
            <v>314613</v>
          </cell>
        </row>
        <row r="427">
          <cell r="G427">
            <v>426</v>
          </cell>
          <cell r="H427">
            <v>18712649</v>
          </cell>
          <cell r="J427" t="str">
            <v>Corporate Services</v>
          </cell>
          <cell r="K427" t="str">
            <v>Human Resources</v>
          </cell>
          <cell r="L427" t="str">
            <v>Labour Relations</v>
          </cell>
          <cell r="N427">
            <v>676868</v>
          </cell>
          <cell r="O427">
            <v>18712649</v>
          </cell>
          <cell r="P427" t="b">
            <v>1</v>
          </cell>
          <cell r="Q427">
            <v>12</v>
          </cell>
          <cell r="R427">
            <v>622695</v>
          </cell>
          <cell r="S427">
            <v>622695</v>
          </cell>
          <cell r="T427">
            <v>11</v>
          </cell>
          <cell r="U427">
            <v>676868</v>
          </cell>
          <cell r="V427">
            <v>11</v>
          </cell>
          <cell r="W427">
            <v>733047</v>
          </cell>
          <cell r="X427">
            <v>11</v>
          </cell>
          <cell r="Y427">
            <v>793888</v>
          </cell>
          <cell r="Z427">
            <v>11</v>
          </cell>
          <cell r="AA427">
            <v>845491</v>
          </cell>
          <cell r="AB427">
            <v>11</v>
          </cell>
          <cell r="AC427">
            <v>676868</v>
          </cell>
          <cell r="AD427" t="str">
            <v>Y</v>
          </cell>
          <cell r="AF427">
            <v>11</v>
          </cell>
          <cell r="AG427">
            <v>733047</v>
          </cell>
          <cell r="AJ427">
            <v>11</v>
          </cell>
          <cell r="AK427">
            <v>793888</v>
          </cell>
          <cell r="AN427">
            <v>11</v>
          </cell>
          <cell r="AO427">
            <v>845491</v>
          </cell>
        </row>
        <row r="428">
          <cell r="G428">
            <v>427</v>
          </cell>
          <cell r="H428">
            <v>14583020</v>
          </cell>
          <cell r="J428" t="str">
            <v>Corporate Services</v>
          </cell>
          <cell r="K428" t="str">
            <v>Human Resources</v>
          </cell>
          <cell r="L428" t="str">
            <v>Labour Relations</v>
          </cell>
          <cell r="N428">
            <v>628940</v>
          </cell>
          <cell r="O428">
            <v>14583020</v>
          </cell>
          <cell r="P428" t="b">
            <v>1</v>
          </cell>
          <cell r="Q428">
            <v>10</v>
          </cell>
          <cell r="R428">
            <v>579800</v>
          </cell>
          <cell r="S428">
            <v>579800</v>
          </cell>
          <cell r="T428">
            <v>10</v>
          </cell>
          <cell r="U428">
            <v>628940</v>
          </cell>
          <cell r="V428">
            <v>10</v>
          </cell>
          <cell r="W428">
            <v>680835</v>
          </cell>
          <cell r="X428">
            <v>10</v>
          </cell>
          <cell r="Y428">
            <v>724620</v>
          </cell>
          <cell r="Z428">
            <v>10</v>
          </cell>
          <cell r="AA428">
            <v>785949</v>
          </cell>
          <cell r="AB428">
            <v>10</v>
          </cell>
          <cell r="AC428">
            <v>628940</v>
          </cell>
          <cell r="AD428" t="str">
            <v>Y</v>
          </cell>
          <cell r="AF428">
            <v>10</v>
          </cell>
          <cell r="AG428">
            <v>680835</v>
          </cell>
          <cell r="AJ428">
            <v>10</v>
          </cell>
          <cell r="AK428">
            <v>724620</v>
          </cell>
          <cell r="AN428">
            <v>10</v>
          </cell>
          <cell r="AO428">
            <v>785949</v>
          </cell>
        </row>
        <row r="429">
          <cell r="G429">
            <v>428</v>
          </cell>
          <cell r="J429" t="str">
            <v>Corporate Services</v>
          </cell>
          <cell r="K429" t="str">
            <v>Human Resources</v>
          </cell>
          <cell r="L429" t="str">
            <v>Labour Relations</v>
          </cell>
          <cell r="N429">
            <v>320149</v>
          </cell>
          <cell r="O429">
            <v>0</v>
          </cell>
          <cell r="P429" t="b">
            <v>0</v>
          </cell>
          <cell r="Q429">
            <v>0</v>
          </cell>
          <cell r="R429">
            <v>0</v>
          </cell>
          <cell r="S429">
            <v>0</v>
          </cell>
          <cell r="T429">
            <v>0</v>
          </cell>
          <cell r="U429">
            <v>0</v>
          </cell>
          <cell r="V429">
            <v>0</v>
          </cell>
          <cell r="W429">
            <v>0</v>
          </cell>
          <cell r="X429">
            <v>0</v>
          </cell>
          <cell r="Y429">
            <v>0</v>
          </cell>
          <cell r="Z429">
            <v>0</v>
          </cell>
          <cell r="AA429">
            <v>0</v>
          </cell>
          <cell r="AB429">
            <v>0</v>
          </cell>
          <cell r="AC429">
            <v>0</v>
          </cell>
          <cell r="AD429" t="str">
            <v>Y</v>
          </cell>
          <cell r="AF429">
            <v>0</v>
          </cell>
          <cell r="AG429">
            <v>0</v>
          </cell>
          <cell r="AJ429">
            <v>0</v>
          </cell>
          <cell r="AK429">
            <v>0</v>
          </cell>
          <cell r="AN429">
            <v>0</v>
          </cell>
          <cell r="AO429">
            <v>0</v>
          </cell>
        </row>
        <row r="430">
          <cell r="G430">
            <v>429</v>
          </cell>
          <cell r="J430" t="str">
            <v>Corporate Services</v>
          </cell>
          <cell r="K430" t="str">
            <v>Human Resources</v>
          </cell>
          <cell r="L430" t="str">
            <v>Labour Relations</v>
          </cell>
          <cell r="N430">
            <v>271041</v>
          </cell>
          <cell r="O430">
            <v>0</v>
          </cell>
          <cell r="P430" t="b">
            <v>0</v>
          </cell>
          <cell r="Q430">
            <v>0</v>
          </cell>
          <cell r="R430">
            <v>0</v>
          </cell>
          <cell r="S430">
            <v>0</v>
          </cell>
          <cell r="T430">
            <v>0</v>
          </cell>
          <cell r="U430">
            <v>0</v>
          </cell>
          <cell r="V430">
            <v>0</v>
          </cell>
          <cell r="W430">
            <v>0</v>
          </cell>
          <cell r="X430">
            <v>0</v>
          </cell>
          <cell r="Y430">
            <v>0</v>
          </cell>
          <cell r="Z430">
            <v>0</v>
          </cell>
          <cell r="AA430">
            <v>0</v>
          </cell>
          <cell r="AB430">
            <v>0</v>
          </cell>
          <cell r="AC430">
            <v>0</v>
          </cell>
          <cell r="AD430" t="str">
            <v>Y</v>
          </cell>
          <cell r="AF430">
            <v>0</v>
          </cell>
          <cell r="AG430">
            <v>0</v>
          </cell>
          <cell r="AJ430">
            <v>0</v>
          </cell>
          <cell r="AK430">
            <v>0</v>
          </cell>
          <cell r="AN430">
            <v>0</v>
          </cell>
          <cell r="AO430">
            <v>0</v>
          </cell>
        </row>
        <row r="431">
          <cell r="G431">
            <v>430</v>
          </cell>
          <cell r="H431">
            <v>21761442</v>
          </cell>
          <cell r="J431" t="str">
            <v>Corporate Services</v>
          </cell>
          <cell r="K431" t="str">
            <v>Communication</v>
          </cell>
          <cell r="N431">
            <v>1239486</v>
          </cell>
          <cell r="O431">
            <v>21761442</v>
          </cell>
          <cell r="P431" t="b">
            <v>1</v>
          </cell>
          <cell r="Q431">
            <v>14</v>
          </cell>
          <cell r="R431">
            <v>1191811</v>
          </cell>
          <cell r="S431">
            <v>1191811</v>
          </cell>
          <cell r="T431">
            <v>14</v>
          </cell>
          <cell r="U431">
            <v>1239486</v>
          </cell>
          <cell r="V431">
            <v>14</v>
          </cell>
          <cell r="W431">
            <v>1332446</v>
          </cell>
          <cell r="X431">
            <v>14</v>
          </cell>
          <cell r="Y431">
            <v>1429714</v>
          </cell>
          <cell r="Z431">
            <v>14</v>
          </cell>
          <cell r="AA431">
            <v>1522645</v>
          </cell>
          <cell r="AB431">
            <v>14</v>
          </cell>
          <cell r="AC431">
            <v>1239486</v>
          </cell>
          <cell r="AD431" t="str">
            <v>Y</v>
          </cell>
          <cell r="AF431">
            <v>14</v>
          </cell>
          <cell r="AG431">
            <v>1332446</v>
          </cell>
          <cell r="AJ431">
            <v>14</v>
          </cell>
          <cell r="AK431">
            <v>1429714</v>
          </cell>
          <cell r="AN431">
            <v>14</v>
          </cell>
          <cell r="AO431">
            <v>1522645</v>
          </cell>
        </row>
        <row r="432">
          <cell r="G432">
            <v>431</v>
          </cell>
          <cell r="H432">
            <v>23450193</v>
          </cell>
          <cell r="J432" t="str">
            <v>Corporate Services</v>
          </cell>
          <cell r="K432" t="str">
            <v>Communication</v>
          </cell>
          <cell r="N432">
            <v>330946</v>
          </cell>
          <cell r="O432">
            <v>23450193</v>
          </cell>
          <cell r="P432" t="b">
            <v>1</v>
          </cell>
          <cell r="Q432">
            <v>8</v>
          </cell>
          <cell r="R432">
            <v>305655</v>
          </cell>
          <cell r="S432">
            <v>305655</v>
          </cell>
          <cell r="T432">
            <v>7</v>
          </cell>
          <cell r="U432">
            <v>330946</v>
          </cell>
          <cell r="V432">
            <v>7</v>
          </cell>
          <cell r="W432">
            <v>358108</v>
          </cell>
          <cell r="X432">
            <v>7</v>
          </cell>
          <cell r="Y432">
            <v>375106</v>
          </cell>
          <cell r="Z432">
            <v>7</v>
          </cell>
          <cell r="AA432">
            <v>413717</v>
          </cell>
          <cell r="AB432">
            <v>7</v>
          </cell>
          <cell r="AC432">
            <v>330946</v>
          </cell>
          <cell r="AD432" t="str">
            <v>Y</v>
          </cell>
          <cell r="AF432">
            <v>7</v>
          </cell>
          <cell r="AG432">
            <v>358108</v>
          </cell>
          <cell r="AJ432">
            <v>7</v>
          </cell>
          <cell r="AK432">
            <v>375106</v>
          </cell>
          <cell r="AN432">
            <v>7</v>
          </cell>
          <cell r="AO432">
            <v>413717</v>
          </cell>
        </row>
        <row r="433">
          <cell r="G433">
            <v>432</v>
          </cell>
          <cell r="H433">
            <v>23498404</v>
          </cell>
          <cell r="J433" t="str">
            <v>Corporate Services</v>
          </cell>
          <cell r="K433" t="str">
            <v>Communication</v>
          </cell>
          <cell r="L433" t="str">
            <v>Media Services</v>
          </cell>
          <cell r="N433">
            <v>939132</v>
          </cell>
          <cell r="O433">
            <v>23498404</v>
          </cell>
          <cell r="P433" t="b">
            <v>1</v>
          </cell>
          <cell r="Q433">
            <v>13</v>
          </cell>
          <cell r="R433">
            <v>890173</v>
          </cell>
          <cell r="S433">
            <v>890173</v>
          </cell>
          <cell r="T433">
            <v>13</v>
          </cell>
          <cell r="U433">
            <v>939132</v>
          </cell>
          <cell r="V433">
            <v>13</v>
          </cell>
          <cell r="W433">
            <v>1009566</v>
          </cell>
          <cell r="X433">
            <v>13</v>
          </cell>
          <cell r="Y433">
            <v>1083263</v>
          </cell>
          <cell r="Z433">
            <v>13</v>
          </cell>
          <cell r="AA433">
            <v>1153676</v>
          </cell>
          <cell r="AB433">
            <v>13</v>
          </cell>
          <cell r="AC433">
            <v>939132</v>
          </cell>
          <cell r="AD433" t="str">
            <v>Y</v>
          </cell>
          <cell r="AF433">
            <v>13</v>
          </cell>
          <cell r="AG433">
            <v>1009566</v>
          </cell>
          <cell r="AJ433">
            <v>13</v>
          </cell>
          <cell r="AK433">
            <v>1083263</v>
          </cell>
          <cell r="AN433">
            <v>13</v>
          </cell>
          <cell r="AO433">
            <v>1153676</v>
          </cell>
        </row>
        <row r="434">
          <cell r="G434">
            <v>433</v>
          </cell>
          <cell r="J434" t="str">
            <v>Corporate Services</v>
          </cell>
          <cell r="K434" t="str">
            <v>Communication</v>
          </cell>
          <cell r="L434" t="str">
            <v>Media Services</v>
          </cell>
          <cell r="N434">
            <v>940369</v>
          </cell>
          <cell r="O434">
            <v>0</v>
          </cell>
          <cell r="P434" t="b">
            <v>0</v>
          </cell>
          <cell r="Q434">
            <v>0</v>
          </cell>
          <cell r="R434">
            <v>0</v>
          </cell>
          <cell r="S434">
            <v>0</v>
          </cell>
          <cell r="T434">
            <v>0</v>
          </cell>
          <cell r="U434">
            <v>0</v>
          </cell>
          <cell r="V434">
            <v>0</v>
          </cell>
          <cell r="W434">
            <v>0</v>
          </cell>
          <cell r="X434">
            <v>0</v>
          </cell>
          <cell r="Y434">
            <v>0</v>
          </cell>
          <cell r="Z434">
            <v>0</v>
          </cell>
          <cell r="AA434">
            <v>0</v>
          </cell>
          <cell r="AB434">
            <v>0</v>
          </cell>
          <cell r="AC434">
            <v>0</v>
          </cell>
          <cell r="AD434" t="str">
            <v>Y</v>
          </cell>
          <cell r="AF434">
            <v>0</v>
          </cell>
          <cell r="AG434">
            <v>0</v>
          </cell>
          <cell r="AJ434">
            <v>0</v>
          </cell>
          <cell r="AK434">
            <v>0</v>
          </cell>
          <cell r="AN434">
            <v>0</v>
          </cell>
          <cell r="AO434">
            <v>0</v>
          </cell>
        </row>
        <row r="435">
          <cell r="G435">
            <v>434</v>
          </cell>
          <cell r="J435" t="str">
            <v>Corporate Services</v>
          </cell>
          <cell r="K435" t="str">
            <v>Communication</v>
          </cell>
          <cell r="L435" t="str">
            <v>Media Services</v>
          </cell>
          <cell r="N435">
            <v>320149</v>
          </cell>
          <cell r="O435">
            <v>0</v>
          </cell>
          <cell r="P435" t="b">
            <v>0</v>
          </cell>
          <cell r="Q435">
            <v>0</v>
          </cell>
          <cell r="R435">
            <v>0</v>
          </cell>
          <cell r="S435">
            <v>0</v>
          </cell>
          <cell r="T435">
            <v>0</v>
          </cell>
          <cell r="U435">
            <v>0</v>
          </cell>
          <cell r="V435">
            <v>0</v>
          </cell>
          <cell r="W435">
            <v>0</v>
          </cell>
          <cell r="X435">
            <v>0</v>
          </cell>
          <cell r="Y435">
            <v>0</v>
          </cell>
          <cell r="Z435">
            <v>0</v>
          </cell>
          <cell r="AA435">
            <v>0</v>
          </cell>
          <cell r="AB435">
            <v>0</v>
          </cell>
          <cell r="AC435">
            <v>0</v>
          </cell>
          <cell r="AD435" t="str">
            <v>Y</v>
          </cell>
          <cell r="AF435">
            <v>0</v>
          </cell>
          <cell r="AG435">
            <v>0</v>
          </cell>
          <cell r="AJ435">
            <v>0</v>
          </cell>
          <cell r="AK435">
            <v>0</v>
          </cell>
          <cell r="AN435">
            <v>0</v>
          </cell>
          <cell r="AO435">
            <v>0</v>
          </cell>
        </row>
        <row r="436">
          <cell r="G436">
            <v>435</v>
          </cell>
          <cell r="H436">
            <v>18991416</v>
          </cell>
          <cell r="J436" t="str">
            <v>Corporate Services</v>
          </cell>
          <cell r="K436" t="str">
            <v>Communication</v>
          </cell>
          <cell r="L436" t="str">
            <v>Media Services</v>
          </cell>
          <cell r="M436" t="str">
            <v>Media Relations</v>
          </cell>
          <cell r="N436">
            <v>751209</v>
          </cell>
          <cell r="O436">
            <v>18991416</v>
          </cell>
          <cell r="P436" t="b">
            <v>1</v>
          </cell>
          <cell r="Q436">
            <v>11</v>
          </cell>
          <cell r="R436">
            <v>691086</v>
          </cell>
          <cell r="S436">
            <v>691086</v>
          </cell>
          <cell r="T436">
            <v>11</v>
          </cell>
          <cell r="U436">
            <v>751209</v>
          </cell>
          <cell r="V436">
            <v>11</v>
          </cell>
          <cell r="W436">
            <v>813559</v>
          </cell>
          <cell r="X436">
            <v>11</v>
          </cell>
          <cell r="Y436">
            <v>881082</v>
          </cell>
          <cell r="Z436">
            <v>11</v>
          </cell>
          <cell r="AA436">
            <v>938352</v>
          </cell>
          <cell r="AB436">
            <v>11</v>
          </cell>
          <cell r="AC436">
            <v>751209</v>
          </cell>
          <cell r="AD436" t="str">
            <v>Y</v>
          </cell>
          <cell r="AF436">
            <v>11</v>
          </cell>
          <cell r="AG436">
            <v>813559</v>
          </cell>
          <cell r="AJ436">
            <v>11</v>
          </cell>
          <cell r="AK436">
            <v>881082</v>
          </cell>
          <cell r="AN436">
            <v>11</v>
          </cell>
          <cell r="AO436">
            <v>938352</v>
          </cell>
        </row>
        <row r="437">
          <cell r="G437">
            <v>436</v>
          </cell>
          <cell r="H437">
            <v>22229981</v>
          </cell>
          <cell r="J437" t="str">
            <v>Corporate Services</v>
          </cell>
          <cell r="K437" t="str">
            <v>Communication</v>
          </cell>
          <cell r="L437" t="str">
            <v>Media Services</v>
          </cell>
          <cell r="M437" t="str">
            <v>Media Relations</v>
          </cell>
          <cell r="N437">
            <v>483566</v>
          </cell>
          <cell r="O437">
            <v>22229981</v>
          </cell>
          <cell r="P437" t="b">
            <v>1</v>
          </cell>
          <cell r="Q437">
            <v>9</v>
          </cell>
          <cell r="R437">
            <v>446060</v>
          </cell>
          <cell r="S437">
            <v>446060</v>
          </cell>
          <cell r="T437">
            <v>9</v>
          </cell>
          <cell r="U437">
            <v>483566</v>
          </cell>
          <cell r="V437">
            <v>9</v>
          </cell>
          <cell r="W437">
            <v>523395</v>
          </cell>
          <cell r="X437">
            <v>9</v>
          </cell>
          <cell r="Y437">
            <v>554112</v>
          </cell>
          <cell r="Z437">
            <v>9</v>
          </cell>
          <cell r="AA437">
            <v>604359</v>
          </cell>
          <cell r="AB437">
            <v>9</v>
          </cell>
          <cell r="AC437">
            <v>483566</v>
          </cell>
          <cell r="AD437" t="str">
            <v>Y</v>
          </cell>
          <cell r="AF437">
            <v>9</v>
          </cell>
          <cell r="AG437">
            <v>523395</v>
          </cell>
          <cell r="AJ437">
            <v>9</v>
          </cell>
          <cell r="AK437">
            <v>554112</v>
          </cell>
          <cell r="AN437">
            <v>9</v>
          </cell>
          <cell r="AO437">
            <v>604359</v>
          </cell>
        </row>
        <row r="438">
          <cell r="G438">
            <v>437</v>
          </cell>
          <cell r="H438">
            <v>22604456</v>
          </cell>
          <cell r="J438" t="str">
            <v>Corporate Services</v>
          </cell>
          <cell r="K438" t="str">
            <v>Communication</v>
          </cell>
          <cell r="L438" t="str">
            <v>Media Services</v>
          </cell>
          <cell r="M438" t="str">
            <v>Media Relations</v>
          </cell>
          <cell r="N438">
            <v>300168</v>
          </cell>
          <cell r="O438">
            <v>22604456</v>
          </cell>
          <cell r="P438" t="b">
            <v>1</v>
          </cell>
          <cell r="Q438">
            <v>6</v>
          </cell>
          <cell r="R438">
            <v>277342</v>
          </cell>
          <cell r="S438">
            <v>277342</v>
          </cell>
          <cell r="T438">
            <v>6</v>
          </cell>
          <cell r="U438">
            <v>300168</v>
          </cell>
          <cell r="V438">
            <v>6</v>
          </cell>
          <cell r="W438">
            <v>324776</v>
          </cell>
          <cell r="X438">
            <v>6</v>
          </cell>
          <cell r="Y438">
            <v>339006</v>
          </cell>
          <cell r="Z438">
            <v>6</v>
          </cell>
          <cell r="AA438">
            <v>375272</v>
          </cell>
          <cell r="AB438">
            <v>6</v>
          </cell>
          <cell r="AC438">
            <v>300168</v>
          </cell>
          <cell r="AD438" t="str">
            <v>Y</v>
          </cell>
          <cell r="AF438">
            <v>6</v>
          </cell>
          <cell r="AG438">
            <v>324776</v>
          </cell>
          <cell r="AJ438">
            <v>6</v>
          </cell>
          <cell r="AK438">
            <v>339006</v>
          </cell>
          <cell r="AN438">
            <v>6</v>
          </cell>
          <cell r="AO438">
            <v>375272</v>
          </cell>
        </row>
        <row r="439">
          <cell r="G439">
            <v>438</v>
          </cell>
          <cell r="H439">
            <v>27338061</v>
          </cell>
          <cell r="J439" t="str">
            <v>Corporate Services</v>
          </cell>
          <cell r="K439" t="str">
            <v>Communication</v>
          </cell>
          <cell r="L439" t="str">
            <v>Public Information &amp; Marketing</v>
          </cell>
          <cell r="M439" t="str">
            <v>Web content management</v>
          </cell>
          <cell r="N439">
            <v>637734</v>
          </cell>
          <cell r="O439">
            <v>27338061</v>
          </cell>
          <cell r="P439" t="b">
            <v>1</v>
          </cell>
          <cell r="Q439">
            <v>11</v>
          </cell>
          <cell r="R439">
            <v>586694</v>
          </cell>
          <cell r="S439">
            <v>586694</v>
          </cell>
          <cell r="T439">
            <v>11</v>
          </cell>
          <cell r="U439">
            <v>637734</v>
          </cell>
          <cell r="V439">
            <v>11</v>
          </cell>
          <cell r="W439">
            <v>690665</v>
          </cell>
          <cell r="X439">
            <v>11</v>
          </cell>
          <cell r="Y439">
            <v>747989</v>
          </cell>
          <cell r="Z439">
            <v>11</v>
          </cell>
          <cell r="AA439">
            <v>796608</v>
          </cell>
          <cell r="AB439">
            <v>11</v>
          </cell>
          <cell r="AC439">
            <v>637734</v>
          </cell>
          <cell r="AD439" t="str">
            <v>Y</v>
          </cell>
          <cell r="AF439">
            <v>11</v>
          </cell>
          <cell r="AG439">
            <v>690665</v>
          </cell>
          <cell r="AJ439">
            <v>11</v>
          </cell>
          <cell r="AK439">
            <v>747989</v>
          </cell>
          <cell r="AN439">
            <v>11</v>
          </cell>
          <cell r="AO439">
            <v>796608</v>
          </cell>
        </row>
        <row r="440">
          <cell r="G440">
            <v>439</v>
          </cell>
          <cell r="I440">
            <v>42460</v>
          </cell>
          <cell r="J440" t="str">
            <v>Corporate Services</v>
          </cell>
          <cell r="K440" t="str">
            <v>Communication</v>
          </cell>
          <cell r="L440" t="str">
            <v>Corporate Communication</v>
          </cell>
          <cell r="M440" t="str">
            <v>Production</v>
          </cell>
          <cell r="N440">
            <v>443243</v>
          </cell>
          <cell r="O440">
            <v>0</v>
          </cell>
          <cell r="P440" t="b">
            <v>1</v>
          </cell>
          <cell r="Q440">
            <v>9</v>
          </cell>
          <cell r="R440">
            <v>413876</v>
          </cell>
          <cell r="S440">
            <v>413876</v>
          </cell>
          <cell r="T440">
            <v>9</v>
          </cell>
          <cell r="U440">
            <v>443243</v>
          </cell>
          <cell r="V440">
            <v>9</v>
          </cell>
          <cell r="W440">
            <v>475528</v>
          </cell>
          <cell r="X440">
            <v>9</v>
          </cell>
          <cell r="Y440">
            <v>496545</v>
          </cell>
          <cell r="Z440">
            <v>9</v>
          </cell>
          <cell r="AA440">
            <v>525404</v>
          </cell>
          <cell r="AB440">
            <v>9</v>
          </cell>
          <cell r="AC440">
            <v>443243</v>
          </cell>
          <cell r="AD440" t="str">
            <v>Y</v>
          </cell>
          <cell r="AF440">
            <v>9</v>
          </cell>
          <cell r="AG440">
            <v>475528</v>
          </cell>
          <cell r="AI440" t="str">
            <v>Vacant</v>
          </cell>
          <cell r="AJ440">
            <v>0</v>
          </cell>
          <cell r="AK440">
            <v>0</v>
          </cell>
          <cell r="AN440">
            <v>0</v>
          </cell>
          <cell r="AO440">
            <v>0</v>
          </cell>
        </row>
        <row r="441">
          <cell r="G441">
            <v>440</v>
          </cell>
          <cell r="H441">
            <v>23732849</v>
          </cell>
          <cell r="J441" t="str">
            <v>Corporate Services</v>
          </cell>
          <cell r="K441" t="str">
            <v>Communication</v>
          </cell>
          <cell r="L441" t="str">
            <v>Public Information &amp; Marketing</v>
          </cell>
          <cell r="M441" t="str">
            <v>Public Information</v>
          </cell>
          <cell r="N441">
            <v>279794</v>
          </cell>
          <cell r="O441">
            <v>23732849</v>
          </cell>
          <cell r="P441" t="b">
            <v>1</v>
          </cell>
          <cell r="Q441">
            <v>6</v>
          </cell>
          <cell r="R441">
            <v>258599</v>
          </cell>
          <cell r="S441">
            <v>258599</v>
          </cell>
          <cell r="T441">
            <v>6</v>
          </cell>
          <cell r="U441">
            <v>279794</v>
          </cell>
          <cell r="V441">
            <v>6</v>
          </cell>
          <cell r="W441">
            <v>302711</v>
          </cell>
          <cell r="X441">
            <v>6</v>
          </cell>
          <cell r="Y441">
            <v>315110</v>
          </cell>
          <cell r="Z441">
            <v>6</v>
          </cell>
          <cell r="AA441">
            <v>349822</v>
          </cell>
          <cell r="AB441">
            <v>6</v>
          </cell>
          <cell r="AC441">
            <v>279794</v>
          </cell>
          <cell r="AD441" t="str">
            <v>Y</v>
          </cell>
          <cell r="AF441">
            <v>6</v>
          </cell>
          <cell r="AG441">
            <v>302711</v>
          </cell>
          <cell r="AJ441">
            <v>6</v>
          </cell>
          <cell r="AK441">
            <v>315110</v>
          </cell>
          <cell r="AN441">
            <v>6</v>
          </cell>
          <cell r="AO441">
            <v>349822</v>
          </cell>
        </row>
        <row r="442">
          <cell r="G442">
            <v>441</v>
          </cell>
          <cell r="H442">
            <v>64762491</v>
          </cell>
          <cell r="J442" t="str">
            <v>Corporate Services</v>
          </cell>
          <cell r="K442" t="str">
            <v>Communication</v>
          </cell>
          <cell r="L442" t="str">
            <v>Media Services</v>
          </cell>
          <cell r="M442" t="str">
            <v>Media Research</v>
          </cell>
          <cell r="N442">
            <v>276563</v>
          </cell>
          <cell r="O442">
            <v>64762491</v>
          </cell>
          <cell r="P442" t="b">
            <v>1</v>
          </cell>
          <cell r="Q442">
            <v>6</v>
          </cell>
          <cell r="R442">
            <v>255626</v>
          </cell>
          <cell r="S442">
            <v>255626</v>
          </cell>
          <cell r="T442">
            <v>6</v>
          </cell>
          <cell r="U442">
            <v>276563</v>
          </cell>
          <cell r="V442">
            <v>6</v>
          </cell>
          <cell r="W442">
            <v>299210</v>
          </cell>
          <cell r="X442">
            <v>6</v>
          </cell>
          <cell r="Y442">
            <v>311320</v>
          </cell>
          <cell r="Z442">
            <v>6</v>
          </cell>
          <cell r="AA442">
            <v>345785</v>
          </cell>
          <cell r="AB442">
            <v>6</v>
          </cell>
          <cell r="AC442">
            <v>276563</v>
          </cell>
          <cell r="AD442" t="str">
            <v>Y</v>
          </cell>
          <cell r="AF442">
            <v>6</v>
          </cell>
          <cell r="AG442">
            <v>299210</v>
          </cell>
          <cell r="AJ442">
            <v>6</v>
          </cell>
          <cell r="AK442">
            <v>311320</v>
          </cell>
          <cell r="AN442">
            <v>6</v>
          </cell>
          <cell r="AO442">
            <v>345785</v>
          </cell>
        </row>
        <row r="443">
          <cell r="G443">
            <v>442</v>
          </cell>
          <cell r="H443">
            <v>21852618</v>
          </cell>
          <cell r="J443" t="str">
            <v>Corporate Services</v>
          </cell>
          <cell r="K443" t="str">
            <v>Communication</v>
          </cell>
          <cell r="L443" t="str">
            <v>Media Services</v>
          </cell>
          <cell r="M443" t="str">
            <v>Media Research</v>
          </cell>
          <cell r="N443">
            <v>489887</v>
          </cell>
          <cell r="O443">
            <v>21852618</v>
          </cell>
          <cell r="P443" t="b">
            <v>1</v>
          </cell>
          <cell r="Q443">
            <v>9</v>
          </cell>
          <cell r="R443">
            <v>451875</v>
          </cell>
          <cell r="S443">
            <v>451875</v>
          </cell>
          <cell r="T443">
            <v>9</v>
          </cell>
          <cell r="U443">
            <v>489887</v>
          </cell>
          <cell r="V443">
            <v>9</v>
          </cell>
          <cell r="W443">
            <v>530241</v>
          </cell>
          <cell r="X443">
            <v>9</v>
          </cell>
          <cell r="Y443">
            <v>561526</v>
          </cell>
          <cell r="Z443">
            <v>9</v>
          </cell>
          <cell r="AA443">
            <v>612254</v>
          </cell>
          <cell r="AB443">
            <v>9</v>
          </cell>
          <cell r="AC443">
            <v>489887</v>
          </cell>
          <cell r="AD443" t="str">
            <v>Y</v>
          </cell>
          <cell r="AF443">
            <v>9</v>
          </cell>
          <cell r="AG443">
            <v>530241</v>
          </cell>
          <cell r="AJ443">
            <v>9</v>
          </cell>
          <cell r="AK443">
            <v>561526</v>
          </cell>
          <cell r="AN443">
            <v>9</v>
          </cell>
          <cell r="AO443">
            <v>612254</v>
          </cell>
        </row>
        <row r="444">
          <cell r="G444">
            <v>443</v>
          </cell>
          <cell r="H444">
            <v>22961372</v>
          </cell>
          <cell r="J444" t="str">
            <v>Corporate Services</v>
          </cell>
          <cell r="K444" t="str">
            <v>Communication</v>
          </cell>
          <cell r="L444" t="str">
            <v>Media Services</v>
          </cell>
          <cell r="M444" t="str">
            <v>Media Research</v>
          </cell>
          <cell r="N444">
            <v>293170</v>
          </cell>
          <cell r="O444">
            <v>22961372</v>
          </cell>
          <cell r="P444" t="b">
            <v>1</v>
          </cell>
          <cell r="Q444">
            <v>6</v>
          </cell>
          <cell r="R444">
            <v>270903</v>
          </cell>
          <cell r="S444">
            <v>270903</v>
          </cell>
          <cell r="T444">
            <v>6</v>
          </cell>
          <cell r="U444">
            <v>293170</v>
          </cell>
          <cell r="V444">
            <v>6</v>
          </cell>
          <cell r="W444">
            <v>317196</v>
          </cell>
          <cell r="X444">
            <v>6</v>
          </cell>
          <cell r="Y444">
            <v>330798</v>
          </cell>
          <cell r="Z444">
            <v>6</v>
          </cell>
          <cell r="AA444">
            <v>366530</v>
          </cell>
          <cell r="AB444">
            <v>6</v>
          </cell>
          <cell r="AC444">
            <v>293170</v>
          </cell>
          <cell r="AD444" t="str">
            <v>Y</v>
          </cell>
          <cell r="AF444">
            <v>6</v>
          </cell>
          <cell r="AG444">
            <v>317196</v>
          </cell>
          <cell r="AJ444">
            <v>6</v>
          </cell>
          <cell r="AK444">
            <v>330798</v>
          </cell>
          <cell r="AN444">
            <v>6</v>
          </cell>
          <cell r="AO444">
            <v>366530</v>
          </cell>
        </row>
        <row r="445">
          <cell r="G445">
            <v>444</v>
          </cell>
          <cell r="J445" t="str">
            <v>Corporate Services</v>
          </cell>
          <cell r="K445" t="str">
            <v>Communication</v>
          </cell>
          <cell r="L445" t="str">
            <v>Corporate Communication</v>
          </cell>
          <cell r="M445" t="str">
            <v>Production</v>
          </cell>
          <cell r="N445">
            <v>271041</v>
          </cell>
          <cell r="O445">
            <v>0</v>
          </cell>
          <cell r="P445" t="b">
            <v>0</v>
          </cell>
          <cell r="Q445">
            <v>0</v>
          </cell>
          <cell r="R445">
            <v>0</v>
          </cell>
          <cell r="S445">
            <v>0</v>
          </cell>
          <cell r="T445">
            <v>0</v>
          </cell>
          <cell r="U445">
            <v>0</v>
          </cell>
          <cell r="V445">
            <v>0</v>
          </cell>
          <cell r="W445">
            <v>0</v>
          </cell>
          <cell r="X445">
            <v>0</v>
          </cell>
          <cell r="Y445">
            <v>0</v>
          </cell>
          <cell r="Z445">
            <v>0</v>
          </cell>
          <cell r="AA445">
            <v>0</v>
          </cell>
          <cell r="AB445">
            <v>0</v>
          </cell>
          <cell r="AC445">
            <v>0</v>
          </cell>
          <cell r="AD445" t="str">
            <v>Y</v>
          </cell>
          <cell r="AF445">
            <v>0</v>
          </cell>
          <cell r="AG445">
            <v>0</v>
          </cell>
          <cell r="AJ445">
            <v>0</v>
          </cell>
          <cell r="AK445">
            <v>0</v>
          </cell>
          <cell r="AN445">
            <v>0</v>
          </cell>
          <cell r="AO445">
            <v>0</v>
          </cell>
        </row>
        <row r="446">
          <cell r="G446">
            <v>445</v>
          </cell>
          <cell r="H446">
            <v>21752052</v>
          </cell>
          <cell r="J446" t="str">
            <v>Corporate Services</v>
          </cell>
          <cell r="K446" t="str">
            <v>Communication</v>
          </cell>
          <cell r="L446" t="str">
            <v>Public Information &amp; Marketing</v>
          </cell>
          <cell r="N446">
            <v>1106253</v>
          </cell>
          <cell r="O446">
            <v>21752052</v>
          </cell>
          <cell r="P446" t="b">
            <v>1</v>
          </cell>
          <cell r="Q446">
            <v>13</v>
          </cell>
          <cell r="R446">
            <v>1048582</v>
          </cell>
          <cell r="S446">
            <v>1048582</v>
          </cell>
          <cell r="T446">
            <v>13</v>
          </cell>
          <cell r="U446">
            <v>1106253</v>
          </cell>
          <cell r="V446">
            <v>13</v>
          </cell>
          <cell r="W446">
            <v>1189222</v>
          </cell>
          <cell r="X446">
            <v>13</v>
          </cell>
          <cell r="Y446">
            <v>1276034</v>
          </cell>
          <cell r="Z446">
            <v>13</v>
          </cell>
          <cell r="AA446">
            <v>1358976</v>
          </cell>
          <cell r="AB446">
            <v>13</v>
          </cell>
          <cell r="AC446">
            <v>1106253</v>
          </cell>
          <cell r="AD446" t="str">
            <v>Y</v>
          </cell>
          <cell r="AF446">
            <v>13</v>
          </cell>
          <cell r="AG446">
            <v>1189222</v>
          </cell>
          <cell r="AJ446">
            <v>13</v>
          </cell>
          <cell r="AK446">
            <v>1276034</v>
          </cell>
          <cell r="AN446">
            <v>13</v>
          </cell>
          <cell r="AO446">
            <v>1358976</v>
          </cell>
        </row>
        <row r="447">
          <cell r="G447">
            <v>446</v>
          </cell>
          <cell r="H447">
            <v>26872595</v>
          </cell>
          <cell r="J447" t="str">
            <v>Corporate Services</v>
          </cell>
          <cell r="K447" t="str">
            <v>Communication</v>
          </cell>
          <cell r="L447" t="str">
            <v>Public Information &amp; Marketing</v>
          </cell>
          <cell r="N447">
            <v>240632</v>
          </cell>
          <cell r="O447">
            <v>26872595</v>
          </cell>
          <cell r="P447" t="b">
            <v>1</v>
          </cell>
          <cell r="Q447">
            <v>7</v>
          </cell>
          <cell r="R447">
            <v>222570</v>
          </cell>
          <cell r="S447">
            <v>222570</v>
          </cell>
          <cell r="T447">
            <v>5</v>
          </cell>
          <cell r="U447">
            <v>240632</v>
          </cell>
          <cell r="V447">
            <v>5</v>
          </cell>
          <cell r="W447">
            <v>260298</v>
          </cell>
          <cell r="X447">
            <v>5</v>
          </cell>
          <cell r="Y447">
            <v>269177</v>
          </cell>
          <cell r="Z447">
            <v>5</v>
          </cell>
          <cell r="AA447">
            <v>300903</v>
          </cell>
          <cell r="AB447">
            <v>5</v>
          </cell>
          <cell r="AC447">
            <v>240632</v>
          </cell>
          <cell r="AD447" t="str">
            <v>Y</v>
          </cell>
          <cell r="AF447">
            <v>5</v>
          </cell>
          <cell r="AG447">
            <v>260298</v>
          </cell>
          <cell r="AJ447">
            <v>5</v>
          </cell>
          <cell r="AK447">
            <v>269177</v>
          </cell>
          <cell r="AN447">
            <v>5</v>
          </cell>
          <cell r="AO447">
            <v>300903</v>
          </cell>
        </row>
        <row r="448">
          <cell r="G448">
            <v>447</v>
          </cell>
          <cell r="J448" t="str">
            <v>Corporate Services</v>
          </cell>
          <cell r="K448" t="str">
            <v>Communication</v>
          </cell>
          <cell r="L448" t="str">
            <v>Public Information &amp; Marketing</v>
          </cell>
          <cell r="M448" t="str">
            <v>Public Information</v>
          </cell>
          <cell r="N448">
            <v>616302</v>
          </cell>
          <cell r="O448">
            <v>0</v>
          </cell>
          <cell r="P448" t="b">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t="str">
            <v>Y</v>
          </cell>
          <cell r="AF448">
            <v>0</v>
          </cell>
          <cell r="AG448">
            <v>0</v>
          </cell>
          <cell r="AJ448">
            <v>0</v>
          </cell>
          <cell r="AK448">
            <v>0</v>
          </cell>
          <cell r="AN448">
            <v>0</v>
          </cell>
          <cell r="AO448">
            <v>0</v>
          </cell>
        </row>
        <row r="449">
          <cell r="G449">
            <v>448</v>
          </cell>
          <cell r="H449">
            <v>21910910</v>
          </cell>
          <cell r="J449" t="str">
            <v>Corporate Services</v>
          </cell>
          <cell r="K449" t="str">
            <v>Communication</v>
          </cell>
          <cell r="L449" t="str">
            <v>Public Information &amp; Marketing</v>
          </cell>
          <cell r="M449" t="str">
            <v>Public Information</v>
          </cell>
          <cell r="N449">
            <v>729175</v>
          </cell>
          <cell r="O449">
            <v>21910910</v>
          </cell>
          <cell r="P449" t="b">
            <v>1</v>
          </cell>
          <cell r="Q449">
            <v>12</v>
          </cell>
          <cell r="R449">
            <v>670816</v>
          </cell>
          <cell r="S449">
            <v>670816</v>
          </cell>
          <cell r="T449">
            <v>11</v>
          </cell>
          <cell r="U449">
            <v>729175</v>
          </cell>
          <cell r="V449">
            <v>11</v>
          </cell>
          <cell r="W449">
            <v>789695</v>
          </cell>
          <cell r="X449">
            <v>11</v>
          </cell>
          <cell r="Y449">
            <v>855239</v>
          </cell>
          <cell r="Z449">
            <v>11</v>
          </cell>
          <cell r="AA449">
            <v>910829</v>
          </cell>
          <cell r="AB449">
            <v>11</v>
          </cell>
          <cell r="AC449">
            <v>729175</v>
          </cell>
          <cell r="AD449" t="str">
            <v>Y</v>
          </cell>
          <cell r="AF449">
            <v>11</v>
          </cell>
          <cell r="AG449">
            <v>789695</v>
          </cell>
          <cell r="AJ449">
            <v>11</v>
          </cell>
          <cell r="AK449">
            <v>855239</v>
          </cell>
          <cell r="AN449">
            <v>11</v>
          </cell>
          <cell r="AO449">
            <v>910829</v>
          </cell>
        </row>
        <row r="450">
          <cell r="G450">
            <v>449</v>
          </cell>
          <cell r="H450">
            <v>62240510</v>
          </cell>
          <cell r="J450" t="str">
            <v>Corporate Services</v>
          </cell>
          <cell r="K450" t="str">
            <v>Communication</v>
          </cell>
          <cell r="L450" t="str">
            <v>Public Information &amp; Marketing</v>
          </cell>
          <cell r="M450" t="str">
            <v>Public Information</v>
          </cell>
          <cell r="N450">
            <v>496305</v>
          </cell>
          <cell r="O450">
            <v>62240510</v>
          </cell>
          <cell r="P450" t="b">
            <v>1</v>
          </cell>
          <cell r="Q450">
            <v>9</v>
          </cell>
          <cell r="R450">
            <v>457781</v>
          </cell>
          <cell r="S450">
            <v>457781</v>
          </cell>
          <cell r="T450">
            <v>9</v>
          </cell>
          <cell r="U450">
            <v>496305</v>
          </cell>
          <cell r="V450">
            <v>9</v>
          </cell>
          <cell r="W450">
            <v>537191</v>
          </cell>
          <cell r="X450">
            <v>9</v>
          </cell>
          <cell r="Y450">
            <v>569054</v>
          </cell>
          <cell r="Z450">
            <v>9</v>
          </cell>
          <cell r="AA450">
            <v>620272</v>
          </cell>
          <cell r="AB450">
            <v>9</v>
          </cell>
          <cell r="AC450">
            <v>496305</v>
          </cell>
          <cell r="AD450" t="str">
            <v>Y</v>
          </cell>
          <cell r="AF450">
            <v>9</v>
          </cell>
          <cell r="AG450">
            <v>537191</v>
          </cell>
          <cell r="AJ450">
            <v>9</v>
          </cell>
          <cell r="AK450">
            <v>569054</v>
          </cell>
          <cell r="AN450">
            <v>9</v>
          </cell>
          <cell r="AO450">
            <v>620272</v>
          </cell>
        </row>
        <row r="451">
          <cell r="G451">
            <v>450</v>
          </cell>
          <cell r="J451" t="str">
            <v>Corporate Services</v>
          </cell>
          <cell r="K451" t="str">
            <v>Communication</v>
          </cell>
          <cell r="L451" t="str">
            <v>Public Information &amp; Marketing</v>
          </cell>
          <cell r="M451" t="str">
            <v>Public Information</v>
          </cell>
          <cell r="N451">
            <v>443243</v>
          </cell>
          <cell r="O451">
            <v>0</v>
          </cell>
          <cell r="P451" t="b">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t="str">
            <v>Y</v>
          </cell>
          <cell r="AF451">
            <v>0</v>
          </cell>
          <cell r="AG451">
            <v>0</v>
          </cell>
          <cell r="AJ451">
            <v>0</v>
          </cell>
          <cell r="AK451">
            <v>0</v>
          </cell>
          <cell r="AN451">
            <v>0</v>
          </cell>
          <cell r="AO451">
            <v>0</v>
          </cell>
        </row>
        <row r="452">
          <cell r="G452">
            <v>451</v>
          </cell>
          <cell r="H452">
            <v>15509737</v>
          </cell>
          <cell r="J452" t="str">
            <v>Corporate Services</v>
          </cell>
          <cell r="K452" t="str">
            <v>Communication</v>
          </cell>
          <cell r="L452" t="str">
            <v>Public Information &amp; Marketing</v>
          </cell>
          <cell r="M452" t="str">
            <v>Public Information</v>
          </cell>
          <cell r="N452">
            <v>374175</v>
          </cell>
          <cell r="O452">
            <v>15509737</v>
          </cell>
          <cell r="P452" t="b">
            <v>1</v>
          </cell>
          <cell r="Q452">
            <v>7</v>
          </cell>
          <cell r="R452">
            <v>345425</v>
          </cell>
          <cell r="S452">
            <v>345425</v>
          </cell>
          <cell r="T452">
            <v>7</v>
          </cell>
          <cell r="U452">
            <v>374175</v>
          </cell>
          <cell r="V452">
            <v>7</v>
          </cell>
          <cell r="W452">
            <v>404925</v>
          </cell>
          <cell r="X452">
            <v>7</v>
          </cell>
          <cell r="Y452">
            <v>425809</v>
          </cell>
          <cell r="Z452">
            <v>7</v>
          </cell>
          <cell r="AA452">
            <v>467715</v>
          </cell>
          <cell r="AB452">
            <v>7</v>
          </cell>
          <cell r="AC452">
            <v>374175</v>
          </cell>
          <cell r="AD452" t="str">
            <v>Y</v>
          </cell>
          <cell r="AF452">
            <v>7</v>
          </cell>
          <cell r="AG452">
            <v>404925</v>
          </cell>
          <cell r="AJ452">
            <v>7</v>
          </cell>
          <cell r="AK452">
            <v>425809</v>
          </cell>
          <cell r="AN452">
            <v>7</v>
          </cell>
          <cell r="AO452">
            <v>467715</v>
          </cell>
        </row>
        <row r="453">
          <cell r="G453">
            <v>452</v>
          </cell>
          <cell r="H453">
            <v>21676674</v>
          </cell>
          <cell r="J453" t="str">
            <v>Corporate Services</v>
          </cell>
          <cell r="K453" t="str">
            <v>Communication</v>
          </cell>
          <cell r="L453" t="str">
            <v>Media Services</v>
          </cell>
          <cell r="M453" t="str">
            <v>Media Research</v>
          </cell>
          <cell r="N453">
            <v>647297</v>
          </cell>
          <cell r="O453">
            <v>21676674</v>
          </cell>
          <cell r="P453" t="b">
            <v>1</v>
          </cell>
          <cell r="Q453">
            <v>11</v>
          </cell>
          <cell r="R453">
            <v>595491</v>
          </cell>
          <cell r="S453">
            <v>595491</v>
          </cell>
          <cell r="T453">
            <v>11</v>
          </cell>
          <cell r="U453">
            <v>647297</v>
          </cell>
          <cell r="V453">
            <v>11</v>
          </cell>
          <cell r="W453">
            <v>701022</v>
          </cell>
          <cell r="X453">
            <v>11</v>
          </cell>
          <cell r="Y453">
            <v>759205</v>
          </cell>
          <cell r="Z453">
            <v>11</v>
          </cell>
          <cell r="AA453">
            <v>808553</v>
          </cell>
          <cell r="AB453">
            <v>11</v>
          </cell>
          <cell r="AC453">
            <v>647297</v>
          </cell>
          <cell r="AD453" t="str">
            <v>Y</v>
          </cell>
          <cell r="AF453">
            <v>11</v>
          </cell>
          <cell r="AG453">
            <v>701022</v>
          </cell>
          <cell r="AJ453">
            <v>11</v>
          </cell>
          <cell r="AK453">
            <v>759205</v>
          </cell>
          <cell r="AN453">
            <v>11</v>
          </cell>
          <cell r="AO453">
            <v>808553</v>
          </cell>
        </row>
        <row r="454">
          <cell r="G454">
            <v>453</v>
          </cell>
          <cell r="J454" t="str">
            <v>Corporate Services</v>
          </cell>
          <cell r="K454" t="str">
            <v>Communication</v>
          </cell>
          <cell r="L454" t="str">
            <v>Public Information &amp; Marketing</v>
          </cell>
          <cell r="M454" t="str">
            <v>Marketing Services</v>
          </cell>
          <cell r="N454">
            <v>271041</v>
          </cell>
          <cell r="O454">
            <v>0</v>
          </cell>
          <cell r="P454" t="b">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t="str">
            <v>Y</v>
          </cell>
          <cell r="AF454">
            <v>0</v>
          </cell>
          <cell r="AG454">
            <v>0</v>
          </cell>
          <cell r="AJ454">
            <v>0</v>
          </cell>
          <cell r="AK454">
            <v>0</v>
          </cell>
          <cell r="AN454">
            <v>0</v>
          </cell>
          <cell r="AO454">
            <v>0</v>
          </cell>
        </row>
        <row r="455">
          <cell r="G455">
            <v>454</v>
          </cell>
          <cell r="H455">
            <v>22939130</v>
          </cell>
          <cell r="J455" t="str">
            <v>Corporate Services</v>
          </cell>
          <cell r="K455" t="str">
            <v>Communication</v>
          </cell>
          <cell r="L455" t="str">
            <v>Public Information &amp; Marketing</v>
          </cell>
          <cell r="M455" t="str">
            <v>Marketing Services</v>
          </cell>
          <cell r="N455">
            <v>343244</v>
          </cell>
          <cell r="O455">
            <v>22939130</v>
          </cell>
          <cell r="P455" t="b">
            <v>1</v>
          </cell>
          <cell r="Q455">
            <v>7</v>
          </cell>
          <cell r="R455">
            <v>316969</v>
          </cell>
          <cell r="S455">
            <v>316969</v>
          </cell>
          <cell r="T455">
            <v>7</v>
          </cell>
          <cell r="U455">
            <v>343244</v>
          </cell>
          <cell r="V455">
            <v>7</v>
          </cell>
          <cell r="W455">
            <v>371426</v>
          </cell>
          <cell r="X455">
            <v>7</v>
          </cell>
          <cell r="Y455">
            <v>389529</v>
          </cell>
          <cell r="Z455">
            <v>7</v>
          </cell>
          <cell r="AA455">
            <v>429078</v>
          </cell>
          <cell r="AB455">
            <v>7</v>
          </cell>
          <cell r="AC455">
            <v>343244</v>
          </cell>
          <cell r="AD455" t="str">
            <v>Y</v>
          </cell>
          <cell r="AF455">
            <v>7</v>
          </cell>
          <cell r="AG455">
            <v>371426</v>
          </cell>
          <cell r="AJ455">
            <v>7</v>
          </cell>
          <cell r="AK455">
            <v>389529</v>
          </cell>
          <cell r="AN455">
            <v>7</v>
          </cell>
          <cell r="AO455">
            <v>429078</v>
          </cell>
        </row>
        <row r="456">
          <cell r="G456">
            <v>455</v>
          </cell>
          <cell r="H456">
            <v>82235554</v>
          </cell>
          <cell r="J456" t="str">
            <v>Corporate Services</v>
          </cell>
          <cell r="K456" t="str">
            <v>Communication</v>
          </cell>
          <cell r="L456" t="str">
            <v>Public Information &amp; Marketing</v>
          </cell>
          <cell r="M456" t="str">
            <v>Marketing Services</v>
          </cell>
          <cell r="N456">
            <v>483566</v>
          </cell>
          <cell r="O456">
            <v>82235554</v>
          </cell>
          <cell r="P456" t="b">
            <v>1</v>
          </cell>
          <cell r="Q456">
            <v>9</v>
          </cell>
          <cell r="R456">
            <v>446060</v>
          </cell>
          <cell r="S456">
            <v>446060</v>
          </cell>
          <cell r="T456">
            <v>9</v>
          </cell>
          <cell r="U456">
            <v>483566</v>
          </cell>
          <cell r="V456">
            <v>9</v>
          </cell>
          <cell r="W456">
            <v>523395</v>
          </cell>
          <cell r="X456">
            <v>9</v>
          </cell>
          <cell r="Y456">
            <v>554112</v>
          </cell>
          <cell r="Z456">
            <v>9</v>
          </cell>
          <cell r="AA456">
            <v>604359</v>
          </cell>
          <cell r="AB456">
            <v>9</v>
          </cell>
          <cell r="AC456">
            <v>483566</v>
          </cell>
          <cell r="AD456" t="str">
            <v>Y</v>
          </cell>
          <cell r="AF456">
            <v>9</v>
          </cell>
          <cell r="AG456">
            <v>523395</v>
          </cell>
          <cell r="AJ456">
            <v>9</v>
          </cell>
          <cell r="AK456">
            <v>554112</v>
          </cell>
          <cell r="AN456">
            <v>9</v>
          </cell>
          <cell r="AO456">
            <v>604359</v>
          </cell>
        </row>
        <row r="457">
          <cell r="G457">
            <v>456</v>
          </cell>
          <cell r="H457">
            <v>54034523</v>
          </cell>
          <cell r="J457" t="str">
            <v>Corporate Services</v>
          </cell>
          <cell r="K457" t="str">
            <v>Communication</v>
          </cell>
          <cell r="L457" t="str">
            <v>Corporate Communication</v>
          </cell>
          <cell r="N457">
            <v>1150569</v>
          </cell>
          <cell r="O457">
            <v>54034523</v>
          </cell>
          <cell r="P457" t="b">
            <v>1</v>
          </cell>
          <cell r="Q457">
            <v>13</v>
          </cell>
          <cell r="R457">
            <v>1106314</v>
          </cell>
          <cell r="S457">
            <v>1106314</v>
          </cell>
          <cell r="T457">
            <v>14</v>
          </cell>
          <cell r="U457">
            <v>1150569</v>
          </cell>
          <cell r="V457">
            <v>14</v>
          </cell>
          <cell r="W457">
            <v>1236860</v>
          </cell>
          <cell r="X457">
            <v>14</v>
          </cell>
          <cell r="Y457">
            <v>1327150</v>
          </cell>
          <cell r="Z457">
            <v>14</v>
          </cell>
          <cell r="AA457">
            <v>1413415</v>
          </cell>
          <cell r="AB457">
            <v>14</v>
          </cell>
          <cell r="AC457">
            <v>1150569</v>
          </cell>
          <cell r="AD457" t="str">
            <v>Y</v>
          </cell>
          <cell r="AF457">
            <v>14</v>
          </cell>
          <cell r="AG457">
            <v>1236860</v>
          </cell>
          <cell r="AJ457">
            <v>14</v>
          </cell>
          <cell r="AK457">
            <v>1327150</v>
          </cell>
          <cell r="AN457">
            <v>14</v>
          </cell>
          <cell r="AO457">
            <v>1413415</v>
          </cell>
        </row>
        <row r="458">
          <cell r="G458">
            <v>457</v>
          </cell>
          <cell r="H458">
            <v>23712759</v>
          </cell>
          <cell r="J458" t="str">
            <v>Corporate Services</v>
          </cell>
          <cell r="K458" t="str">
            <v>Communication</v>
          </cell>
          <cell r="L458" t="str">
            <v>Corporate Communication</v>
          </cell>
          <cell r="N458">
            <v>251607</v>
          </cell>
          <cell r="O458">
            <v>23712759</v>
          </cell>
          <cell r="P458" t="b">
            <v>1</v>
          </cell>
          <cell r="Q458">
            <v>5</v>
          </cell>
          <cell r="R458">
            <v>232667</v>
          </cell>
          <cell r="S458">
            <v>232667</v>
          </cell>
          <cell r="T458">
            <v>5</v>
          </cell>
          <cell r="U458">
            <v>251607</v>
          </cell>
          <cell r="V458">
            <v>5</v>
          </cell>
          <cell r="W458">
            <v>272184</v>
          </cell>
          <cell r="X458">
            <v>5</v>
          </cell>
          <cell r="Y458">
            <v>282050</v>
          </cell>
          <cell r="Z458">
            <v>5</v>
          </cell>
          <cell r="AA458">
            <v>314613</v>
          </cell>
          <cell r="AB458">
            <v>5</v>
          </cell>
          <cell r="AC458">
            <v>251607</v>
          </cell>
          <cell r="AD458" t="str">
            <v>Y</v>
          </cell>
          <cell r="AF458">
            <v>5</v>
          </cell>
          <cell r="AG458">
            <v>272184</v>
          </cell>
          <cell r="AJ458">
            <v>5</v>
          </cell>
          <cell r="AK458">
            <v>282050</v>
          </cell>
          <cell r="AN458">
            <v>5</v>
          </cell>
          <cell r="AO458">
            <v>314613</v>
          </cell>
        </row>
        <row r="459">
          <cell r="G459">
            <v>458</v>
          </cell>
          <cell r="H459">
            <v>11238046</v>
          </cell>
          <cell r="J459" t="str">
            <v>Corporate Services</v>
          </cell>
          <cell r="K459" t="str">
            <v>Communication</v>
          </cell>
          <cell r="L459" t="str">
            <v>Corporate Communication</v>
          </cell>
          <cell r="M459" t="str">
            <v>Production</v>
          </cell>
          <cell r="N459">
            <v>778627</v>
          </cell>
          <cell r="O459">
            <v>11238046</v>
          </cell>
          <cell r="P459" t="b">
            <v>1</v>
          </cell>
          <cell r="Q459">
            <v>12</v>
          </cell>
          <cell r="R459">
            <v>716311</v>
          </cell>
          <cell r="S459">
            <v>716311</v>
          </cell>
          <cell r="T459">
            <v>12</v>
          </cell>
          <cell r="U459">
            <v>778627</v>
          </cell>
          <cell r="V459">
            <v>12</v>
          </cell>
          <cell r="W459">
            <v>843252</v>
          </cell>
          <cell r="X459">
            <v>12</v>
          </cell>
          <cell r="Y459">
            <v>913240</v>
          </cell>
          <cell r="Z459">
            <v>12</v>
          </cell>
          <cell r="AA459">
            <v>972601</v>
          </cell>
          <cell r="AB459">
            <v>12</v>
          </cell>
          <cell r="AC459">
            <v>778627</v>
          </cell>
          <cell r="AD459" t="str">
            <v>Y</v>
          </cell>
          <cell r="AF459">
            <v>12</v>
          </cell>
          <cell r="AG459">
            <v>843252</v>
          </cell>
          <cell r="AJ459">
            <v>12</v>
          </cell>
          <cell r="AK459">
            <v>913240</v>
          </cell>
          <cell r="AN459">
            <v>12</v>
          </cell>
          <cell r="AO459">
            <v>972601</v>
          </cell>
        </row>
        <row r="460">
          <cell r="G460">
            <v>459</v>
          </cell>
          <cell r="H460">
            <v>22605657</v>
          </cell>
          <cell r="J460" t="str">
            <v>Corporate Services</v>
          </cell>
          <cell r="K460" t="str">
            <v>Communication</v>
          </cell>
          <cell r="L460" t="str">
            <v>Corporate Communication</v>
          </cell>
          <cell r="M460" t="str">
            <v>Production</v>
          </cell>
          <cell r="N460">
            <v>477322</v>
          </cell>
          <cell r="O460">
            <v>22605657</v>
          </cell>
          <cell r="P460" t="b">
            <v>1</v>
          </cell>
          <cell r="Q460">
            <v>9</v>
          </cell>
          <cell r="R460">
            <v>440316</v>
          </cell>
          <cell r="S460">
            <v>440316</v>
          </cell>
          <cell r="T460">
            <v>9</v>
          </cell>
          <cell r="U460">
            <v>477322</v>
          </cell>
          <cell r="V460">
            <v>9</v>
          </cell>
          <cell r="W460">
            <v>516632</v>
          </cell>
          <cell r="X460">
            <v>9</v>
          </cell>
          <cell r="Y460">
            <v>546788</v>
          </cell>
          <cell r="Z460">
            <v>9</v>
          </cell>
          <cell r="AA460">
            <v>596558</v>
          </cell>
          <cell r="AB460">
            <v>9</v>
          </cell>
          <cell r="AC460">
            <v>477322</v>
          </cell>
          <cell r="AD460" t="str">
            <v>Y</v>
          </cell>
          <cell r="AF460">
            <v>9</v>
          </cell>
          <cell r="AG460">
            <v>516632</v>
          </cell>
          <cell r="AJ460">
            <v>9</v>
          </cell>
          <cell r="AK460">
            <v>546788</v>
          </cell>
          <cell r="AN460">
            <v>9</v>
          </cell>
          <cell r="AO460">
            <v>596558</v>
          </cell>
        </row>
        <row r="461">
          <cell r="G461">
            <v>460</v>
          </cell>
          <cell r="J461" t="str">
            <v>Corporate Services</v>
          </cell>
          <cell r="K461" t="str">
            <v>Communication</v>
          </cell>
          <cell r="L461" t="str">
            <v>Media Services</v>
          </cell>
          <cell r="M461" t="str">
            <v>Media Relations</v>
          </cell>
          <cell r="N461">
            <v>271041</v>
          </cell>
          <cell r="O461">
            <v>0</v>
          </cell>
          <cell r="P461" t="b">
            <v>0</v>
          </cell>
          <cell r="Q461">
            <v>0</v>
          </cell>
          <cell r="R461">
            <v>0</v>
          </cell>
          <cell r="S461">
            <v>0</v>
          </cell>
          <cell r="T461">
            <v>0</v>
          </cell>
          <cell r="U461">
            <v>0</v>
          </cell>
          <cell r="V461">
            <v>0</v>
          </cell>
          <cell r="W461">
            <v>0</v>
          </cell>
          <cell r="X461">
            <v>0</v>
          </cell>
          <cell r="Y461">
            <v>0</v>
          </cell>
          <cell r="Z461">
            <v>0</v>
          </cell>
          <cell r="AA461">
            <v>0</v>
          </cell>
          <cell r="AB461">
            <v>0</v>
          </cell>
          <cell r="AC461">
            <v>0</v>
          </cell>
          <cell r="AD461" t="str">
            <v>Y</v>
          </cell>
          <cell r="AF461">
            <v>0</v>
          </cell>
          <cell r="AG461">
            <v>0</v>
          </cell>
          <cell r="AJ461">
            <v>0</v>
          </cell>
          <cell r="AK461">
            <v>0</v>
          </cell>
          <cell r="AN461">
            <v>0</v>
          </cell>
          <cell r="AO461">
            <v>0</v>
          </cell>
        </row>
        <row r="462">
          <cell r="G462">
            <v>461</v>
          </cell>
          <cell r="J462" t="str">
            <v>Corporate Services</v>
          </cell>
          <cell r="K462" t="str">
            <v>Communication</v>
          </cell>
          <cell r="L462" t="str">
            <v>Corporate Communication</v>
          </cell>
          <cell r="M462" t="str">
            <v>Corporate Function Management</v>
          </cell>
          <cell r="N462">
            <v>616302</v>
          </cell>
          <cell r="O462">
            <v>0</v>
          </cell>
          <cell r="P462" t="b">
            <v>0</v>
          </cell>
          <cell r="Q462">
            <v>0</v>
          </cell>
          <cell r="R462">
            <v>0</v>
          </cell>
          <cell r="S462">
            <v>0</v>
          </cell>
          <cell r="T462">
            <v>0</v>
          </cell>
          <cell r="U462">
            <v>0</v>
          </cell>
          <cell r="V462">
            <v>0</v>
          </cell>
          <cell r="W462">
            <v>0</v>
          </cell>
          <cell r="X462">
            <v>0</v>
          </cell>
          <cell r="Y462">
            <v>0</v>
          </cell>
          <cell r="Z462">
            <v>0</v>
          </cell>
          <cell r="AA462">
            <v>0</v>
          </cell>
          <cell r="AB462">
            <v>0</v>
          </cell>
          <cell r="AC462">
            <v>0</v>
          </cell>
          <cell r="AD462" t="str">
            <v>Y</v>
          </cell>
          <cell r="AF462">
            <v>0</v>
          </cell>
          <cell r="AG462">
            <v>0</v>
          </cell>
          <cell r="AJ462">
            <v>0</v>
          </cell>
          <cell r="AK462">
            <v>0</v>
          </cell>
          <cell r="AN462">
            <v>0</v>
          </cell>
          <cell r="AO462">
            <v>0</v>
          </cell>
        </row>
        <row r="463">
          <cell r="G463">
            <v>462</v>
          </cell>
          <cell r="J463" t="str">
            <v>Corporate Services</v>
          </cell>
          <cell r="K463" t="str">
            <v>Communication</v>
          </cell>
          <cell r="L463" t="str">
            <v>Corporate Communication</v>
          </cell>
          <cell r="M463" t="str">
            <v>Corporate Function Management</v>
          </cell>
          <cell r="N463">
            <v>616302</v>
          </cell>
          <cell r="O463">
            <v>0</v>
          </cell>
          <cell r="P463" t="b">
            <v>0</v>
          </cell>
          <cell r="Q463">
            <v>0</v>
          </cell>
          <cell r="R463">
            <v>0</v>
          </cell>
          <cell r="S463">
            <v>0</v>
          </cell>
          <cell r="T463">
            <v>0</v>
          </cell>
          <cell r="U463">
            <v>0</v>
          </cell>
          <cell r="V463">
            <v>0</v>
          </cell>
          <cell r="W463">
            <v>0</v>
          </cell>
          <cell r="X463">
            <v>0</v>
          </cell>
          <cell r="Y463">
            <v>0</v>
          </cell>
          <cell r="Z463">
            <v>0</v>
          </cell>
          <cell r="AA463">
            <v>0</v>
          </cell>
          <cell r="AB463">
            <v>0</v>
          </cell>
          <cell r="AC463">
            <v>0</v>
          </cell>
          <cell r="AD463" t="str">
            <v>Y</v>
          </cell>
          <cell r="AF463">
            <v>0</v>
          </cell>
          <cell r="AG463">
            <v>0</v>
          </cell>
          <cell r="AJ463">
            <v>0</v>
          </cell>
          <cell r="AK463">
            <v>0</v>
          </cell>
          <cell r="AN463">
            <v>0</v>
          </cell>
          <cell r="AO463">
            <v>0</v>
          </cell>
        </row>
        <row r="464">
          <cell r="G464">
            <v>463</v>
          </cell>
          <cell r="H464">
            <v>81564881</v>
          </cell>
          <cell r="J464" t="str">
            <v>Corporate Services</v>
          </cell>
          <cell r="K464" t="str">
            <v>Communication</v>
          </cell>
          <cell r="L464" t="str">
            <v>Corporate Communication</v>
          </cell>
          <cell r="M464" t="str">
            <v>Corporate Function Management</v>
          </cell>
          <cell r="N464">
            <v>502829</v>
          </cell>
          <cell r="O464">
            <v>81564881</v>
          </cell>
          <cell r="P464" t="b">
            <v>1</v>
          </cell>
          <cell r="Q464">
            <v>9</v>
          </cell>
          <cell r="R464">
            <v>463782</v>
          </cell>
          <cell r="S464">
            <v>463782</v>
          </cell>
          <cell r="T464">
            <v>9</v>
          </cell>
          <cell r="U464">
            <v>502829</v>
          </cell>
          <cell r="V464">
            <v>9</v>
          </cell>
          <cell r="W464">
            <v>544257</v>
          </cell>
          <cell r="X464">
            <v>9</v>
          </cell>
          <cell r="Y464">
            <v>576705</v>
          </cell>
          <cell r="Z464">
            <v>9</v>
          </cell>
          <cell r="AA464">
            <v>628420</v>
          </cell>
          <cell r="AB464">
            <v>9</v>
          </cell>
          <cell r="AC464">
            <v>502829</v>
          </cell>
          <cell r="AD464" t="str">
            <v>Y</v>
          </cell>
          <cell r="AF464">
            <v>9</v>
          </cell>
          <cell r="AG464">
            <v>544257</v>
          </cell>
          <cell r="AJ464">
            <v>9</v>
          </cell>
          <cell r="AK464">
            <v>576705</v>
          </cell>
          <cell r="AN464">
            <v>9</v>
          </cell>
          <cell r="AO464">
            <v>628420</v>
          </cell>
        </row>
        <row r="465">
          <cell r="G465">
            <v>464</v>
          </cell>
          <cell r="H465">
            <v>21852308</v>
          </cell>
          <cell r="J465" t="str">
            <v>Corporate Services</v>
          </cell>
          <cell r="K465" t="str">
            <v>Communication</v>
          </cell>
          <cell r="L465" t="str">
            <v>Corporate Communication</v>
          </cell>
          <cell r="M465" t="str">
            <v>Corporate Function Management</v>
          </cell>
          <cell r="N465">
            <v>289748</v>
          </cell>
          <cell r="O465">
            <v>21852308</v>
          </cell>
          <cell r="P465" t="b">
            <v>1</v>
          </cell>
          <cell r="Q465">
            <v>6</v>
          </cell>
          <cell r="R465">
            <v>267755</v>
          </cell>
          <cell r="S465">
            <v>267755</v>
          </cell>
          <cell r="T465">
            <v>6</v>
          </cell>
          <cell r="U465">
            <v>289748</v>
          </cell>
          <cell r="V465">
            <v>6</v>
          </cell>
          <cell r="W465">
            <v>313491</v>
          </cell>
          <cell r="X465">
            <v>6</v>
          </cell>
          <cell r="Y465">
            <v>326785</v>
          </cell>
          <cell r="Z465">
            <v>6</v>
          </cell>
          <cell r="AA465">
            <v>362256</v>
          </cell>
          <cell r="AB465">
            <v>6</v>
          </cell>
          <cell r="AC465">
            <v>289748</v>
          </cell>
          <cell r="AD465" t="str">
            <v>Y</v>
          </cell>
          <cell r="AF465">
            <v>6</v>
          </cell>
          <cell r="AG465">
            <v>313491</v>
          </cell>
          <cell r="AJ465">
            <v>6</v>
          </cell>
          <cell r="AK465">
            <v>326785</v>
          </cell>
          <cell r="AN465">
            <v>6</v>
          </cell>
          <cell r="AO465">
            <v>362256</v>
          </cell>
        </row>
        <row r="466">
          <cell r="G466">
            <v>465</v>
          </cell>
          <cell r="H466">
            <v>14380447</v>
          </cell>
          <cell r="J466" t="str">
            <v>Corporate Services</v>
          </cell>
          <cell r="K466" t="str">
            <v>Communication</v>
          </cell>
          <cell r="L466" t="str">
            <v>Corporate Communication</v>
          </cell>
          <cell r="M466" t="str">
            <v>Internal Communications</v>
          </cell>
          <cell r="N466">
            <v>751209</v>
          </cell>
          <cell r="O466">
            <v>14380447</v>
          </cell>
          <cell r="P466" t="b">
            <v>1</v>
          </cell>
          <cell r="Q466">
            <v>11</v>
          </cell>
          <cell r="R466">
            <v>691086</v>
          </cell>
          <cell r="S466">
            <v>691086</v>
          </cell>
          <cell r="T466">
            <v>11</v>
          </cell>
          <cell r="U466">
            <v>751209</v>
          </cell>
          <cell r="V466">
            <v>11</v>
          </cell>
          <cell r="W466">
            <v>813559</v>
          </cell>
          <cell r="X466">
            <v>11</v>
          </cell>
          <cell r="Y466">
            <v>881082</v>
          </cell>
          <cell r="Z466">
            <v>11</v>
          </cell>
          <cell r="AA466">
            <v>938352</v>
          </cell>
          <cell r="AB466">
            <v>11</v>
          </cell>
          <cell r="AC466">
            <v>751209</v>
          </cell>
          <cell r="AD466" t="str">
            <v>Y</v>
          </cell>
          <cell r="AF466">
            <v>11</v>
          </cell>
          <cell r="AG466">
            <v>813559</v>
          </cell>
          <cell r="AJ466">
            <v>11</v>
          </cell>
          <cell r="AK466">
            <v>881082</v>
          </cell>
          <cell r="AN466">
            <v>11</v>
          </cell>
          <cell r="AO466">
            <v>938352</v>
          </cell>
        </row>
        <row r="467">
          <cell r="G467">
            <v>466</v>
          </cell>
          <cell r="H467">
            <v>22599371</v>
          </cell>
          <cell r="J467" t="str">
            <v>Corporate Services</v>
          </cell>
          <cell r="K467" t="str">
            <v>Communication</v>
          </cell>
          <cell r="L467" t="str">
            <v>Corporate Communication</v>
          </cell>
          <cell r="M467" t="str">
            <v>Internal Communications</v>
          </cell>
          <cell r="N467">
            <v>416581</v>
          </cell>
          <cell r="O467">
            <v>22599371</v>
          </cell>
          <cell r="P467" t="b">
            <v>1</v>
          </cell>
          <cell r="Q467">
            <v>8</v>
          </cell>
          <cell r="R467">
            <v>384437</v>
          </cell>
          <cell r="S467">
            <v>384437</v>
          </cell>
          <cell r="T467">
            <v>8</v>
          </cell>
          <cell r="U467">
            <v>416581</v>
          </cell>
          <cell r="V467">
            <v>8</v>
          </cell>
          <cell r="W467">
            <v>450851</v>
          </cell>
          <cell r="X467">
            <v>8</v>
          </cell>
          <cell r="Y467">
            <v>475547</v>
          </cell>
          <cell r="Z467">
            <v>8</v>
          </cell>
          <cell r="AA467">
            <v>520686</v>
          </cell>
          <cell r="AB467">
            <v>8</v>
          </cell>
          <cell r="AC467">
            <v>416581</v>
          </cell>
          <cell r="AD467" t="str">
            <v>Y</v>
          </cell>
          <cell r="AF467">
            <v>8</v>
          </cell>
          <cell r="AG467">
            <v>450851</v>
          </cell>
          <cell r="AJ467">
            <v>8</v>
          </cell>
          <cell r="AK467">
            <v>475547</v>
          </cell>
          <cell r="AN467">
            <v>8</v>
          </cell>
          <cell r="AO467">
            <v>520686</v>
          </cell>
        </row>
        <row r="468">
          <cell r="G468">
            <v>467</v>
          </cell>
          <cell r="H468">
            <v>22149651</v>
          </cell>
          <cell r="J468" t="str">
            <v>Corporate Services</v>
          </cell>
          <cell r="K468" t="str">
            <v>Communication</v>
          </cell>
          <cell r="L468" t="str">
            <v>Corporate Communication</v>
          </cell>
          <cell r="M468" t="str">
            <v>Internal Communications</v>
          </cell>
          <cell r="N468">
            <v>489887</v>
          </cell>
          <cell r="O468">
            <v>22149651</v>
          </cell>
          <cell r="P468" t="b">
            <v>1</v>
          </cell>
          <cell r="Q468">
            <v>9</v>
          </cell>
          <cell r="R468">
            <v>451875</v>
          </cell>
          <cell r="S468">
            <v>451875</v>
          </cell>
          <cell r="T468">
            <v>9</v>
          </cell>
          <cell r="U468">
            <v>489887</v>
          </cell>
          <cell r="V468">
            <v>9</v>
          </cell>
          <cell r="W468">
            <v>530241</v>
          </cell>
          <cell r="X468">
            <v>9</v>
          </cell>
          <cell r="Y468">
            <v>561526</v>
          </cell>
          <cell r="Z468">
            <v>9</v>
          </cell>
          <cell r="AA468">
            <v>612254</v>
          </cell>
          <cell r="AB468">
            <v>9</v>
          </cell>
          <cell r="AC468">
            <v>489887</v>
          </cell>
          <cell r="AD468" t="str">
            <v>Y</v>
          </cell>
          <cell r="AF468">
            <v>9</v>
          </cell>
          <cell r="AG468">
            <v>530241</v>
          </cell>
          <cell r="AJ468">
            <v>9</v>
          </cell>
          <cell r="AK468">
            <v>561526</v>
          </cell>
          <cell r="AN468">
            <v>9</v>
          </cell>
          <cell r="AO468">
            <v>612254</v>
          </cell>
        </row>
        <row r="469">
          <cell r="G469">
            <v>468</v>
          </cell>
          <cell r="H469">
            <v>23041609</v>
          </cell>
          <cell r="J469" t="str">
            <v>Corporate Services</v>
          </cell>
          <cell r="K469" t="str">
            <v>Communication</v>
          </cell>
          <cell r="L469" t="str">
            <v>Corporate Communication</v>
          </cell>
          <cell r="M469" t="str">
            <v>Internal Communications</v>
          </cell>
          <cell r="N469">
            <v>237068</v>
          </cell>
          <cell r="O469">
            <v>23041609</v>
          </cell>
          <cell r="P469" t="b">
            <v>1</v>
          </cell>
          <cell r="Q469">
            <v>6</v>
          </cell>
          <cell r="R469">
            <v>221146</v>
          </cell>
          <cell r="S469">
            <v>221146</v>
          </cell>
          <cell r="T469">
            <v>7</v>
          </cell>
          <cell r="U469">
            <v>237068</v>
          </cell>
          <cell r="V469">
            <v>7</v>
          </cell>
          <cell r="W469">
            <v>253189</v>
          </cell>
          <cell r="X469">
            <v>7</v>
          </cell>
          <cell r="Y469">
            <v>270405</v>
          </cell>
          <cell r="Z469">
            <v>7</v>
          </cell>
          <cell r="AA469">
            <v>283927</v>
          </cell>
          <cell r="AB469">
            <v>7</v>
          </cell>
          <cell r="AC469">
            <v>237068</v>
          </cell>
          <cell r="AD469" t="str">
            <v>Y</v>
          </cell>
          <cell r="AF469">
            <v>7</v>
          </cell>
          <cell r="AG469">
            <v>253189</v>
          </cell>
          <cell r="AJ469">
            <v>7</v>
          </cell>
          <cell r="AK469">
            <v>270405</v>
          </cell>
          <cell r="AN469">
            <v>7</v>
          </cell>
          <cell r="AO469">
            <v>283927</v>
          </cell>
        </row>
        <row r="470">
          <cell r="G470">
            <v>469</v>
          </cell>
          <cell r="H470">
            <v>23304529</v>
          </cell>
          <cell r="J470" t="str">
            <v>Corporate Services</v>
          </cell>
          <cell r="K470" t="str">
            <v>Communication</v>
          </cell>
          <cell r="L470" t="str">
            <v>Corporate Communication</v>
          </cell>
          <cell r="M470" t="str">
            <v>Internal Communications</v>
          </cell>
          <cell r="N470">
            <v>237068</v>
          </cell>
          <cell r="O470">
            <v>23304529</v>
          </cell>
          <cell r="P470" t="b">
            <v>1</v>
          </cell>
          <cell r="Q470">
            <v>7</v>
          </cell>
          <cell r="R470">
            <v>221146</v>
          </cell>
          <cell r="S470">
            <v>221146</v>
          </cell>
          <cell r="T470">
            <v>7</v>
          </cell>
          <cell r="U470">
            <v>237068</v>
          </cell>
          <cell r="V470">
            <v>7</v>
          </cell>
          <cell r="W470">
            <v>253189</v>
          </cell>
          <cell r="X470">
            <v>7</v>
          </cell>
          <cell r="Y470">
            <v>270405</v>
          </cell>
          <cell r="Z470">
            <v>7</v>
          </cell>
          <cell r="AA470">
            <v>283927</v>
          </cell>
          <cell r="AB470">
            <v>7</v>
          </cell>
          <cell r="AC470">
            <v>237068</v>
          </cell>
          <cell r="AD470" t="str">
            <v>Y</v>
          </cell>
          <cell r="AF470">
            <v>7</v>
          </cell>
          <cell r="AG470">
            <v>253189</v>
          </cell>
          <cell r="AJ470">
            <v>7</v>
          </cell>
          <cell r="AK470">
            <v>270405</v>
          </cell>
          <cell r="AN470">
            <v>7</v>
          </cell>
          <cell r="AO470">
            <v>283927</v>
          </cell>
        </row>
        <row r="471">
          <cell r="G471">
            <v>470</v>
          </cell>
          <cell r="H471">
            <v>26625962</v>
          </cell>
          <cell r="J471" t="str">
            <v>Corporate Services</v>
          </cell>
          <cell r="K471" t="str">
            <v>Communication</v>
          </cell>
          <cell r="L471" t="str">
            <v>Corporate Communication</v>
          </cell>
          <cell r="M471" t="str">
            <v>Internal Communications</v>
          </cell>
          <cell r="N471">
            <v>237068</v>
          </cell>
          <cell r="O471">
            <v>26625962</v>
          </cell>
          <cell r="P471" t="b">
            <v>1</v>
          </cell>
          <cell r="Q471">
            <v>7</v>
          </cell>
          <cell r="R471">
            <v>221146</v>
          </cell>
          <cell r="S471">
            <v>221146</v>
          </cell>
          <cell r="T471">
            <v>7</v>
          </cell>
          <cell r="U471">
            <v>237068</v>
          </cell>
          <cell r="V471">
            <v>7</v>
          </cell>
          <cell r="W471">
            <v>253189</v>
          </cell>
          <cell r="X471">
            <v>7</v>
          </cell>
          <cell r="Y471">
            <v>270405</v>
          </cell>
          <cell r="Z471">
            <v>7</v>
          </cell>
          <cell r="AA471">
            <v>283927</v>
          </cell>
          <cell r="AB471">
            <v>7</v>
          </cell>
          <cell r="AC471">
            <v>237068</v>
          </cell>
          <cell r="AD471" t="str">
            <v>Y</v>
          </cell>
          <cell r="AF471">
            <v>7</v>
          </cell>
          <cell r="AG471">
            <v>253189</v>
          </cell>
          <cell r="AJ471">
            <v>7</v>
          </cell>
          <cell r="AK471">
            <v>270405</v>
          </cell>
          <cell r="AN471">
            <v>7</v>
          </cell>
          <cell r="AO471">
            <v>283927</v>
          </cell>
        </row>
        <row r="472">
          <cell r="G472">
            <v>471</v>
          </cell>
          <cell r="H472">
            <v>26626161</v>
          </cell>
          <cell r="J472" t="str">
            <v>Corporate Services</v>
          </cell>
          <cell r="K472" t="str">
            <v>Communication</v>
          </cell>
          <cell r="L472" t="str">
            <v>Corporate Communication</v>
          </cell>
          <cell r="M472" t="str">
            <v>Internal Communications</v>
          </cell>
          <cell r="N472">
            <v>237068</v>
          </cell>
          <cell r="O472">
            <v>26626161</v>
          </cell>
          <cell r="P472" t="b">
            <v>1</v>
          </cell>
          <cell r="Q472">
            <v>6</v>
          </cell>
          <cell r="R472">
            <v>221146</v>
          </cell>
          <cell r="S472">
            <v>221146</v>
          </cell>
          <cell r="T472">
            <v>7</v>
          </cell>
          <cell r="U472">
            <v>237068</v>
          </cell>
          <cell r="V472">
            <v>7</v>
          </cell>
          <cell r="W472">
            <v>253189</v>
          </cell>
          <cell r="X472">
            <v>7</v>
          </cell>
          <cell r="Y472">
            <v>270405</v>
          </cell>
          <cell r="Z472">
            <v>7</v>
          </cell>
          <cell r="AA472">
            <v>283927</v>
          </cell>
          <cell r="AB472">
            <v>7</v>
          </cell>
          <cell r="AC472">
            <v>237068</v>
          </cell>
          <cell r="AD472" t="str">
            <v>Y</v>
          </cell>
          <cell r="AF472">
            <v>7</v>
          </cell>
          <cell r="AG472">
            <v>253189</v>
          </cell>
          <cell r="AJ472">
            <v>7</v>
          </cell>
          <cell r="AK472">
            <v>270405</v>
          </cell>
          <cell r="AN472">
            <v>7</v>
          </cell>
          <cell r="AO472">
            <v>283927</v>
          </cell>
        </row>
        <row r="473">
          <cell r="G473">
            <v>472</v>
          </cell>
          <cell r="H473">
            <v>23305282</v>
          </cell>
          <cell r="J473" t="str">
            <v>Corporate Services</v>
          </cell>
          <cell r="K473" t="str">
            <v>Communication</v>
          </cell>
          <cell r="L473" t="str">
            <v>Corporate Communication</v>
          </cell>
          <cell r="M473" t="str">
            <v>Internal Communications</v>
          </cell>
          <cell r="N473">
            <v>237068</v>
          </cell>
          <cell r="O473">
            <v>23305282</v>
          </cell>
          <cell r="P473" t="b">
            <v>1</v>
          </cell>
          <cell r="Q473">
            <v>7</v>
          </cell>
          <cell r="R473">
            <v>221146</v>
          </cell>
          <cell r="S473">
            <v>221146</v>
          </cell>
          <cell r="T473">
            <v>7</v>
          </cell>
          <cell r="U473">
            <v>237068</v>
          </cell>
          <cell r="V473">
            <v>7</v>
          </cell>
          <cell r="W473">
            <v>253189</v>
          </cell>
          <cell r="X473">
            <v>7</v>
          </cell>
          <cell r="Y473">
            <v>270405</v>
          </cell>
          <cell r="Z473">
            <v>7</v>
          </cell>
          <cell r="AA473">
            <v>283927</v>
          </cell>
          <cell r="AB473">
            <v>7</v>
          </cell>
          <cell r="AC473">
            <v>237068</v>
          </cell>
          <cell r="AD473" t="str">
            <v>Y</v>
          </cell>
          <cell r="AF473">
            <v>7</v>
          </cell>
          <cell r="AG473">
            <v>253189</v>
          </cell>
          <cell r="AJ473">
            <v>7</v>
          </cell>
          <cell r="AK473">
            <v>270405</v>
          </cell>
          <cell r="AN473">
            <v>7</v>
          </cell>
          <cell r="AO473">
            <v>283927</v>
          </cell>
        </row>
        <row r="474">
          <cell r="G474">
            <v>473</v>
          </cell>
          <cell r="H474">
            <v>23304561</v>
          </cell>
          <cell r="J474" t="str">
            <v>Corporate Services</v>
          </cell>
          <cell r="K474" t="str">
            <v>Communication</v>
          </cell>
          <cell r="L474" t="str">
            <v>Corporate Communication</v>
          </cell>
          <cell r="M474" t="str">
            <v>Internal Communications</v>
          </cell>
          <cell r="N474">
            <v>237068</v>
          </cell>
          <cell r="O474">
            <v>23304561</v>
          </cell>
          <cell r="P474" t="b">
            <v>1</v>
          </cell>
          <cell r="Q474">
            <v>7</v>
          </cell>
          <cell r="R474">
            <v>221146</v>
          </cell>
          <cell r="S474">
            <v>221146</v>
          </cell>
          <cell r="T474">
            <v>7</v>
          </cell>
          <cell r="U474">
            <v>237068</v>
          </cell>
          <cell r="V474">
            <v>7</v>
          </cell>
          <cell r="W474">
            <v>253189</v>
          </cell>
          <cell r="X474">
            <v>7</v>
          </cell>
          <cell r="Y474">
            <v>270405</v>
          </cell>
          <cell r="Z474">
            <v>7</v>
          </cell>
          <cell r="AA474">
            <v>283927</v>
          </cell>
          <cell r="AB474">
            <v>7</v>
          </cell>
          <cell r="AC474">
            <v>237068</v>
          </cell>
          <cell r="AD474" t="str">
            <v>Y</v>
          </cell>
          <cell r="AF474">
            <v>7</v>
          </cell>
          <cell r="AG474">
            <v>253189</v>
          </cell>
          <cell r="AJ474">
            <v>7</v>
          </cell>
          <cell r="AK474">
            <v>270405</v>
          </cell>
          <cell r="AN474">
            <v>7</v>
          </cell>
          <cell r="AO474">
            <v>283927</v>
          </cell>
        </row>
        <row r="475">
          <cell r="G475">
            <v>474</v>
          </cell>
          <cell r="H475">
            <v>23304669</v>
          </cell>
          <cell r="J475" t="str">
            <v>Corporate Services</v>
          </cell>
          <cell r="K475" t="str">
            <v>Communication</v>
          </cell>
          <cell r="L475" t="str">
            <v>Corporate Communication</v>
          </cell>
          <cell r="M475" t="str">
            <v>Internal Communications</v>
          </cell>
          <cell r="N475">
            <v>237068</v>
          </cell>
          <cell r="O475">
            <v>23304669</v>
          </cell>
          <cell r="P475" t="b">
            <v>1</v>
          </cell>
          <cell r="Q475">
            <v>7</v>
          </cell>
          <cell r="R475">
            <v>221146</v>
          </cell>
          <cell r="S475">
            <v>221146</v>
          </cell>
          <cell r="T475">
            <v>7</v>
          </cell>
          <cell r="U475">
            <v>237068</v>
          </cell>
          <cell r="V475">
            <v>7</v>
          </cell>
          <cell r="W475">
            <v>253189</v>
          </cell>
          <cell r="X475">
            <v>7</v>
          </cell>
          <cell r="Y475">
            <v>270405</v>
          </cell>
          <cell r="Z475">
            <v>7</v>
          </cell>
          <cell r="AA475">
            <v>283927</v>
          </cell>
          <cell r="AB475">
            <v>7</v>
          </cell>
          <cell r="AC475">
            <v>237068</v>
          </cell>
          <cell r="AD475" t="str">
            <v>Y</v>
          </cell>
          <cell r="AF475">
            <v>7</v>
          </cell>
          <cell r="AG475">
            <v>253189</v>
          </cell>
          <cell r="AJ475">
            <v>7</v>
          </cell>
          <cell r="AK475">
            <v>270405</v>
          </cell>
          <cell r="AN475">
            <v>7</v>
          </cell>
          <cell r="AO475">
            <v>283927</v>
          </cell>
        </row>
        <row r="476">
          <cell r="G476">
            <v>475</v>
          </cell>
          <cell r="H476">
            <v>23304588</v>
          </cell>
          <cell r="J476" t="str">
            <v>Corporate Services</v>
          </cell>
          <cell r="K476" t="str">
            <v>Communication</v>
          </cell>
          <cell r="L476" t="str">
            <v>Corporate Communication</v>
          </cell>
          <cell r="M476" t="str">
            <v>Internal Communications</v>
          </cell>
          <cell r="N476">
            <v>237068</v>
          </cell>
          <cell r="O476">
            <v>23304588</v>
          </cell>
          <cell r="P476" t="b">
            <v>1</v>
          </cell>
          <cell r="Q476">
            <v>6</v>
          </cell>
          <cell r="R476">
            <v>221146</v>
          </cell>
          <cell r="S476">
            <v>221146</v>
          </cell>
          <cell r="T476">
            <v>7</v>
          </cell>
          <cell r="U476">
            <v>237068</v>
          </cell>
          <cell r="V476">
            <v>7</v>
          </cell>
          <cell r="W476">
            <v>253189</v>
          </cell>
          <cell r="X476">
            <v>7</v>
          </cell>
          <cell r="Y476">
            <v>270405</v>
          </cell>
          <cell r="Z476">
            <v>7</v>
          </cell>
          <cell r="AA476">
            <v>283927</v>
          </cell>
          <cell r="AB476">
            <v>7</v>
          </cell>
          <cell r="AC476">
            <v>237068</v>
          </cell>
          <cell r="AD476" t="str">
            <v>Y</v>
          </cell>
          <cell r="AF476">
            <v>7</v>
          </cell>
          <cell r="AG476">
            <v>253189</v>
          </cell>
          <cell r="AJ476">
            <v>7</v>
          </cell>
          <cell r="AK476">
            <v>270405</v>
          </cell>
          <cell r="AN476">
            <v>7</v>
          </cell>
          <cell r="AO476">
            <v>283927</v>
          </cell>
        </row>
        <row r="477">
          <cell r="G477">
            <v>476</v>
          </cell>
          <cell r="H477">
            <v>26626012</v>
          </cell>
          <cell r="J477" t="str">
            <v>Corporate Services</v>
          </cell>
          <cell r="K477" t="str">
            <v>Communication</v>
          </cell>
          <cell r="L477" t="str">
            <v>Corporate Communication</v>
          </cell>
          <cell r="M477" t="str">
            <v>Internal Communications</v>
          </cell>
          <cell r="N477">
            <v>237068</v>
          </cell>
          <cell r="O477">
            <v>26626012</v>
          </cell>
          <cell r="P477" t="b">
            <v>1</v>
          </cell>
          <cell r="Q477">
            <v>7</v>
          </cell>
          <cell r="R477">
            <v>221146</v>
          </cell>
          <cell r="S477">
            <v>221146</v>
          </cell>
          <cell r="T477">
            <v>7</v>
          </cell>
          <cell r="U477">
            <v>237068</v>
          </cell>
          <cell r="V477">
            <v>7</v>
          </cell>
          <cell r="W477">
            <v>253189</v>
          </cell>
          <cell r="X477">
            <v>7</v>
          </cell>
          <cell r="Y477">
            <v>270405</v>
          </cell>
          <cell r="Z477">
            <v>7</v>
          </cell>
          <cell r="AA477">
            <v>283927</v>
          </cell>
          <cell r="AB477">
            <v>7</v>
          </cell>
          <cell r="AC477">
            <v>237068</v>
          </cell>
          <cell r="AD477" t="str">
            <v>Y</v>
          </cell>
          <cell r="AF477">
            <v>7</v>
          </cell>
          <cell r="AG477">
            <v>253189</v>
          </cell>
          <cell r="AJ477">
            <v>7</v>
          </cell>
          <cell r="AK477">
            <v>270405</v>
          </cell>
          <cell r="AN477">
            <v>7</v>
          </cell>
          <cell r="AO477">
            <v>283927</v>
          </cell>
        </row>
        <row r="478">
          <cell r="G478">
            <v>477</v>
          </cell>
          <cell r="J478" t="str">
            <v>Corporate Services</v>
          </cell>
          <cell r="K478" t="str">
            <v>Communication</v>
          </cell>
          <cell r="L478" t="str">
            <v>Corporate Communication</v>
          </cell>
          <cell r="M478" t="str">
            <v>Internal Communications</v>
          </cell>
          <cell r="N478">
            <v>320149</v>
          </cell>
          <cell r="O478">
            <v>0</v>
          </cell>
          <cell r="P478" t="b">
            <v>1</v>
          </cell>
          <cell r="Q478">
            <v>7</v>
          </cell>
          <cell r="R478">
            <v>299050</v>
          </cell>
          <cell r="S478">
            <v>299050</v>
          </cell>
          <cell r="T478">
            <v>7</v>
          </cell>
          <cell r="U478">
            <v>320149</v>
          </cell>
          <cell r="V478">
            <v>7</v>
          </cell>
          <cell r="W478">
            <v>343571</v>
          </cell>
          <cell r="X478">
            <v>7</v>
          </cell>
          <cell r="Y478">
            <v>355484</v>
          </cell>
          <cell r="Z478">
            <v>7</v>
          </cell>
          <cell r="AA478">
            <v>375032</v>
          </cell>
          <cell r="AB478">
            <v>7</v>
          </cell>
          <cell r="AC478">
            <v>320149</v>
          </cell>
          <cell r="AD478" t="str">
            <v>Y</v>
          </cell>
          <cell r="AF478">
            <v>7</v>
          </cell>
          <cell r="AG478">
            <v>343571</v>
          </cell>
          <cell r="AJ478">
            <v>7</v>
          </cell>
          <cell r="AK478">
            <v>355484</v>
          </cell>
          <cell r="AN478">
            <v>7</v>
          </cell>
          <cell r="AO478">
            <v>375032</v>
          </cell>
        </row>
        <row r="479">
          <cell r="G479">
            <v>478</v>
          </cell>
          <cell r="H479">
            <v>23305134</v>
          </cell>
          <cell r="J479" t="str">
            <v>Corporate Services</v>
          </cell>
          <cell r="K479" t="str">
            <v>Communication</v>
          </cell>
          <cell r="L479" t="str">
            <v>Corporate Communication</v>
          </cell>
          <cell r="M479" t="str">
            <v>Internal Communications</v>
          </cell>
          <cell r="N479">
            <v>237068</v>
          </cell>
          <cell r="O479">
            <v>23305134</v>
          </cell>
          <cell r="P479" t="b">
            <v>1</v>
          </cell>
          <cell r="Q479">
            <v>7</v>
          </cell>
          <cell r="R479">
            <v>221146</v>
          </cell>
          <cell r="S479">
            <v>221146</v>
          </cell>
          <cell r="T479">
            <v>7</v>
          </cell>
          <cell r="U479">
            <v>237068</v>
          </cell>
          <cell r="V479">
            <v>7</v>
          </cell>
          <cell r="W479">
            <v>253189</v>
          </cell>
          <cell r="X479">
            <v>7</v>
          </cell>
          <cell r="Y479">
            <v>270405</v>
          </cell>
          <cell r="Z479">
            <v>7</v>
          </cell>
          <cell r="AA479">
            <v>283927</v>
          </cell>
          <cell r="AB479">
            <v>7</v>
          </cell>
          <cell r="AC479">
            <v>237068</v>
          </cell>
          <cell r="AD479" t="str">
            <v>Y</v>
          </cell>
          <cell r="AF479">
            <v>7</v>
          </cell>
          <cell r="AG479">
            <v>253189</v>
          </cell>
          <cell r="AJ479">
            <v>7</v>
          </cell>
          <cell r="AK479">
            <v>270405</v>
          </cell>
          <cell r="AN479">
            <v>7</v>
          </cell>
          <cell r="AO479">
            <v>283927</v>
          </cell>
        </row>
        <row r="480">
          <cell r="G480">
            <v>479</v>
          </cell>
          <cell r="H480">
            <v>23304901</v>
          </cell>
          <cell r="J480" t="str">
            <v>Corporate Services</v>
          </cell>
          <cell r="K480" t="str">
            <v>Communication</v>
          </cell>
          <cell r="L480" t="str">
            <v>Corporate Communication</v>
          </cell>
          <cell r="M480" t="str">
            <v>Internal Communications</v>
          </cell>
          <cell r="N480">
            <v>237068</v>
          </cell>
          <cell r="O480">
            <v>23304901</v>
          </cell>
          <cell r="P480" t="b">
            <v>1</v>
          </cell>
          <cell r="Q480">
            <v>6</v>
          </cell>
          <cell r="R480">
            <v>221146</v>
          </cell>
          <cell r="S480">
            <v>221146</v>
          </cell>
          <cell r="T480">
            <v>7</v>
          </cell>
          <cell r="U480">
            <v>237068</v>
          </cell>
          <cell r="V480">
            <v>7</v>
          </cell>
          <cell r="W480">
            <v>253189</v>
          </cell>
          <cell r="X480">
            <v>7</v>
          </cell>
          <cell r="Y480">
            <v>270405</v>
          </cell>
          <cell r="Z480">
            <v>7</v>
          </cell>
          <cell r="AA480">
            <v>283927</v>
          </cell>
          <cell r="AB480">
            <v>7</v>
          </cell>
          <cell r="AC480">
            <v>237068</v>
          </cell>
          <cell r="AD480" t="str">
            <v>Y</v>
          </cell>
          <cell r="AF480">
            <v>7</v>
          </cell>
          <cell r="AG480">
            <v>253189</v>
          </cell>
          <cell r="AJ480">
            <v>7</v>
          </cell>
          <cell r="AK480">
            <v>270405</v>
          </cell>
          <cell r="AN480">
            <v>7</v>
          </cell>
          <cell r="AO480">
            <v>283927</v>
          </cell>
        </row>
        <row r="481">
          <cell r="G481">
            <v>480</v>
          </cell>
          <cell r="H481">
            <v>23304774</v>
          </cell>
          <cell r="J481" t="str">
            <v>Corporate Services</v>
          </cell>
          <cell r="K481" t="str">
            <v>Communication</v>
          </cell>
          <cell r="L481" t="str">
            <v>Corporate Communication</v>
          </cell>
          <cell r="M481" t="str">
            <v>Internal Communications</v>
          </cell>
          <cell r="N481">
            <v>237068</v>
          </cell>
          <cell r="O481">
            <v>23304774</v>
          </cell>
          <cell r="P481" t="b">
            <v>1</v>
          </cell>
          <cell r="Q481">
            <v>7</v>
          </cell>
          <cell r="R481">
            <v>221146</v>
          </cell>
          <cell r="S481">
            <v>221146</v>
          </cell>
          <cell r="T481">
            <v>7</v>
          </cell>
          <cell r="U481">
            <v>237068</v>
          </cell>
          <cell r="V481">
            <v>7</v>
          </cell>
          <cell r="W481">
            <v>253189</v>
          </cell>
          <cell r="X481">
            <v>7</v>
          </cell>
          <cell r="Y481">
            <v>270405</v>
          </cell>
          <cell r="Z481">
            <v>7</v>
          </cell>
          <cell r="AA481">
            <v>283927</v>
          </cell>
          <cell r="AB481">
            <v>7</v>
          </cell>
          <cell r="AC481">
            <v>237068</v>
          </cell>
          <cell r="AD481" t="str">
            <v>Y</v>
          </cell>
          <cell r="AF481">
            <v>7</v>
          </cell>
          <cell r="AG481">
            <v>253189</v>
          </cell>
          <cell r="AJ481">
            <v>7</v>
          </cell>
          <cell r="AK481">
            <v>270405</v>
          </cell>
          <cell r="AN481">
            <v>7</v>
          </cell>
          <cell r="AO481">
            <v>283927</v>
          </cell>
        </row>
        <row r="482">
          <cell r="G482">
            <v>481</v>
          </cell>
          <cell r="H482">
            <v>23304642</v>
          </cell>
          <cell r="J482" t="str">
            <v>Corporate Services</v>
          </cell>
          <cell r="K482" t="str">
            <v>Communication</v>
          </cell>
          <cell r="L482" t="str">
            <v>Corporate Communication</v>
          </cell>
          <cell r="M482" t="str">
            <v>Internal Communications</v>
          </cell>
          <cell r="N482">
            <v>237068</v>
          </cell>
          <cell r="O482">
            <v>23304642</v>
          </cell>
          <cell r="P482" t="b">
            <v>1</v>
          </cell>
          <cell r="Q482">
            <v>7</v>
          </cell>
          <cell r="R482">
            <v>221146</v>
          </cell>
          <cell r="S482">
            <v>221146</v>
          </cell>
          <cell r="T482">
            <v>7</v>
          </cell>
          <cell r="U482">
            <v>237068</v>
          </cell>
          <cell r="V482">
            <v>7</v>
          </cell>
          <cell r="W482">
            <v>253189</v>
          </cell>
          <cell r="X482">
            <v>7</v>
          </cell>
          <cell r="Y482">
            <v>270405</v>
          </cell>
          <cell r="Z482">
            <v>7</v>
          </cell>
          <cell r="AA482">
            <v>283927</v>
          </cell>
          <cell r="AB482">
            <v>7</v>
          </cell>
          <cell r="AC482">
            <v>237068</v>
          </cell>
          <cell r="AD482" t="str">
            <v>Y</v>
          </cell>
          <cell r="AF482">
            <v>7</v>
          </cell>
          <cell r="AG482">
            <v>253189</v>
          </cell>
          <cell r="AJ482">
            <v>7</v>
          </cell>
          <cell r="AK482">
            <v>270405</v>
          </cell>
          <cell r="AN482">
            <v>7</v>
          </cell>
          <cell r="AO482">
            <v>283927</v>
          </cell>
        </row>
        <row r="483">
          <cell r="G483">
            <v>482</v>
          </cell>
          <cell r="H483">
            <v>23305177</v>
          </cell>
          <cell r="J483" t="str">
            <v>Corporate Services</v>
          </cell>
          <cell r="K483" t="str">
            <v>Communication</v>
          </cell>
          <cell r="L483" t="str">
            <v>Corporate Communication</v>
          </cell>
          <cell r="M483" t="str">
            <v>Internal Communications</v>
          </cell>
          <cell r="N483">
            <v>237068</v>
          </cell>
          <cell r="O483">
            <v>23305177</v>
          </cell>
          <cell r="P483" t="b">
            <v>1</v>
          </cell>
          <cell r="Q483">
            <v>7</v>
          </cell>
          <cell r="R483">
            <v>221146</v>
          </cell>
          <cell r="S483">
            <v>221146</v>
          </cell>
          <cell r="T483">
            <v>7</v>
          </cell>
          <cell r="U483">
            <v>237068</v>
          </cell>
          <cell r="V483">
            <v>7</v>
          </cell>
          <cell r="W483">
            <v>253189</v>
          </cell>
          <cell r="X483">
            <v>7</v>
          </cell>
          <cell r="Y483">
            <v>270405</v>
          </cell>
          <cell r="Z483">
            <v>7</v>
          </cell>
          <cell r="AA483">
            <v>283927</v>
          </cell>
          <cell r="AB483">
            <v>7</v>
          </cell>
          <cell r="AC483">
            <v>237068</v>
          </cell>
          <cell r="AD483" t="str">
            <v>Y</v>
          </cell>
          <cell r="AF483">
            <v>7</v>
          </cell>
          <cell r="AG483">
            <v>253189</v>
          </cell>
          <cell r="AJ483">
            <v>7</v>
          </cell>
          <cell r="AK483">
            <v>270405</v>
          </cell>
          <cell r="AN483">
            <v>7</v>
          </cell>
          <cell r="AO483">
            <v>283927</v>
          </cell>
        </row>
        <row r="484">
          <cell r="G484">
            <v>483</v>
          </cell>
          <cell r="H484">
            <v>23304626</v>
          </cell>
          <cell r="J484" t="str">
            <v>Corporate Services</v>
          </cell>
          <cell r="K484" t="str">
            <v>Communication</v>
          </cell>
          <cell r="L484" t="str">
            <v>Corporate Communication</v>
          </cell>
          <cell r="M484" t="str">
            <v>Internal Communications</v>
          </cell>
          <cell r="N484">
            <v>237068</v>
          </cell>
          <cell r="O484">
            <v>23304626</v>
          </cell>
          <cell r="P484" t="b">
            <v>1</v>
          </cell>
          <cell r="Q484">
            <v>7</v>
          </cell>
          <cell r="R484">
            <v>221146</v>
          </cell>
          <cell r="S484">
            <v>221146</v>
          </cell>
          <cell r="T484">
            <v>7</v>
          </cell>
          <cell r="U484">
            <v>237068</v>
          </cell>
          <cell r="V484">
            <v>7</v>
          </cell>
          <cell r="W484">
            <v>253189</v>
          </cell>
          <cell r="X484">
            <v>7</v>
          </cell>
          <cell r="Y484">
            <v>270405</v>
          </cell>
          <cell r="Z484">
            <v>7</v>
          </cell>
          <cell r="AA484">
            <v>283927</v>
          </cell>
          <cell r="AB484">
            <v>7</v>
          </cell>
          <cell r="AC484">
            <v>237068</v>
          </cell>
          <cell r="AD484" t="str">
            <v>Y</v>
          </cell>
          <cell r="AF484">
            <v>7</v>
          </cell>
          <cell r="AG484">
            <v>253189</v>
          </cell>
          <cell r="AJ484">
            <v>7</v>
          </cell>
          <cell r="AK484">
            <v>270405</v>
          </cell>
          <cell r="AN484">
            <v>7</v>
          </cell>
          <cell r="AO484">
            <v>283927</v>
          </cell>
        </row>
        <row r="485">
          <cell r="G485">
            <v>484</v>
          </cell>
          <cell r="H485">
            <v>23133104</v>
          </cell>
          <cell r="J485" t="str">
            <v>Corporate Services</v>
          </cell>
          <cell r="K485" t="str">
            <v>Legal Services</v>
          </cell>
          <cell r="N485">
            <v>1646468</v>
          </cell>
          <cell r="O485">
            <v>23133104</v>
          </cell>
          <cell r="P485" t="b">
            <v>1</v>
          </cell>
          <cell r="Q485">
            <v>14</v>
          </cell>
          <cell r="R485">
            <v>1606308</v>
          </cell>
          <cell r="S485">
            <v>1606308</v>
          </cell>
          <cell r="T485">
            <v>14</v>
          </cell>
          <cell r="U485">
            <v>1646468</v>
          </cell>
          <cell r="V485">
            <v>14</v>
          </cell>
          <cell r="W485">
            <v>1745256</v>
          </cell>
          <cell r="X485">
            <v>14</v>
          </cell>
          <cell r="Y485">
            <v>1846482</v>
          </cell>
          <cell r="Z485">
            <v>14</v>
          </cell>
          <cell r="AA485">
            <v>1938806</v>
          </cell>
          <cell r="AB485">
            <v>14</v>
          </cell>
          <cell r="AC485">
            <v>1646468</v>
          </cell>
          <cell r="AD485" t="str">
            <v>Y</v>
          </cell>
          <cell r="AF485">
            <v>14</v>
          </cell>
          <cell r="AG485">
            <v>1745256</v>
          </cell>
          <cell r="AJ485">
            <v>14</v>
          </cell>
          <cell r="AK485">
            <v>1846482</v>
          </cell>
          <cell r="AN485">
            <v>14</v>
          </cell>
          <cell r="AO485">
            <v>1938806</v>
          </cell>
        </row>
        <row r="486">
          <cell r="G486">
            <v>485</v>
          </cell>
          <cell r="I486">
            <v>42035</v>
          </cell>
          <cell r="J486" t="str">
            <v>Corporate Services</v>
          </cell>
          <cell r="K486" t="str">
            <v>Legal Services</v>
          </cell>
          <cell r="N486">
            <v>320149</v>
          </cell>
          <cell r="O486">
            <v>0</v>
          </cell>
          <cell r="P486" t="b">
            <v>1</v>
          </cell>
          <cell r="Q486">
            <v>7</v>
          </cell>
          <cell r="R486">
            <v>299050</v>
          </cell>
          <cell r="S486">
            <v>299050</v>
          </cell>
          <cell r="T486">
            <v>7</v>
          </cell>
          <cell r="U486">
            <v>320149</v>
          </cell>
          <cell r="V486">
            <v>7</v>
          </cell>
          <cell r="W486">
            <v>343571</v>
          </cell>
          <cell r="X486">
            <v>7</v>
          </cell>
          <cell r="Y486">
            <v>355484</v>
          </cell>
          <cell r="Z486">
            <v>7</v>
          </cell>
          <cell r="AA486">
            <v>375032</v>
          </cell>
          <cell r="AB486">
            <v>7</v>
          </cell>
          <cell r="AC486">
            <v>320149</v>
          </cell>
          <cell r="AD486" t="str">
            <v>Y</v>
          </cell>
          <cell r="AF486">
            <v>7</v>
          </cell>
          <cell r="AG486">
            <v>343571</v>
          </cell>
          <cell r="AI486" t="str">
            <v>Vacant</v>
          </cell>
          <cell r="AJ486">
            <v>0</v>
          </cell>
          <cell r="AK486">
            <v>0</v>
          </cell>
          <cell r="AN486">
            <v>0</v>
          </cell>
          <cell r="AO486">
            <v>0</v>
          </cell>
        </row>
        <row r="487">
          <cell r="G487">
            <v>486</v>
          </cell>
          <cell r="H487">
            <v>90932340</v>
          </cell>
          <cell r="J487" t="str">
            <v>Corporate Services</v>
          </cell>
          <cell r="K487" t="str">
            <v>Legal Services</v>
          </cell>
          <cell r="L487" t="str">
            <v>Legal Advisory Services</v>
          </cell>
          <cell r="N487">
            <v>939132</v>
          </cell>
          <cell r="O487">
            <v>90932340</v>
          </cell>
          <cell r="P487" t="b">
            <v>1</v>
          </cell>
          <cell r="Q487">
            <v>13</v>
          </cell>
          <cell r="R487">
            <v>890173</v>
          </cell>
          <cell r="S487">
            <v>890173</v>
          </cell>
          <cell r="T487">
            <v>13</v>
          </cell>
          <cell r="U487">
            <v>939132</v>
          </cell>
          <cell r="V487">
            <v>13</v>
          </cell>
          <cell r="W487">
            <v>1009566</v>
          </cell>
          <cell r="X487">
            <v>13</v>
          </cell>
          <cell r="Y487">
            <v>1083263</v>
          </cell>
          <cell r="Z487">
            <v>13</v>
          </cell>
          <cell r="AA487">
            <v>1153676</v>
          </cell>
          <cell r="AB487">
            <v>13</v>
          </cell>
          <cell r="AC487">
            <v>939132</v>
          </cell>
          <cell r="AD487" t="str">
            <v>Y</v>
          </cell>
          <cell r="AF487">
            <v>13</v>
          </cell>
          <cell r="AG487">
            <v>1009566</v>
          </cell>
          <cell r="AJ487">
            <v>13</v>
          </cell>
          <cell r="AK487">
            <v>1083263</v>
          </cell>
          <cell r="AN487">
            <v>13</v>
          </cell>
          <cell r="AO487">
            <v>1153676</v>
          </cell>
        </row>
        <row r="488">
          <cell r="G488">
            <v>487</v>
          </cell>
          <cell r="H488">
            <v>27037177</v>
          </cell>
          <cell r="J488" t="str">
            <v>Corporate Services</v>
          </cell>
          <cell r="K488" t="str">
            <v>Legal Services</v>
          </cell>
          <cell r="L488" t="str">
            <v>Legal Advisory Services</v>
          </cell>
          <cell r="N488">
            <v>240632</v>
          </cell>
          <cell r="O488">
            <v>27037177</v>
          </cell>
          <cell r="P488" t="b">
            <v>1</v>
          </cell>
          <cell r="Q488">
            <v>5</v>
          </cell>
          <cell r="R488">
            <v>222570</v>
          </cell>
          <cell r="S488">
            <v>222570</v>
          </cell>
          <cell r="T488">
            <v>5</v>
          </cell>
          <cell r="U488">
            <v>240632</v>
          </cell>
          <cell r="V488">
            <v>5</v>
          </cell>
          <cell r="W488">
            <v>260298</v>
          </cell>
          <cell r="X488">
            <v>5</v>
          </cell>
          <cell r="Y488">
            <v>269177</v>
          </cell>
          <cell r="Z488">
            <v>5</v>
          </cell>
          <cell r="AA488">
            <v>300903</v>
          </cell>
          <cell r="AB488">
            <v>5</v>
          </cell>
          <cell r="AC488">
            <v>240632</v>
          </cell>
          <cell r="AD488" t="str">
            <v>Y</v>
          </cell>
          <cell r="AF488">
            <v>5</v>
          </cell>
          <cell r="AG488">
            <v>260298</v>
          </cell>
          <cell r="AJ488">
            <v>5</v>
          </cell>
          <cell r="AK488">
            <v>269177</v>
          </cell>
          <cell r="AN488">
            <v>5</v>
          </cell>
          <cell r="AO488">
            <v>300903</v>
          </cell>
        </row>
        <row r="489">
          <cell r="G489">
            <v>488</v>
          </cell>
          <cell r="H489">
            <v>26992663</v>
          </cell>
          <cell r="J489" t="str">
            <v>Corporate Services</v>
          </cell>
          <cell r="K489" t="str">
            <v>Legal Services</v>
          </cell>
          <cell r="L489" t="str">
            <v>Legal Advisory Services</v>
          </cell>
          <cell r="M489" t="str">
            <v>Litigation</v>
          </cell>
          <cell r="N489">
            <v>554406</v>
          </cell>
          <cell r="O489">
            <v>26992663</v>
          </cell>
          <cell r="P489" t="b">
            <v>1</v>
          </cell>
          <cell r="Q489">
            <v>12</v>
          </cell>
          <cell r="R489">
            <v>511231</v>
          </cell>
          <cell r="S489">
            <v>511231</v>
          </cell>
          <cell r="T489">
            <v>10</v>
          </cell>
          <cell r="U489">
            <v>554406</v>
          </cell>
          <cell r="V489">
            <v>10</v>
          </cell>
          <cell r="W489">
            <v>600116</v>
          </cell>
          <cell r="X489">
            <v>10</v>
          </cell>
          <cell r="Y489">
            <v>637200</v>
          </cell>
          <cell r="Z489">
            <v>10</v>
          </cell>
          <cell r="AA489">
            <v>692847</v>
          </cell>
          <cell r="AB489">
            <v>10</v>
          </cell>
          <cell r="AC489">
            <v>554406</v>
          </cell>
          <cell r="AD489" t="str">
            <v>Y</v>
          </cell>
          <cell r="AF489">
            <v>10</v>
          </cell>
          <cell r="AG489">
            <v>600116</v>
          </cell>
          <cell r="AJ489">
            <v>10</v>
          </cell>
          <cell r="AK489">
            <v>637200</v>
          </cell>
          <cell r="AN489">
            <v>10</v>
          </cell>
          <cell r="AO489">
            <v>692847</v>
          </cell>
        </row>
        <row r="490">
          <cell r="G490">
            <v>489</v>
          </cell>
          <cell r="H490">
            <v>83086471</v>
          </cell>
          <cell r="J490" t="str">
            <v>Corporate Services</v>
          </cell>
          <cell r="K490" t="str">
            <v>Legal Services</v>
          </cell>
          <cell r="L490" t="str">
            <v>Legal Advisory Services</v>
          </cell>
          <cell r="M490" t="str">
            <v>Legal Advisory Services</v>
          </cell>
          <cell r="N490">
            <v>298895</v>
          </cell>
          <cell r="O490">
            <v>83086471</v>
          </cell>
          <cell r="P490" t="b">
            <v>1</v>
          </cell>
          <cell r="Q490">
            <v>10</v>
          </cell>
          <cell r="R490">
            <v>276171</v>
          </cell>
          <cell r="S490">
            <v>276171</v>
          </cell>
          <cell r="T490">
            <v>6</v>
          </cell>
          <cell r="U490">
            <v>298895</v>
          </cell>
          <cell r="V490">
            <v>6</v>
          </cell>
          <cell r="W490">
            <v>323396</v>
          </cell>
          <cell r="X490">
            <v>6</v>
          </cell>
          <cell r="Y490">
            <v>337513</v>
          </cell>
          <cell r="Z490">
            <v>6</v>
          </cell>
          <cell r="AA490">
            <v>373682</v>
          </cell>
          <cell r="AB490">
            <v>6</v>
          </cell>
          <cell r="AC490">
            <v>298895</v>
          </cell>
          <cell r="AD490" t="str">
            <v>Y</v>
          </cell>
          <cell r="AF490">
            <v>6</v>
          </cell>
          <cell r="AG490">
            <v>323396</v>
          </cell>
          <cell r="AJ490">
            <v>6</v>
          </cell>
          <cell r="AK490">
            <v>337513</v>
          </cell>
          <cell r="AN490">
            <v>6</v>
          </cell>
          <cell r="AO490">
            <v>373682</v>
          </cell>
        </row>
        <row r="491">
          <cell r="G491">
            <v>490</v>
          </cell>
          <cell r="H491">
            <v>62806939</v>
          </cell>
          <cell r="J491" t="str">
            <v>Corporate Services</v>
          </cell>
          <cell r="K491" t="str">
            <v>Legal Services</v>
          </cell>
          <cell r="L491" t="str">
            <v>Legal Advisory Services</v>
          </cell>
          <cell r="M491" t="str">
            <v>Legal Advisory Services</v>
          </cell>
          <cell r="N491">
            <v>747739</v>
          </cell>
          <cell r="O491">
            <v>62806939</v>
          </cell>
          <cell r="P491" t="b">
            <v>1</v>
          </cell>
          <cell r="Q491">
            <v>12</v>
          </cell>
          <cell r="R491">
            <v>687895</v>
          </cell>
          <cell r="S491">
            <v>687895</v>
          </cell>
          <cell r="T491">
            <v>12</v>
          </cell>
          <cell r="U491">
            <v>747739</v>
          </cell>
          <cell r="V491">
            <v>12</v>
          </cell>
          <cell r="W491">
            <v>809801</v>
          </cell>
          <cell r="X491">
            <v>12</v>
          </cell>
          <cell r="Y491">
            <v>877013</v>
          </cell>
          <cell r="Z491">
            <v>12</v>
          </cell>
          <cell r="AA491">
            <v>934018</v>
          </cell>
          <cell r="AB491">
            <v>12</v>
          </cell>
          <cell r="AC491">
            <v>747739</v>
          </cell>
          <cell r="AD491" t="str">
            <v>Y</v>
          </cell>
          <cell r="AF491">
            <v>12</v>
          </cell>
          <cell r="AG491">
            <v>809801</v>
          </cell>
          <cell r="AJ491">
            <v>12</v>
          </cell>
          <cell r="AK491">
            <v>877013</v>
          </cell>
          <cell r="AN491">
            <v>12</v>
          </cell>
          <cell r="AO491">
            <v>934018</v>
          </cell>
        </row>
        <row r="492">
          <cell r="G492">
            <v>491</v>
          </cell>
          <cell r="H492">
            <v>26779731</v>
          </cell>
          <cell r="J492" t="str">
            <v>Corporate Services</v>
          </cell>
          <cell r="K492" t="str">
            <v>Legal Services</v>
          </cell>
          <cell r="L492" t="str">
            <v>Legal Advisory Services</v>
          </cell>
          <cell r="M492" t="str">
            <v>Litigation</v>
          </cell>
          <cell r="N492">
            <v>326514</v>
          </cell>
          <cell r="O492">
            <v>26779731</v>
          </cell>
          <cell r="P492" t="b">
            <v>1</v>
          </cell>
          <cell r="Q492">
            <v>9</v>
          </cell>
          <cell r="R492">
            <v>301579</v>
          </cell>
          <cell r="S492">
            <v>301579</v>
          </cell>
          <cell r="T492">
            <v>7</v>
          </cell>
          <cell r="U492">
            <v>326514</v>
          </cell>
          <cell r="V492">
            <v>7</v>
          </cell>
          <cell r="W492">
            <v>353308</v>
          </cell>
          <cell r="X492">
            <v>7</v>
          </cell>
          <cell r="Y492">
            <v>369908</v>
          </cell>
          <cell r="Z492">
            <v>7</v>
          </cell>
          <cell r="AA492">
            <v>408181</v>
          </cell>
          <cell r="AB492">
            <v>7</v>
          </cell>
          <cell r="AC492">
            <v>326514</v>
          </cell>
          <cell r="AD492" t="str">
            <v>Y</v>
          </cell>
          <cell r="AF492">
            <v>7</v>
          </cell>
          <cell r="AG492">
            <v>353308</v>
          </cell>
          <cell r="AJ492">
            <v>7</v>
          </cell>
          <cell r="AK492">
            <v>369908</v>
          </cell>
          <cell r="AN492">
            <v>7</v>
          </cell>
          <cell r="AO492">
            <v>408181</v>
          </cell>
        </row>
        <row r="493">
          <cell r="G493">
            <v>492</v>
          </cell>
          <cell r="H493">
            <v>23528567</v>
          </cell>
          <cell r="J493" t="str">
            <v>Corporate Services</v>
          </cell>
          <cell r="K493" t="str">
            <v>Legal Services</v>
          </cell>
          <cell r="L493" t="str">
            <v>Legal Advisory Services</v>
          </cell>
          <cell r="M493" t="str">
            <v>Litigation</v>
          </cell>
          <cell r="N493">
            <v>509450</v>
          </cell>
          <cell r="O493">
            <v>23528567</v>
          </cell>
          <cell r="P493" t="b">
            <v>1</v>
          </cell>
          <cell r="Q493">
            <v>9</v>
          </cell>
          <cell r="R493">
            <v>469873</v>
          </cell>
          <cell r="S493">
            <v>469873</v>
          </cell>
          <cell r="T493">
            <v>9</v>
          </cell>
          <cell r="U493">
            <v>509450</v>
          </cell>
          <cell r="V493">
            <v>9</v>
          </cell>
          <cell r="W493">
            <v>551427</v>
          </cell>
          <cell r="X493">
            <v>9</v>
          </cell>
          <cell r="Y493">
            <v>584471</v>
          </cell>
          <cell r="Z493">
            <v>9</v>
          </cell>
          <cell r="AA493">
            <v>636691</v>
          </cell>
          <cell r="AB493">
            <v>9</v>
          </cell>
          <cell r="AC493">
            <v>509450</v>
          </cell>
          <cell r="AD493" t="str">
            <v>Y</v>
          </cell>
          <cell r="AF493">
            <v>9</v>
          </cell>
          <cell r="AG493">
            <v>551427</v>
          </cell>
          <cell r="AJ493">
            <v>9</v>
          </cell>
          <cell r="AK493">
            <v>584471</v>
          </cell>
          <cell r="AN493">
            <v>9</v>
          </cell>
          <cell r="AO493">
            <v>636691</v>
          </cell>
        </row>
        <row r="494">
          <cell r="G494">
            <v>493</v>
          </cell>
          <cell r="J494" t="str">
            <v>Corporate Services</v>
          </cell>
          <cell r="K494" t="str">
            <v>Legal Services</v>
          </cell>
          <cell r="L494" t="str">
            <v>HS Framework Legislation and Research</v>
          </cell>
          <cell r="N494">
            <v>940369</v>
          </cell>
          <cell r="O494">
            <v>0</v>
          </cell>
          <cell r="P494" t="b">
            <v>0</v>
          </cell>
          <cell r="Q494">
            <v>0</v>
          </cell>
          <cell r="R494">
            <v>0</v>
          </cell>
          <cell r="S494">
            <v>0</v>
          </cell>
          <cell r="T494">
            <v>0</v>
          </cell>
          <cell r="U494">
            <v>0</v>
          </cell>
          <cell r="V494">
            <v>0</v>
          </cell>
          <cell r="W494">
            <v>0</v>
          </cell>
          <cell r="X494">
            <v>0</v>
          </cell>
          <cell r="Y494">
            <v>0</v>
          </cell>
          <cell r="Z494">
            <v>0</v>
          </cell>
          <cell r="AA494">
            <v>0</v>
          </cell>
          <cell r="AB494">
            <v>0</v>
          </cell>
          <cell r="AC494">
            <v>0</v>
          </cell>
          <cell r="AD494" t="str">
            <v>Y</v>
          </cell>
          <cell r="AF494">
            <v>0</v>
          </cell>
          <cell r="AG494">
            <v>0</v>
          </cell>
          <cell r="AJ494">
            <v>0</v>
          </cell>
          <cell r="AK494">
            <v>0</v>
          </cell>
          <cell r="AN494">
            <v>0</v>
          </cell>
          <cell r="AO494">
            <v>0</v>
          </cell>
        </row>
        <row r="495">
          <cell r="G495">
            <v>494</v>
          </cell>
          <cell r="H495">
            <v>83372873</v>
          </cell>
          <cell r="J495" t="str">
            <v>Corporate Services</v>
          </cell>
          <cell r="K495" t="str">
            <v>Legal Services</v>
          </cell>
          <cell r="L495" t="str">
            <v>HS Framework Legislation and Research</v>
          </cell>
          <cell r="N495">
            <v>248809</v>
          </cell>
          <cell r="O495">
            <v>83372873</v>
          </cell>
          <cell r="P495" t="b">
            <v>1</v>
          </cell>
          <cell r="Q495">
            <v>5</v>
          </cell>
          <cell r="R495">
            <v>230094</v>
          </cell>
          <cell r="S495">
            <v>230094</v>
          </cell>
          <cell r="T495">
            <v>5</v>
          </cell>
          <cell r="U495">
            <v>248809</v>
          </cell>
          <cell r="V495">
            <v>5</v>
          </cell>
          <cell r="W495">
            <v>269154</v>
          </cell>
          <cell r="X495">
            <v>5</v>
          </cell>
          <cell r="Y495">
            <v>278769</v>
          </cell>
          <cell r="Z495">
            <v>5</v>
          </cell>
          <cell r="AA495">
            <v>311118</v>
          </cell>
          <cell r="AB495">
            <v>5</v>
          </cell>
          <cell r="AC495">
            <v>248809</v>
          </cell>
          <cell r="AD495" t="str">
            <v>Y</v>
          </cell>
          <cell r="AF495">
            <v>5</v>
          </cell>
          <cell r="AG495">
            <v>269154</v>
          </cell>
          <cell r="AJ495">
            <v>5</v>
          </cell>
          <cell r="AK495">
            <v>278769</v>
          </cell>
          <cell r="AN495">
            <v>5</v>
          </cell>
          <cell r="AO495">
            <v>311118</v>
          </cell>
        </row>
        <row r="496">
          <cell r="G496">
            <v>495</v>
          </cell>
          <cell r="I496">
            <v>41973</v>
          </cell>
          <cell r="J496" t="str">
            <v>Corporate Services</v>
          </cell>
          <cell r="K496" t="str">
            <v>Legal Services</v>
          </cell>
          <cell r="L496" t="str">
            <v>HS Framework Legislation and Research</v>
          </cell>
          <cell r="M496" t="str">
            <v>Legislative Drafting</v>
          </cell>
          <cell r="N496">
            <v>730388</v>
          </cell>
          <cell r="O496">
            <v>0</v>
          </cell>
          <cell r="P496" t="b">
            <v>0</v>
          </cell>
          <cell r="Q496">
            <v>0</v>
          </cell>
          <cell r="R496">
            <v>0</v>
          </cell>
          <cell r="S496">
            <v>0</v>
          </cell>
          <cell r="T496">
            <v>0</v>
          </cell>
          <cell r="U496">
            <v>0</v>
          </cell>
          <cell r="V496">
            <v>0</v>
          </cell>
          <cell r="W496">
            <v>0</v>
          </cell>
          <cell r="X496">
            <v>0</v>
          </cell>
          <cell r="Y496">
            <v>0</v>
          </cell>
          <cell r="Z496">
            <v>0</v>
          </cell>
          <cell r="AA496">
            <v>0</v>
          </cell>
          <cell r="AB496">
            <v>0</v>
          </cell>
          <cell r="AC496">
            <v>0</v>
          </cell>
          <cell r="AD496" t="str">
            <v>Y</v>
          </cell>
          <cell r="AF496">
            <v>0</v>
          </cell>
          <cell r="AG496">
            <v>0</v>
          </cell>
          <cell r="AJ496">
            <v>0</v>
          </cell>
          <cell r="AK496">
            <v>0</v>
          </cell>
          <cell r="AN496">
            <v>0</v>
          </cell>
          <cell r="AO496">
            <v>0</v>
          </cell>
        </row>
        <row r="497">
          <cell r="G497">
            <v>496</v>
          </cell>
          <cell r="I497">
            <v>41973</v>
          </cell>
          <cell r="J497" t="str">
            <v>Corporate Services</v>
          </cell>
          <cell r="K497" t="str">
            <v>Legal Services</v>
          </cell>
          <cell r="L497" t="str">
            <v>HS Framework Legislation and Research</v>
          </cell>
          <cell r="M497" t="str">
            <v>Legislative Drafting</v>
          </cell>
          <cell r="N497">
            <v>320149</v>
          </cell>
          <cell r="O497">
            <v>0</v>
          </cell>
          <cell r="P497" t="b">
            <v>1</v>
          </cell>
          <cell r="Q497">
            <v>7</v>
          </cell>
          <cell r="R497">
            <v>299050</v>
          </cell>
          <cell r="S497">
            <v>299050</v>
          </cell>
          <cell r="T497">
            <v>7</v>
          </cell>
          <cell r="U497">
            <v>320149</v>
          </cell>
          <cell r="V497">
            <v>7</v>
          </cell>
          <cell r="W497">
            <v>343571</v>
          </cell>
          <cell r="X497">
            <v>7</v>
          </cell>
          <cell r="Y497">
            <v>355484</v>
          </cell>
          <cell r="Z497">
            <v>7</v>
          </cell>
          <cell r="AA497">
            <v>375032</v>
          </cell>
          <cell r="AB497">
            <v>7</v>
          </cell>
          <cell r="AC497">
            <v>320149</v>
          </cell>
          <cell r="AD497" t="str">
            <v>Y</v>
          </cell>
          <cell r="AF497">
            <v>7</v>
          </cell>
          <cell r="AG497">
            <v>343571</v>
          </cell>
          <cell r="AI497" t="str">
            <v>Vacant</v>
          </cell>
          <cell r="AJ497">
            <v>0</v>
          </cell>
          <cell r="AK497">
            <v>0</v>
          </cell>
          <cell r="AN497">
            <v>0</v>
          </cell>
          <cell r="AO497">
            <v>0</v>
          </cell>
        </row>
        <row r="498">
          <cell r="G498">
            <v>497</v>
          </cell>
          <cell r="J498" t="str">
            <v>Corporate Services</v>
          </cell>
          <cell r="K498" t="str">
            <v>Legal Services</v>
          </cell>
          <cell r="L498" t="str">
            <v>HS Framework Legislation and Research</v>
          </cell>
          <cell r="M498" t="str">
            <v>Legislation &amp;  Research</v>
          </cell>
          <cell r="N498">
            <v>730388</v>
          </cell>
          <cell r="O498">
            <v>0</v>
          </cell>
          <cell r="P498" t="b">
            <v>0</v>
          </cell>
          <cell r="Q498">
            <v>0</v>
          </cell>
          <cell r="R498">
            <v>0</v>
          </cell>
          <cell r="S498">
            <v>0</v>
          </cell>
          <cell r="T498">
            <v>0</v>
          </cell>
          <cell r="U498">
            <v>0</v>
          </cell>
          <cell r="V498">
            <v>0</v>
          </cell>
          <cell r="W498">
            <v>0</v>
          </cell>
          <cell r="X498">
            <v>0</v>
          </cell>
          <cell r="Y498">
            <v>0</v>
          </cell>
          <cell r="Z498">
            <v>0</v>
          </cell>
          <cell r="AA498">
            <v>0</v>
          </cell>
          <cell r="AB498">
            <v>0</v>
          </cell>
          <cell r="AC498">
            <v>0</v>
          </cell>
          <cell r="AD498" t="str">
            <v>Y</v>
          </cell>
          <cell r="AF498">
            <v>0</v>
          </cell>
          <cell r="AG498">
            <v>0</v>
          </cell>
          <cell r="AJ498">
            <v>0</v>
          </cell>
          <cell r="AK498">
            <v>0</v>
          </cell>
          <cell r="AN498">
            <v>0</v>
          </cell>
          <cell r="AO498">
            <v>0</v>
          </cell>
        </row>
        <row r="499">
          <cell r="G499">
            <v>498</v>
          </cell>
          <cell r="J499" t="str">
            <v>Corporate Services</v>
          </cell>
          <cell r="K499" t="str">
            <v>Legal Services</v>
          </cell>
          <cell r="L499" t="str">
            <v>HS Framework Legislation and Research</v>
          </cell>
          <cell r="M499" t="str">
            <v>Legislation &amp;  Research</v>
          </cell>
          <cell r="N499">
            <v>320149</v>
          </cell>
          <cell r="O499">
            <v>0</v>
          </cell>
          <cell r="P499" t="b">
            <v>0</v>
          </cell>
          <cell r="Q499">
            <v>0</v>
          </cell>
          <cell r="R499">
            <v>0</v>
          </cell>
          <cell r="S499">
            <v>0</v>
          </cell>
          <cell r="T499">
            <v>0</v>
          </cell>
          <cell r="U499">
            <v>0</v>
          </cell>
          <cell r="V499">
            <v>0</v>
          </cell>
          <cell r="W499">
            <v>0</v>
          </cell>
          <cell r="X499">
            <v>0</v>
          </cell>
          <cell r="Y499">
            <v>0</v>
          </cell>
          <cell r="Z499">
            <v>0</v>
          </cell>
          <cell r="AA499">
            <v>0</v>
          </cell>
          <cell r="AB499">
            <v>0</v>
          </cell>
          <cell r="AC499">
            <v>0</v>
          </cell>
          <cell r="AD499" t="str">
            <v>Y</v>
          </cell>
          <cell r="AF499">
            <v>0</v>
          </cell>
          <cell r="AG499">
            <v>0</v>
          </cell>
          <cell r="AJ499">
            <v>0</v>
          </cell>
          <cell r="AK499">
            <v>0</v>
          </cell>
          <cell r="AN499">
            <v>0</v>
          </cell>
          <cell r="AO499">
            <v>0</v>
          </cell>
        </row>
        <row r="500">
          <cell r="G500">
            <v>499</v>
          </cell>
          <cell r="H500">
            <v>23485167</v>
          </cell>
          <cell r="J500" t="str">
            <v>Corporate Services</v>
          </cell>
          <cell r="K500" t="str">
            <v>Legal Services</v>
          </cell>
          <cell r="L500" t="str">
            <v>Contract Management</v>
          </cell>
          <cell r="M500" t="str">
            <v>Contract Management</v>
          </cell>
          <cell r="N500">
            <v>939132</v>
          </cell>
          <cell r="O500">
            <v>23485167</v>
          </cell>
          <cell r="P500" t="b">
            <v>1</v>
          </cell>
          <cell r="Q500">
            <v>13</v>
          </cell>
          <cell r="R500">
            <v>890173</v>
          </cell>
          <cell r="S500">
            <v>890173</v>
          </cell>
          <cell r="T500">
            <v>13</v>
          </cell>
          <cell r="U500">
            <v>939132</v>
          </cell>
          <cell r="V500">
            <v>13</v>
          </cell>
          <cell r="W500">
            <v>1009566</v>
          </cell>
          <cell r="X500">
            <v>13</v>
          </cell>
          <cell r="Y500">
            <v>1083263</v>
          </cell>
          <cell r="Z500">
            <v>13</v>
          </cell>
          <cell r="AA500">
            <v>1153676</v>
          </cell>
          <cell r="AB500">
            <v>13</v>
          </cell>
          <cell r="AC500">
            <v>939132</v>
          </cell>
          <cell r="AD500" t="str">
            <v>Y</v>
          </cell>
          <cell r="AF500">
            <v>13</v>
          </cell>
          <cell r="AG500">
            <v>1009566</v>
          </cell>
          <cell r="AJ500">
            <v>13</v>
          </cell>
          <cell r="AK500">
            <v>1083263</v>
          </cell>
          <cell r="AN500">
            <v>13</v>
          </cell>
          <cell r="AO500">
            <v>1153676</v>
          </cell>
        </row>
        <row r="501">
          <cell r="G501">
            <v>500</v>
          </cell>
          <cell r="H501">
            <v>26340143</v>
          </cell>
          <cell r="J501" t="str">
            <v>Corporate Services</v>
          </cell>
          <cell r="K501" t="str">
            <v>Legal Services</v>
          </cell>
          <cell r="L501" t="str">
            <v>Contract Management</v>
          </cell>
          <cell r="M501" t="str">
            <v>Contract Management</v>
          </cell>
          <cell r="N501">
            <v>240632</v>
          </cell>
          <cell r="O501">
            <v>26340143</v>
          </cell>
          <cell r="P501" t="b">
            <v>1</v>
          </cell>
          <cell r="Q501">
            <v>5</v>
          </cell>
          <cell r="R501">
            <v>222570</v>
          </cell>
          <cell r="S501">
            <v>222570</v>
          </cell>
          <cell r="T501">
            <v>5</v>
          </cell>
          <cell r="U501">
            <v>240632</v>
          </cell>
          <cell r="V501">
            <v>5</v>
          </cell>
          <cell r="W501">
            <v>260298</v>
          </cell>
          <cell r="X501">
            <v>5</v>
          </cell>
          <cell r="Y501">
            <v>269177</v>
          </cell>
          <cell r="Z501">
            <v>5</v>
          </cell>
          <cell r="AA501">
            <v>300903</v>
          </cell>
          <cell r="AB501">
            <v>5</v>
          </cell>
          <cell r="AC501">
            <v>240632</v>
          </cell>
          <cell r="AD501" t="str">
            <v>Y</v>
          </cell>
          <cell r="AF501">
            <v>5</v>
          </cell>
          <cell r="AG501">
            <v>260298</v>
          </cell>
          <cell r="AJ501">
            <v>5</v>
          </cell>
          <cell r="AK501">
            <v>269177</v>
          </cell>
          <cell r="AN501">
            <v>5</v>
          </cell>
          <cell r="AO501">
            <v>300903</v>
          </cell>
        </row>
        <row r="502">
          <cell r="G502">
            <v>501</v>
          </cell>
          <cell r="H502">
            <v>26214661</v>
          </cell>
          <cell r="J502" t="str">
            <v>Corporate Services</v>
          </cell>
          <cell r="K502" t="str">
            <v>Legal Services</v>
          </cell>
          <cell r="L502" t="str">
            <v>Contract Management</v>
          </cell>
          <cell r="M502" t="str">
            <v>Contract Management</v>
          </cell>
          <cell r="N502">
            <v>266086</v>
          </cell>
          <cell r="O502">
            <v>26214661</v>
          </cell>
          <cell r="P502" t="b">
            <v>1</v>
          </cell>
          <cell r="Q502">
            <v>9</v>
          </cell>
          <cell r="R502">
            <v>245987</v>
          </cell>
          <cell r="S502">
            <v>245987</v>
          </cell>
          <cell r="T502">
            <v>5</v>
          </cell>
          <cell r="U502">
            <v>266086</v>
          </cell>
          <cell r="V502">
            <v>5</v>
          </cell>
          <cell r="W502">
            <v>287865</v>
          </cell>
          <cell r="X502">
            <v>5</v>
          </cell>
          <cell r="Y502">
            <v>299032</v>
          </cell>
          <cell r="Z502">
            <v>5</v>
          </cell>
          <cell r="AA502">
            <v>332698</v>
          </cell>
          <cell r="AB502">
            <v>5</v>
          </cell>
          <cell r="AC502">
            <v>266086</v>
          </cell>
          <cell r="AD502" t="str">
            <v>Y</v>
          </cell>
          <cell r="AF502">
            <v>5</v>
          </cell>
          <cell r="AG502">
            <v>287865</v>
          </cell>
          <cell r="AJ502">
            <v>5</v>
          </cell>
          <cell r="AK502">
            <v>299032</v>
          </cell>
          <cell r="AN502">
            <v>5</v>
          </cell>
          <cell r="AO502">
            <v>332698</v>
          </cell>
        </row>
        <row r="503">
          <cell r="G503">
            <v>502</v>
          </cell>
          <cell r="J503" t="str">
            <v>Corporate Services</v>
          </cell>
          <cell r="K503" t="str">
            <v>Legal Services</v>
          </cell>
          <cell r="L503" t="str">
            <v>Contract Management</v>
          </cell>
          <cell r="M503" t="str">
            <v>Contract Management</v>
          </cell>
          <cell r="N503">
            <v>730388</v>
          </cell>
          <cell r="O503">
            <v>0</v>
          </cell>
          <cell r="P503" t="b">
            <v>0</v>
          </cell>
          <cell r="Q503">
            <v>0</v>
          </cell>
          <cell r="R503">
            <v>0</v>
          </cell>
          <cell r="S503">
            <v>0</v>
          </cell>
          <cell r="T503">
            <v>0</v>
          </cell>
          <cell r="U503">
            <v>0</v>
          </cell>
          <cell r="V503">
            <v>0</v>
          </cell>
          <cell r="W503">
            <v>0</v>
          </cell>
          <cell r="X503">
            <v>0</v>
          </cell>
          <cell r="Y503">
            <v>0</v>
          </cell>
          <cell r="Z503">
            <v>0</v>
          </cell>
          <cell r="AA503">
            <v>0</v>
          </cell>
          <cell r="AB503">
            <v>0</v>
          </cell>
          <cell r="AC503">
            <v>0</v>
          </cell>
          <cell r="AD503" t="str">
            <v>Y</v>
          </cell>
          <cell r="AF503">
            <v>0</v>
          </cell>
          <cell r="AG503">
            <v>0</v>
          </cell>
          <cell r="AJ503">
            <v>0</v>
          </cell>
          <cell r="AK503">
            <v>0</v>
          </cell>
          <cell r="AN503">
            <v>0</v>
          </cell>
          <cell r="AO503">
            <v>0</v>
          </cell>
        </row>
        <row r="504">
          <cell r="G504">
            <v>503</v>
          </cell>
          <cell r="H504">
            <v>23776498</v>
          </cell>
          <cell r="J504" t="str">
            <v>Corporate Services</v>
          </cell>
          <cell r="K504" t="str">
            <v>Management Information Systems &amp;Information Technology Systems</v>
          </cell>
          <cell r="N504">
            <v>1133559</v>
          </cell>
          <cell r="O504">
            <v>23776498</v>
          </cell>
          <cell r="P504" t="b">
            <v>1</v>
          </cell>
          <cell r="Q504">
            <v>14</v>
          </cell>
          <cell r="R504">
            <v>1089959</v>
          </cell>
          <cell r="S504">
            <v>1089959</v>
          </cell>
          <cell r="T504">
            <v>14</v>
          </cell>
          <cell r="U504">
            <v>1133559</v>
          </cell>
          <cell r="V504">
            <v>14</v>
          </cell>
          <cell r="W504">
            <v>1218575</v>
          </cell>
          <cell r="X504">
            <v>14</v>
          </cell>
          <cell r="Y504">
            <v>1307530</v>
          </cell>
          <cell r="Z504">
            <v>14</v>
          </cell>
          <cell r="AA504">
            <v>1392519</v>
          </cell>
          <cell r="AB504">
            <v>14</v>
          </cell>
          <cell r="AC504">
            <v>1133559</v>
          </cell>
          <cell r="AD504" t="str">
            <v>Y</v>
          </cell>
          <cell r="AF504">
            <v>14</v>
          </cell>
          <cell r="AG504">
            <v>1218575</v>
          </cell>
          <cell r="AJ504">
            <v>14</v>
          </cell>
          <cell r="AK504">
            <v>1307530</v>
          </cell>
          <cell r="AN504">
            <v>14</v>
          </cell>
          <cell r="AO504">
            <v>1392519</v>
          </cell>
        </row>
        <row r="505">
          <cell r="G505">
            <v>504</v>
          </cell>
          <cell r="H505">
            <v>16685636</v>
          </cell>
          <cell r="J505" t="str">
            <v>Corporate Services</v>
          </cell>
          <cell r="K505" t="str">
            <v>Management Information Systems &amp;Information Technology Systems</v>
          </cell>
          <cell r="N505">
            <v>444010</v>
          </cell>
          <cell r="O505">
            <v>16685636</v>
          </cell>
          <cell r="P505" t="b">
            <v>1</v>
          </cell>
          <cell r="Q505">
            <v>8</v>
          </cell>
          <cell r="R505">
            <v>409670</v>
          </cell>
          <cell r="S505">
            <v>409670</v>
          </cell>
          <cell r="T505">
            <v>8</v>
          </cell>
          <cell r="U505">
            <v>444010</v>
          </cell>
          <cell r="V505">
            <v>8</v>
          </cell>
          <cell r="W505">
            <v>480556</v>
          </cell>
          <cell r="X505">
            <v>8</v>
          </cell>
          <cell r="Y505">
            <v>507717</v>
          </cell>
          <cell r="Z505">
            <v>8</v>
          </cell>
          <cell r="AA505">
            <v>554948</v>
          </cell>
          <cell r="AB505">
            <v>8</v>
          </cell>
          <cell r="AC505">
            <v>444010</v>
          </cell>
          <cell r="AD505" t="str">
            <v>Y</v>
          </cell>
          <cell r="AF505">
            <v>8</v>
          </cell>
          <cell r="AG505">
            <v>480556</v>
          </cell>
          <cell r="AJ505">
            <v>8</v>
          </cell>
          <cell r="AK505">
            <v>507717</v>
          </cell>
          <cell r="AN505">
            <v>8</v>
          </cell>
          <cell r="AO505">
            <v>554948</v>
          </cell>
        </row>
        <row r="506">
          <cell r="G506">
            <v>505</v>
          </cell>
          <cell r="H506">
            <v>21602450</v>
          </cell>
          <cell r="J506" t="str">
            <v>Corporate Services</v>
          </cell>
          <cell r="K506" t="str">
            <v>Management Information Systems &amp;Information Technology Systems</v>
          </cell>
          <cell r="L506" t="str">
            <v>Management Information Systems (IMS)</v>
          </cell>
          <cell r="N506">
            <v>1011718</v>
          </cell>
          <cell r="O506">
            <v>21602450</v>
          </cell>
          <cell r="P506" t="b">
            <v>1</v>
          </cell>
          <cell r="Q506">
            <v>13</v>
          </cell>
          <cell r="R506">
            <v>958975</v>
          </cell>
          <cell r="S506">
            <v>958975</v>
          </cell>
          <cell r="T506">
            <v>13</v>
          </cell>
          <cell r="U506">
            <v>1011718</v>
          </cell>
          <cell r="V506">
            <v>13</v>
          </cell>
          <cell r="W506">
            <v>1087597</v>
          </cell>
          <cell r="X506">
            <v>13</v>
          </cell>
          <cell r="Y506">
            <v>1166990</v>
          </cell>
          <cell r="Z506">
            <v>13</v>
          </cell>
          <cell r="AA506">
            <v>1242844</v>
          </cell>
          <cell r="AB506">
            <v>13</v>
          </cell>
          <cell r="AC506">
            <v>1011718</v>
          </cell>
          <cell r="AD506" t="str">
            <v>Y</v>
          </cell>
          <cell r="AF506">
            <v>13</v>
          </cell>
          <cell r="AG506">
            <v>1087597</v>
          </cell>
          <cell r="AJ506">
            <v>13</v>
          </cell>
          <cell r="AK506">
            <v>1166990</v>
          </cell>
          <cell r="AN506">
            <v>13</v>
          </cell>
          <cell r="AO506">
            <v>1242844</v>
          </cell>
        </row>
        <row r="507">
          <cell r="G507">
            <v>506</v>
          </cell>
          <cell r="H507">
            <v>23182041</v>
          </cell>
          <cell r="J507" t="str">
            <v>Corporate Services</v>
          </cell>
          <cell r="K507" t="str">
            <v>Management Information Systems &amp;Information Technology Systems</v>
          </cell>
          <cell r="L507" t="str">
            <v>Management Information Systems (IMS)</v>
          </cell>
          <cell r="N507">
            <v>251607</v>
          </cell>
          <cell r="O507">
            <v>23182041</v>
          </cell>
          <cell r="P507" t="b">
            <v>1</v>
          </cell>
          <cell r="Q507">
            <v>5</v>
          </cell>
          <cell r="R507">
            <v>232667</v>
          </cell>
          <cell r="S507">
            <v>232667</v>
          </cell>
          <cell r="T507">
            <v>5</v>
          </cell>
          <cell r="U507">
            <v>251607</v>
          </cell>
          <cell r="V507">
            <v>5</v>
          </cell>
          <cell r="W507">
            <v>272184</v>
          </cell>
          <cell r="X507">
            <v>5</v>
          </cell>
          <cell r="Y507">
            <v>282050</v>
          </cell>
          <cell r="Z507">
            <v>5</v>
          </cell>
          <cell r="AA507">
            <v>314613</v>
          </cell>
          <cell r="AB507">
            <v>5</v>
          </cell>
          <cell r="AC507">
            <v>251607</v>
          </cell>
          <cell r="AD507" t="str">
            <v>Y</v>
          </cell>
          <cell r="AF507">
            <v>5</v>
          </cell>
          <cell r="AG507">
            <v>272184</v>
          </cell>
          <cell r="AJ507">
            <v>5</v>
          </cell>
          <cell r="AK507">
            <v>282050</v>
          </cell>
          <cell r="AN507">
            <v>5</v>
          </cell>
          <cell r="AO507">
            <v>314613</v>
          </cell>
        </row>
        <row r="508">
          <cell r="G508">
            <v>507</v>
          </cell>
          <cell r="J508" t="str">
            <v>Corporate Services</v>
          </cell>
          <cell r="K508" t="str">
            <v>Management Information Systems &amp;Information Technology Systems</v>
          </cell>
          <cell r="L508" t="str">
            <v>Management Information Systems (IMS)</v>
          </cell>
          <cell r="M508" t="str">
            <v>National Housing Demand Information and System Support</v>
          </cell>
          <cell r="N508">
            <v>616302</v>
          </cell>
          <cell r="O508">
            <v>0</v>
          </cell>
          <cell r="P508" t="b">
            <v>0</v>
          </cell>
          <cell r="Q508">
            <v>0</v>
          </cell>
          <cell r="R508">
            <v>0</v>
          </cell>
          <cell r="S508">
            <v>0</v>
          </cell>
          <cell r="T508">
            <v>0</v>
          </cell>
          <cell r="U508">
            <v>0</v>
          </cell>
          <cell r="V508">
            <v>0</v>
          </cell>
          <cell r="W508">
            <v>0</v>
          </cell>
          <cell r="X508">
            <v>0</v>
          </cell>
          <cell r="Y508">
            <v>0</v>
          </cell>
          <cell r="Z508">
            <v>0</v>
          </cell>
          <cell r="AA508">
            <v>0</v>
          </cell>
          <cell r="AB508">
            <v>0</v>
          </cell>
          <cell r="AC508">
            <v>0</v>
          </cell>
          <cell r="AD508" t="str">
            <v>Y</v>
          </cell>
          <cell r="AF508">
            <v>0</v>
          </cell>
          <cell r="AG508">
            <v>0</v>
          </cell>
          <cell r="AJ508">
            <v>0</v>
          </cell>
          <cell r="AK508">
            <v>0</v>
          </cell>
          <cell r="AN508">
            <v>0</v>
          </cell>
          <cell r="AO508">
            <v>0</v>
          </cell>
        </row>
        <row r="509">
          <cell r="G509">
            <v>508</v>
          </cell>
          <cell r="J509" t="str">
            <v>Corporate Services</v>
          </cell>
          <cell r="K509" t="str">
            <v>Management Information Systems &amp;Information Technology Systems</v>
          </cell>
          <cell r="L509" t="str">
            <v>Management Information Systems (IMS)</v>
          </cell>
          <cell r="M509" t="str">
            <v>National Housing Demand Information and System Support</v>
          </cell>
          <cell r="N509">
            <v>443243</v>
          </cell>
          <cell r="O509">
            <v>0</v>
          </cell>
          <cell r="P509" t="b">
            <v>0</v>
          </cell>
          <cell r="Q509">
            <v>0</v>
          </cell>
          <cell r="R509">
            <v>0</v>
          </cell>
          <cell r="S509">
            <v>0</v>
          </cell>
          <cell r="T509">
            <v>0</v>
          </cell>
          <cell r="U509">
            <v>0</v>
          </cell>
          <cell r="V509">
            <v>0</v>
          </cell>
          <cell r="W509">
            <v>0</v>
          </cell>
          <cell r="X509">
            <v>0</v>
          </cell>
          <cell r="Y509">
            <v>0</v>
          </cell>
          <cell r="Z509">
            <v>0</v>
          </cell>
          <cell r="AA509">
            <v>0</v>
          </cell>
          <cell r="AB509">
            <v>0</v>
          </cell>
          <cell r="AC509">
            <v>0</v>
          </cell>
          <cell r="AD509" t="str">
            <v>Y</v>
          </cell>
          <cell r="AF509">
            <v>0</v>
          </cell>
          <cell r="AG509">
            <v>0</v>
          </cell>
          <cell r="AJ509">
            <v>0</v>
          </cell>
          <cell r="AK509">
            <v>0</v>
          </cell>
          <cell r="AN509">
            <v>0</v>
          </cell>
          <cell r="AO509">
            <v>0</v>
          </cell>
        </row>
        <row r="510">
          <cell r="G510">
            <v>509</v>
          </cell>
          <cell r="H510">
            <v>23309539</v>
          </cell>
          <cell r="J510" t="str">
            <v>Corporate Services</v>
          </cell>
          <cell r="K510" t="str">
            <v>Management Information Systems &amp;Information Technology Systems</v>
          </cell>
          <cell r="L510" t="str">
            <v>Management Information Systems (IMS)</v>
          </cell>
          <cell r="M510" t="str">
            <v xml:space="preserve">Change Control &amp; Information Support </v>
          </cell>
          <cell r="N510">
            <v>778627</v>
          </cell>
          <cell r="O510">
            <v>23309539</v>
          </cell>
          <cell r="P510" t="b">
            <v>1</v>
          </cell>
          <cell r="Q510">
            <v>11</v>
          </cell>
          <cell r="R510">
            <v>716311</v>
          </cell>
          <cell r="S510">
            <v>716311</v>
          </cell>
          <cell r="T510">
            <v>12</v>
          </cell>
          <cell r="U510">
            <v>778627</v>
          </cell>
          <cell r="V510">
            <v>12</v>
          </cell>
          <cell r="W510">
            <v>843252</v>
          </cell>
          <cell r="X510">
            <v>12</v>
          </cell>
          <cell r="Y510">
            <v>913240</v>
          </cell>
          <cell r="Z510">
            <v>12</v>
          </cell>
          <cell r="AA510">
            <v>972601</v>
          </cell>
          <cell r="AB510">
            <v>12</v>
          </cell>
          <cell r="AC510">
            <v>778627</v>
          </cell>
          <cell r="AD510" t="str">
            <v>Y</v>
          </cell>
          <cell r="AF510">
            <v>12</v>
          </cell>
          <cell r="AG510">
            <v>843252</v>
          </cell>
          <cell r="AJ510">
            <v>12</v>
          </cell>
          <cell r="AK510">
            <v>913240</v>
          </cell>
          <cell r="AN510">
            <v>12</v>
          </cell>
          <cell r="AO510">
            <v>972601</v>
          </cell>
        </row>
        <row r="511">
          <cell r="G511">
            <v>510</v>
          </cell>
          <cell r="H511">
            <v>21794243</v>
          </cell>
          <cell r="J511" t="str">
            <v>Corporate Services</v>
          </cell>
          <cell r="K511" t="str">
            <v>Management Information Systems &amp;Information Technology Systems</v>
          </cell>
          <cell r="L511" t="str">
            <v>Management Information Systems (IMS)</v>
          </cell>
          <cell r="M511" t="str">
            <v xml:space="preserve">Change Control &amp; Information Support </v>
          </cell>
          <cell r="N511">
            <v>604159</v>
          </cell>
          <cell r="O511">
            <v>21794243</v>
          </cell>
          <cell r="P511" t="b">
            <v>1</v>
          </cell>
          <cell r="Q511">
            <v>10</v>
          </cell>
          <cell r="R511">
            <v>557002</v>
          </cell>
          <cell r="S511">
            <v>557002</v>
          </cell>
          <cell r="T511">
            <v>10</v>
          </cell>
          <cell r="U511">
            <v>604159</v>
          </cell>
          <cell r="V511">
            <v>10</v>
          </cell>
          <cell r="W511">
            <v>653998</v>
          </cell>
          <cell r="X511">
            <v>10</v>
          </cell>
          <cell r="Y511">
            <v>695554</v>
          </cell>
          <cell r="Z511">
            <v>10</v>
          </cell>
          <cell r="AA511">
            <v>754995</v>
          </cell>
          <cell r="AB511">
            <v>10</v>
          </cell>
          <cell r="AC511">
            <v>604159</v>
          </cell>
          <cell r="AD511" t="str">
            <v>Y</v>
          </cell>
          <cell r="AF511">
            <v>10</v>
          </cell>
          <cell r="AG511">
            <v>653998</v>
          </cell>
          <cell r="AJ511">
            <v>10</v>
          </cell>
          <cell r="AK511">
            <v>695554</v>
          </cell>
          <cell r="AN511">
            <v>10</v>
          </cell>
          <cell r="AO511">
            <v>754995</v>
          </cell>
        </row>
        <row r="512">
          <cell r="G512">
            <v>511</v>
          </cell>
          <cell r="H512">
            <v>63181045</v>
          </cell>
          <cell r="J512" t="str">
            <v>Corporate Services</v>
          </cell>
          <cell r="K512" t="str">
            <v>Management Information Systems &amp;Information Technology Systems</v>
          </cell>
          <cell r="L512" t="str">
            <v>Management Information Systems (IMS)</v>
          </cell>
          <cell r="M512" t="str">
            <v xml:space="preserve">Change Control &amp; Information Support </v>
          </cell>
          <cell r="N512">
            <v>489887</v>
          </cell>
          <cell r="O512">
            <v>63181045</v>
          </cell>
          <cell r="P512" t="b">
            <v>1</v>
          </cell>
          <cell r="Q512">
            <v>9</v>
          </cell>
          <cell r="R512">
            <v>451875</v>
          </cell>
          <cell r="S512">
            <v>451875</v>
          </cell>
          <cell r="T512">
            <v>9</v>
          </cell>
          <cell r="U512">
            <v>489887</v>
          </cell>
          <cell r="V512">
            <v>9</v>
          </cell>
          <cell r="W512">
            <v>530241</v>
          </cell>
          <cell r="X512">
            <v>9</v>
          </cell>
          <cell r="Y512">
            <v>561526</v>
          </cell>
          <cell r="Z512">
            <v>9</v>
          </cell>
          <cell r="AA512">
            <v>612254</v>
          </cell>
          <cell r="AB512">
            <v>9</v>
          </cell>
          <cell r="AC512">
            <v>489887</v>
          </cell>
          <cell r="AD512" t="str">
            <v>Y</v>
          </cell>
          <cell r="AF512">
            <v>9</v>
          </cell>
          <cell r="AG512">
            <v>530241</v>
          </cell>
          <cell r="AJ512">
            <v>9</v>
          </cell>
          <cell r="AK512">
            <v>561526</v>
          </cell>
          <cell r="AN512">
            <v>9</v>
          </cell>
          <cell r="AO512">
            <v>612254</v>
          </cell>
        </row>
        <row r="513">
          <cell r="G513">
            <v>512</v>
          </cell>
          <cell r="J513" t="str">
            <v>Corporate Services</v>
          </cell>
          <cell r="K513" t="str">
            <v>Management Information Systems &amp;Information Technology Systems</v>
          </cell>
          <cell r="L513" t="str">
            <v>Management Information Systems (IMS)</v>
          </cell>
          <cell r="M513" t="str">
            <v xml:space="preserve">Change Control &amp; Information Support </v>
          </cell>
          <cell r="N513">
            <v>443243</v>
          </cell>
          <cell r="O513">
            <v>0</v>
          </cell>
          <cell r="P513" t="b">
            <v>0</v>
          </cell>
          <cell r="Q513">
            <v>0</v>
          </cell>
          <cell r="R513">
            <v>0</v>
          </cell>
          <cell r="S513">
            <v>0</v>
          </cell>
          <cell r="T513">
            <v>0</v>
          </cell>
          <cell r="U513">
            <v>0</v>
          </cell>
          <cell r="V513">
            <v>0</v>
          </cell>
          <cell r="W513">
            <v>0</v>
          </cell>
          <cell r="X513">
            <v>0</v>
          </cell>
          <cell r="Y513">
            <v>0</v>
          </cell>
          <cell r="Z513">
            <v>0</v>
          </cell>
          <cell r="AA513">
            <v>0</v>
          </cell>
          <cell r="AB513">
            <v>0</v>
          </cell>
          <cell r="AC513">
            <v>0</v>
          </cell>
          <cell r="AD513" t="str">
            <v>Y</v>
          </cell>
          <cell r="AF513">
            <v>0</v>
          </cell>
          <cell r="AG513">
            <v>0</v>
          </cell>
          <cell r="AJ513">
            <v>0</v>
          </cell>
          <cell r="AK513">
            <v>0</v>
          </cell>
          <cell r="AN513">
            <v>0</v>
          </cell>
          <cell r="AO513">
            <v>0</v>
          </cell>
        </row>
        <row r="514">
          <cell r="G514">
            <v>513</v>
          </cell>
          <cell r="H514">
            <v>16417747</v>
          </cell>
          <cell r="J514" t="str">
            <v>Corporate Services</v>
          </cell>
          <cell r="K514" t="str">
            <v>Management Information Systems &amp;Information Technology Systems</v>
          </cell>
          <cell r="L514" t="str">
            <v>Management Information Systems (IMS)</v>
          </cell>
          <cell r="M514" t="str">
            <v xml:space="preserve">Change Control &amp; Information Support </v>
          </cell>
          <cell r="N514">
            <v>449739</v>
          </cell>
          <cell r="O514">
            <v>16417747</v>
          </cell>
          <cell r="P514" t="b">
            <v>1</v>
          </cell>
          <cell r="Q514">
            <v>8</v>
          </cell>
          <cell r="R514">
            <v>414941</v>
          </cell>
          <cell r="S514">
            <v>414941</v>
          </cell>
          <cell r="T514">
            <v>8</v>
          </cell>
          <cell r="U514">
            <v>449739</v>
          </cell>
          <cell r="V514">
            <v>8</v>
          </cell>
          <cell r="W514">
            <v>486761</v>
          </cell>
          <cell r="X514">
            <v>8</v>
          </cell>
          <cell r="Y514">
            <v>514437</v>
          </cell>
          <cell r="Z514">
            <v>8</v>
          </cell>
          <cell r="AA514">
            <v>562105</v>
          </cell>
          <cell r="AB514">
            <v>8</v>
          </cell>
          <cell r="AC514">
            <v>449739</v>
          </cell>
          <cell r="AD514" t="str">
            <v>Y</v>
          </cell>
          <cell r="AF514">
            <v>8</v>
          </cell>
          <cell r="AG514">
            <v>486761</v>
          </cell>
          <cell r="AJ514">
            <v>8</v>
          </cell>
          <cell r="AK514">
            <v>514437</v>
          </cell>
          <cell r="AN514">
            <v>8</v>
          </cell>
          <cell r="AO514">
            <v>562105</v>
          </cell>
        </row>
        <row r="515">
          <cell r="G515">
            <v>514</v>
          </cell>
          <cell r="H515">
            <v>22066209</v>
          </cell>
          <cell r="J515" t="str">
            <v>Corporate Services</v>
          </cell>
          <cell r="K515" t="str">
            <v>Management Information Systems &amp;Information Technology Systems</v>
          </cell>
          <cell r="L515" t="str">
            <v>Management Information Systems (IMS)</v>
          </cell>
          <cell r="M515" t="str">
            <v xml:space="preserve">Change Control &amp; Information Support </v>
          </cell>
          <cell r="N515">
            <v>432799</v>
          </cell>
          <cell r="O515">
            <v>22066209</v>
          </cell>
          <cell r="P515" t="b">
            <v>1</v>
          </cell>
          <cell r="Q515">
            <v>8</v>
          </cell>
          <cell r="R515">
            <v>399357</v>
          </cell>
          <cell r="S515">
            <v>399357</v>
          </cell>
          <cell r="T515">
            <v>8</v>
          </cell>
          <cell r="U515">
            <v>432799</v>
          </cell>
          <cell r="V515">
            <v>8</v>
          </cell>
          <cell r="W515">
            <v>468415</v>
          </cell>
          <cell r="X515">
            <v>8</v>
          </cell>
          <cell r="Y515">
            <v>494568</v>
          </cell>
          <cell r="Z515">
            <v>8</v>
          </cell>
          <cell r="AA515">
            <v>540945</v>
          </cell>
          <cell r="AB515">
            <v>8</v>
          </cell>
          <cell r="AC515">
            <v>432799</v>
          </cell>
          <cell r="AD515" t="str">
            <v>Y</v>
          </cell>
          <cell r="AF515">
            <v>8</v>
          </cell>
          <cell r="AG515">
            <v>468415</v>
          </cell>
          <cell r="AJ515">
            <v>8</v>
          </cell>
          <cell r="AK515">
            <v>494568</v>
          </cell>
          <cell r="AN515">
            <v>8</v>
          </cell>
          <cell r="AO515">
            <v>540945</v>
          </cell>
        </row>
        <row r="516">
          <cell r="G516">
            <v>515</v>
          </cell>
          <cell r="H516">
            <v>21887314</v>
          </cell>
          <cell r="J516" t="str">
            <v>Corporate Services</v>
          </cell>
          <cell r="K516" t="str">
            <v>Management Information Systems &amp;Information Technology Systems</v>
          </cell>
          <cell r="L516" t="str">
            <v>Management Information Systems (IMS)</v>
          </cell>
          <cell r="M516" t="str">
            <v xml:space="preserve">Change Control &amp; Information Support </v>
          </cell>
          <cell r="N516">
            <v>351749</v>
          </cell>
          <cell r="O516">
            <v>21887314</v>
          </cell>
          <cell r="P516" t="b">
            <v>1</v>
          </cell>
          <cell r="Q516">
            <v>7</v>
          </cell>
          <cell r="R516">
            <v>324794</v>
          </cell>
          <cell r="S516">
            <v>324794</v>
          </cell>
          <cell r="T516">
            <v>7</v>
          </cell>
          <cell r="U516">
            <v>351749</v>
          </cell>
          <cell r="V516">
            <v>7</v>
          </cell>
          <cell r="W516">
            <v>380638</v>
          </cell>
          <cell r="X516">
            <v>7</v>
          </cell>
          <cell r="Y516">
            <v>399506</v>
          </cell>
          <cell r="Z516">
            <v>7</v>
          </cell>
          <cell r="AA516">
            <v>439703</v>
          </cell>
          <cell r="AB516">
            <v>7</v>
          </cell>
          <cell r="AC516">
            <v>351749</v>
          </cell>
          <cell r="AD516" t="str">
            <v>Y</v>
          </cell>
          <cell r="AF516">
            <v>7</v>
          </cell>
          <cell r="AG516">
            <v>380638</v>
          </cell>
          <cell r="AJ516">
            <v>7</v>
          </cell>
          <cell r="AK516">
            <v>399506</v>
          </cell>
          <cell r="AN516">
            <v>7</v>
          </cell>
          <cell r="AO516">
            <v>439703</v>
          </cell>
        </row>
        <row r="517">
          <cell r="G517">
            <v>516</v>
          </cell>
          <cell r="H517">
            <v>62448048</v>
          </cell>
          <cell r="J517" t="str">
            <v>Corporate Services</v>
          </cell>
          <cell r="K517" t="str">
            <v>Management Information Systems &amp;Information Technology Systems</v>
          </cell>
          <cell r="L517" t="str">
            <v>Management Information Systems (IMS)</v>
          </cell>
          <cell r="M517" t="str">
            <v xml:space="preserve">Change Control &amp; Information Support </v>
          </cell>
          <cell r="N517">
            <v>360519</v>
          </cell>
          <cell r="O517">
            <v>62448048</v>
          </cell>
          <cell r="P517" t="b">
            <v>1</v>
          </cell>
          <cell r="Q517">
            <v>6</v>
          </cell>
          <cell r="R517">
            <v>332863</v>
          </cell>
          <cell r="S517">
            <v>332863</v>
          </cell>
          <cell r="T517">
            <v>7</v>
          </cell>
          <cell r="U517">
            <v>360519</v>
          </cell>
          <cell r="V517">
            <v>7</v>
          </cell>
          <cell r="W517">
            <v>390136</v>
          </cell>
          <cell r="X517">
            <v>7</v>
          </cell>
          <cell r="Y517">
            <v>409792</v>
          </cell>
          <cell r="Z517">
            <v>7</v>
          </cell>
          <cell r="AA517">
            <v>450658</v>
          </cell>
          <cell r="AB517">
            <v>7</v>
          </cell>
          <cell r="AC517">
            <v>360519</v>
          </cell>
          <cell r="AD517" t="str">
            <v>Y</v>
          </cell>
          <cell r="AF517">
            <v>7</v>
          </cell>
          <cell r="AG517">
            <v>390136</v>
          </cell>
          <cell r="AJ517">
            <v>7</v>
          </cell>
          <cell r="AK517">
            <v>409792</v>
          </cell>
          <cell r="AN517">
            <v>7</v>
          </cell>
          <cell r="AO517">
            <v>450658</v>
          </cell>
        </row>
        <row r="518">
          <cell r="G518">
            <v>517</v>
          </cell>
          <cell r="H518">
            <v>27056406</v>
          </cell>
          <cell r="J518" t="str">
            <v>Corporate Services</v>
          </cell>
          <cell r="K518" t="str">
            <v>Management Information Systems &amp;Information Technology Systems</v>
          </cell>
          <cell r="L518" t="str">
            <v>Information Technology &amp; Systems (ITS)</v>
          </cell>
          <cell r="M518" t="str">
            <v>Information Technology  Client Service</v>
          </cell>
          <cell r="N518">
            <v>939132</v>
          </cell>
          <cell r="O518">
            <v>27056406</v>
          </cell>
          <cell r="P518" t="b">
            <v>1</v>
          </cell>
          <cell r="Q518">
            <v>13</v>
          </cell>
          <cell r="R518">
            <v>890173</v>
          </cell>
          <cell r="S518">
            <v>890173</v>
          </cell>
          <cell r="T518">
            <v>13</v>
          </cell>
          <cell r="U518">
            <v>939132</v>
          </cell>
          <cell r="V518">
            <v>13</v>
          </cell>
          <cell r="W518">
            <v>1009566</v>
          </cell>
          <cell r="X518">
            <v>13</v>
          </cell>
          <cell r="Y518">
            <v>1083263</v>
          </cell>
          <cell r="Z518">
            <v>13</v>
          </cell>
          <cell r="AA518">
            <v>1153676</v>
          </cell>
          <cell r="AB518">
            <v>13</v>
          </cell>
          <cell r="AC518">
            <v>939132</v>
          </cell>
          <cell r="AD518" t="str">
            <v>Y</v>
          </cell>
          <cell r="AF518">
            <v>13</v>
          </cell>
          <cell r="AG518">
            <v>1009566</v>
          </cell>
          <cell r="AJ518">
            <v>13</v>
          </cell>
          <cell r="AK518">
            <v>1083263</v>
          </cell>
          <cell r="AN518">
            <v>13</v>
          </cell>
          <cell r="AO518">
            <v>1153676</v>
          </cell>
        </row>
        <row r="519">
          <cell r="G519">
            <v>518</v>
          </cell>
          <cell r="H519">
            <v>22394753</v>
          </cell>
          <cell r="J519" t="str">
            <v>Corporate Services</v>
          </cell>
          <cell r="K519" t="str">
            <v>Management Information Systems &amp;Information Technology Systems</v>
          </cell>
          <cell r="L519" t="str">
            <v>Information Technology &amp; Systems (ITS)</v>
          </cell>
          <cell r="M519" t="str">
            <v>Information Technology  Client Service</v>
          </cell>
          <cell r="N519">
            <v>356104</v>
          </cell>
          <cell r="O519">
            <v>22394753</v>
          </cell>
          <cell r="P519" t="b">
            <v>1</v>
          </cell>
          <cell r="Q519">
            <v>7</v>
          </cell>
          <cell r="R519">
            <v>328801</v>
          </cell>
          <cell r="S519">
            <v>328801</v>
          </cell>
          <cell r="T519">
            <v>7</v>
          </cell>
          <cell r="U519">
            <v>356104</v>
          </cell>
          <cell r="V519">
            <v>7</v>
          </cell>
          <cell r="W519">
            <v>385355</v>
          </cell>
          <cell r="X519">
            <v>7</v>
          </cell>
          <cell r="Y519">
            <v>404613</v>
          </cell>
          <cell r="Z519">
            <v>7</v>
          </cell>
          <cell r="AA519">
            <v>445143</v>
          </cell>
          <cell r="AB519">
            <v>7</v>
          </cell>
          <cell r="AC519">
            <v>356104</v>
          </cell>
          <cell r="AD519" t="str">
            <v>Y</v>
          </cell>
          <cell r="AF519">
            <v>7</v>
          </cell>
          <cell r="AG519">
            <v>385355</v>
          </cell>
          <cell r="AJ519">
            <v>7</v>
          </cell>
          <cell r="AK519">
            <v>404613</v>
          </cell>
          <cell r="AN519">
            <v>7</v>
          </cell>
          <cell r="AO519">
            <v>445143</v>
          </cell>
        </row>
        <row r="520">
          <cell r="G520">
            <v>519</v>
          </cell>
          <cell r="H520">
            <v>90020944</v>
          </cell>
          <cell r="J520" t="str">
            <v>Corporate Services</v>
          </cell>
          <cell r="K520" t="str">
            <v>Management Information Systems &amp;Information Technology Systems</v>
          </cell>
          <cell r="L520" t="str">
            <v>Information Technology &amp; Systems (ITS)</v>
          </cell>
          <cell r="M520" t="str">
            <v>Information Technology  Client Service</v>
          </cell>
          <cell r="N520">
            <v>826407</v>
          </cell>
          <cell r="O520">
            <v>90020944</v>
          </cell>
          <cell r="P520" t="b">
            <v>1</v>
          </cell>
          <cell r="Q520">
            <v>12</v>
          </cell>
          <cell r="R520">
            <v>760266</v>
          </cell>
          <cell r="S520">
            <v>760266</v>
          </cell>
          <cell r="T520">
            <v>12</v>
          </cell>
          <cell r="U520">
            <v>826407</v>
          </cell>
          <cell r="V520">
            <v>12</v>
          </cell>
          <cell r="W520">
            <v>894997</v>
          </cell>
          <cell r="X520">
            <v>12</v>
          </cell>
          <cell r="Y520">
            <v>969281</v>
          </cell>
          <cell r="Z520">
            <v>12</v>
          </cell>
          <cell r="AA520">
            <v>1032283</v>
          </cell>
          <cell r="AB520">
            <v>12</v>
          </cell>
          <cell r="AC520">
            <v>826407</v>
          </cell>
          <cell r="AD520" t="str">
            <v>Y</v>
          </cell>
          <cell r="AF520">
            <v>12</v>
          </cell>
          <cell r="AG520">
            <v>894997</v>
          </cell>
          <cell r="AJ520">
            <v>12</v>
          </cell>
          <cell r="AK520">
            <v>969281</v>
          </cell>
          <cell r="AN520">
            <v>12</v>
          </cell>
          <cell r="AO520">
            <v>1032283</v>
          </cell>
        </row>
        <row r="521">
          <cell r="G521">
            <v>520</v>
          </cell>
          <cell r="H521">
            <v>22070460</v>
          </cell>
          <cell r="J521" t="str">
            <v>Corporate Services</v>
          </cell>
          <cell r="K521" t="str">
            <v>Management Information Systems &amp;Information Technology Systems</v>
          </cell>
          <cell r="L521" t="str">
            <v>Information Technology &amp; Systems (ITS)</v>
          </cell>
          <cell r="M521" t="str">
            <v>Information Technology  Client Service</v>
          </cell>
          <cell r="N521">
            <v>516164</v>
          </cell>
          <cell r="O521">
            <v>22070460</v>
          </cell>
          <cell r="P521" t="b">
            <v>1</v>
          </cell>
          <cell r="Q521">
            <v>9</v>
          </cell>
          <cell r="R521">
            <v>476050</v>
          </cell>
          <cell r="S521">
            <v>476050</v>
          </cell>
          <cell r="T521">
            <v>9</v>
          </cell>
          <cell r="U521">
            <v>516164</v>
          </cell>
          <cell r="V521">
            <v>9</v>
          </cell>
          <cell r="W521">
            <v>558699</v>
          </cell>
          <cell r="X521">
            <v>9</v>
          </cell>
          <cell r="Y521">
            <v>592346</v>
          </cell>
          <cell r="Z521">
            <v>9</v>
          </cell>
          <cell r="AA521">
            <v>645078</v>
          </cell>
          <cell r="AB521">
            <v>9</v>
          </cell>
          <cell r="AC521">
            <v>516164</v>
          </cell>
          <cell r="AD521" t="str">
            <v>Y</v>
          </cell>
          <cell r="AF521">
            <v>9</v>
          </cell>
          <cell r="AG521">
            <v>558699</v>
          </cell>
          <cell r="AJ521">
            <v>9</v>
          </cell>
          <cell r="AK521">
            <v>592346</v>
          </cell>
          <cell r="AN521">
            <v>9</v>
          </cell>
          <cell r="AO521">
            <v>645078</v>
          </cell>
        </row>
        <row r="522">
          <cell r="G522">
            <v>521</v>
          </cell>
          <cell r="H522">
            <v>26258196</v>
          </cell>
          <cell r="J522" t="str">
            <v>Corporate Services</v>
          </cell>
          <cell r="K522" t="str">
            <v>Management Information Systems &amp;Information Technology Systems</v>
          </cell>
          <cell r="L522" t="str">
            <v>Information Technology &amp; Systems (ITS)</v>
          </cell>
          <cell r="M522" t="str">
            <v>Information Technology  Client Service</v>
          </cell>
          <cell r="N522">
            <v>326964</v>
          </cell>
          <cell r="O522">
            <v>26258196</v>
          </cell>
          <cell r="P522" t="b">
            <v>1</v>
          </cell>
          <cell r="Q522">
            <v>7</v>
          </cell>
          <cell r="R522">
            <v>301993</v>
          </cell>
          <cell r="S522">
            <v>301993</v>
          </cell>
          <cell r="T522">
            <v>7</v>
          </cell>
          <cell r="U522">
            <v>326964</v>
          </cell>
          <cell r="V522">
            <v>7</v>
          </cell>
          <cell r="W522">
            <v>353796</v>
          </cell>
          <cell r="X522">
            <v>7</v>
          </cell>
          <cell r="Y522">
            <v>370436</v>
          </cell>
          <cell r="Z522">
            <v>7</v>
          </cell>
          <cell r="AA522">
            <v>408744</v>
          </cell>
          <cell r="AB522">
            <v>7</v>
          </cell>
          <cell r="AC522">
            <v>326964</v>
          </cell>
          <cell r="AD522" t="str">
            <v>Y</v>
          </cell>
          <cell r="AF522">
            <v>7</v>
          </cell>
          <cell r="AG522">
            <v>353796</v>
          </cell>
          <cell r="AJ522">
            <v>7</v>
          </cell>
          <cell r="AK522">
            <v>370436</v>
          </cell>
          <cell r="AN522">
            <v>7</v>
          </cell>
          <cell r="AO522">
            <v>408744</v>
          </cell>
        </row>
        <row r="523">
          <cell r="G523">
            <v>522</v>
          </cell>
          <cell r="H523">
            <v>18756093</v>
          </cell>
          <cell r="J523" t="str">
            <v>Corporate Services</v>
          </cell>
          <cell r="K523" t="str">
            <v>Management Information Systems &amp;Information Technology Systems</v>
          </cell>
          <cell r="L523" t="str">
            <v>Information Technology &amp; Systems (ITS)</v>
          </cell>
          <cell r="M523" t="str">
            <v>Information Technology  Client Service</v>
          </cell>
          <cell r="N523">
            <v>449739</v>
          </cell>
          <cell r="O523">
            <v>18756093</v>
          </cell>
          <cell r="P523" t="b">
            <v>1</v>
          </cell>
          <cell r="Q523">
            <v>8</v>
          </cell>
          <cell r="R523">
            <v>414941</v>
          </cell>
          <cell r="S523">
            <v>414941</v>
          </cell>
          <cell r="T523">
            <v>8</v>
          </cell>
          <cell r="U523">
            <v>449739</v>
          </cell>
          <cell r="V523">
            <v>8</v>
          </cell>
          <cell r="W523">
            <v>486761</v>
          </cell>
          <cell r="X523">
            <v>8</v>
          </cell>
          <cell r="Y523">
            <v>514437</v>
          </cell>
          <cell r="Z523">
            <v>8</v>
          </cell>
          <cell r="AA523">
            <v>562105</v>
          </cell>
          <cell r="AB523">
            <v>8</v>
          </cell>
          <cell r="AC523">
            <v>449739</v>
          </cell>
          <cell r="AD523" t="str">
            <v>Y</v>
          </cell>
          <cell r="AF523">
            <v>8</v>
          </cell>
          <cell r="AG523">
            <v>486761</v>
          </cell>
          <cell r="AJ523">
            <v>8</v>
          </cell>
          <cell r="AK523">
            <v>514437</v>
          </cell>
          <cell r="AN523">
            <v>8</v>
          </cell>
          <cell r="AO523">
            <v>562105</v>
          </cell>
        </row>
        <row r="524">
          <cell r="G524">
            <v>523</v>
          </cell>
          <cell r="H524">
            <v>63668998</v>
          </cell>
          <cell r="J524" t="str">
            <v>Corporate Services</v>
          </cell>
          <cell r="K524" t="str">
            <v>Management Information Systems &amp;Information Technology Systems</v>
          </cell>
          <cell r="L524" t="str">
            <v>Information Technology &amp; Systems (ITS)</v>
          </cell>
          <cell r="M524" t="str">
            <v>Information Technology  Client Service</v>
          </cell>
          <cell r="N524">
            <v>391119</v>
          </cell>
          <cell r="O524">
            <v>63668998</v>
          </cell>
          <cell r="P524" t="b">
            <v>1</v>
          </cell>
          <cell r="Q524">
            <v>8</v>
          </cell>
          <cell r="R524">
            <v>361013</v>
          </cell>
          <cell r="S524">
            <v>361013</v>
          </cell>
          <cell r="T524">
            <v>8</v>
          </cell>
          <cell r="U524">
            <v>391119</v>
          </cell>
          <cell r="V524">
            <v>8</v>
          </cell>
          <cell r="W524">
            <v>423275</v>
          </cell>
          <cell r="X524">
            <v>8</v>
          </cell>
          <cell r="Y524">
            <v>445681</v>
          </cell>
          <cell r="Z524">
            <v>8</v>
          </cell>
          <cell r="AA524">
            <v>488880</v>
          </cell>
          <cell r="AB524">
            <v>8</v>
          </cell>
          <cell r="AC524">
            <v>391119</v>
          </cell>
          <cell r="AD524" t="str">
            <v>Y</v>
          </cell>
          <cell r="AF524">
            <v>8</v>
          </cell>
          <cell r="AG524">
            <v>423275</v>
          </cell>
          <cell r="AJ524">
            <v>8</v>
          </cell>
          <cell r="AK524">
            <v>445681</v>
          </cell>
          <cell r="AN524">
            <v>8</v>
          </cell>
          <cell r="AO524">
            <v>488880</v>
          </cell>
        </row>
        <row r="525">
          <cell r="G525">
            <v>524</v>
          </cell>
          <cell r="H525">
            <v>22340424</v>
          </cell>
          <cell r="J525" t="str">
            <v>Corporate Services</v>
          </cell>
          <cell r="K525" t="str">
            <v>Management Information Systems &amp;Information Technology Systems</v>
          </cell>
          <cell r="L525" t="str">
            <v>Information Technology &amp; Systems (ITS)</v>
          </cell>
          <cell r="M525" t="str">
            <v>Information Technology  Client Service</v>
          </cell>
          <cell r="N525">
            <v>391119</v>
          </cell>
          <cell r="O525">
            <v>22340424</v>
          </cell>
          <cell r="P525" t="b">
            <v>1</v>
          </cell>
          <cell r="Q525">
            <v>8</v>
          </cell>
          <cell r="R525">
            <v>361013</v>
          </cell>
          <cell r="S525">
            <v>361013</v>
          </cell>
          <cell r="T525">
            <v>8</v>
          </cell>
          <cell r="U525">
            <v>391119</v>
          </cell>
          <cell r="V525">
            <v>8</v>
          </cell>
          <cell r="W525">
            <v>423275</v>
          </cell>
          <cell r="X525">
            <v>8</v>
          </cell>
          <cell r="Y525">
            <v>445681</v>
          </cell>
          <cell r="Z525">
            <v>8</v>
          </cell>
          <cell r="AA525">
            <v>488880</v>
          </cell>
          <cell r="AB525">
            <v>8</v>
          </cell>
          <cell r="AC525">
            <v>391119</v>
          </cell>
          <cell r="AD525" t="str">
            <v>Y</v>
          </cell>
          <cell r="AF525">
            <v>8</v>
          </cell>
          <cell r="AG525">
            <v>423275</v>
          </cell>
          <cell r="AJ525">
            <v>8</v>
          </cell>
          <cell r="AK525">
            <v>445681</v>
          </cell>
          <cell r="AN525">
            <v>8</v>
          </cell>
          <cell r="AO525">
            <v>488880</v>
          </cell>
        </row>
        <row r="526">
          <cell r="G526">
            <v>525</v>
          </cell>
          <cell r="H526">
            <v>22299661</v>
          </cell>
          <cell r="J526" t="str">
            <v>Corporate Services</v>
          </cell>
          <cell r="K526" t="str">
            <v>Management Information Systems &amp;Information Technology Systems</v>
          </cell>
          <cell r="L526" t="str">
            <v>Information Technology &amp; Systems (ITS)</v>
          </cell>
          <cell r="M526" t="str">
            <v>Information Technology  Client Service</v>
          </cell>
          <cell r="N526">
            <v>411342</v>
          </cell>
          <cell r="O526">
            <v>22299661</v>
          </cell>
          <cell r="P526" t="b">
            <v>1</v>
          </cell>
          <cell r="Q526">
            <v>8</v>
          </cell>
          <cell r="R526">
            <v>379618</v>
          </cell>
          <cell r="S526">
            <v>379618</v>
          </cell>
          <cell r="T526">
            <v>8</v>
          </cell>
          <cell r="U526">
            <v>411342</v>
          </cell>
          <cell r="V526">
            <v>8</v>
          </cell>
          <cell r="W526">
            <v>445177</v>
          </cell>
          <cell r="X526">
            <v>8</v>
          </cell>
          <cell r="Y526">
            <v>469403</v>
          </cell>
          <cell r="Z526">
            <v>8</v>
          </cell>
          <cell r="AA526">
            <v>514142</v>
          </cell>
          <cell r="AB526">
            <v>8</v>
          </cell>
          <cell r="AC526">
            <v>411342</v>
          </cell>
          <cell r="AD526" t="str">
            <v>Y</v>
          </cell>
          <cell r="AF526">
            <v>8</v>
          </cell>
          <cell r="AG526">
            <v>445177</v>
          </cell>
          <cell r="AJ526">
            <v>8</v>
          </cell>
          <cell r="AK526">
            <v>469403</v>
          </cell>
          <cell r="AN526">
            <v>8</v>
          </cell>
          <cell r="AO526">
            <v>514142</v>
          </cell>
        </row>
        <row r="527">
          <cell r="G527">
            <v>526</v>
          </cell>
          <cell r="H527">
            <v>26253305</v>
          </cell>
          <cell r="J527" t="str">
            <v>Corporate Services</v>
          </cell>
          <cell r="K527" t="str">
            <v>Management Information Systems &amp;Information Technology Systems</v>
          </cell>
          <cell r="L527" t="str">
            <v>Information Technology &amp; Systems (ITS)</v>
          </cell>
          <cell r="M527" t="str">
            <v>Information Technology  Client Service</v>
          </cell>
          <cell r="N527">
            <v>326964</v>
          </cell>
          <cell r="O527">
            <v>26253305</v>
          </cell>
          <cell r="P527" t="b">
            <v>1</v>
          </cell>
          <cell r="Q527">
            <v>8</v>
          </cell>
          <cell r="R527">
            <v>301993</v>
          </cell>
          <cell r="S527">
            <v>301993</v>
          </cell>
          <cell r="T527">
            <v>7</v>
          </cell>
          <cell r="U527">
            <v>326964</v>
          </cell>
          <cell r="V527">
            <v>7</v>
          </cell>
          <cell r="W527">
            <v>353796</v>
          </cell>
          <cell r="X527">
            <v>7</v>
          </cell>
          <cell r="Y527">
            <v>370436</v>
          </cell>
          <cell r="Z527">
            <v>7</v>
          </cell>
          <cell r="AA527">
            <v>408744</v>
          </cell>
          <cell r="AB527">
            <v>7</v>
          </cell>
          <cell r="AC527">
            <v>326964</v>
          </cell>
          <cell r="AD527" t="str">
            <v>Y</v>
          </cell>
          <cell r="AF527">
            <v>7</v>
          </cell>
          <cell r="AG527">
            <v>353796</v>
          </cell>
          <cell r="AJ527">
            <v>7</v>
          </cell>
          <cell r="AK527">
            <v>370436</v>
          </cell>
          <cell r="AN527">
            <v>7</v>
          </cell>
          <cell r="AO527">
            <v>408744</v>
          </cell>
        </row>
        <row r="528">
          <cell r="G528">
            <v>527</v>
          </cell>
          <cell r="H528">
            <v>23484578</v>
          </cell>
          <cell r="J528" t="str">
            <v>Corporate Services</v>
          </cell>
          <cell r="K528" t="str">
            <v>Management Information Systems &amp;Information Technology Systems</v>
          </cell>
          <cell r="L528" t="str">
            <v>Information Technology &amp; Systems (ITS)</v>
          </cell>
          <cell r="M528" t="str">
            <v>Information Technology  Client Service</v>
          </cell>
          <cell r="N528">
            <v>396069</v>
          </cell>
          <cell r="O528">
            <v>23484578</v>
          </cell>
          <cell r="P528" t="b">
            <v>1</v>
          </cell>
          <cell r="Q528">
            <v>8</v>
          </cell>
          <cell r="R528">
            <v>365567</v>
          </cell>
          <cell r="S528">
            <v>365567</v>
          </cell>
          <cell r="T528">
            <v>8</v>
          </cell>
          <cell r="U528">
            <v>396069</v>
          </cell>
          <cell r="V528">
            <v>8</v>
          </cell>
          <cell r="W528">
            <v>428637</v>
          </cell>
          <cell r="X528">
            <v>8</v>
          </cell>
          <cell r="Y528">
            <v>451488</v>
          </cell>
          <cell r="Z528">
            <v>8</v>
          </cell>
          <cell r="AA528">
            <v>495064</v>
          </cell>
          <cell r="AB528">
            <v>8</v>
          </cell>
          <cell r="AC528">
            <v>396069</v>
          </cell>
          <cell r="AD528" t="str">
            <v>Y</v>
          </cell>
          <cell r="AF528">
            <v>8</v>
          </cell>
          <cell r="AG528">
            <v>428637</v>
          </cell>
          <cell r="AJ528">
            <v>8</v>
          </cell>
          <cell r="AK528">
            <v>451488</v>
          </cell>
          <cell r="AN528">
            <v>8</v>
          </cell>
          <cell r="AO528">
            <v>495064</v>
          </cell>
        </row>
        <row r="529">
          <cell r="G529">
            <v>528</v>
          </cell>
          <cell r="J529" t="str">
            <v>Corporate Services</v>
          </cell>
          <cell r="K529" t="str">
            <v>Management Information Systems &amp;Information Technology Systems</v>
          </cell>
          <cell r="L529" t="str">
            <v>Information Technology &amp; Systems (ITS)</v>
          </cell>
          <cell r="M529" t="str">
            <v>Information Technology  Client Service</v>
          </cell>
          <cell r="N529">
            <v>382655</v>
          </cell>
          <cell r="O529">
            <v>0</v>
          </cell>
          <cell r="P529" t="b">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t="str">
            <v>Y</v>
          </cell>
          <cell r="AF529">
            <v>0</v>
          </cell>
          <cell r="AG529">
            <v>0</v>
          </cell>
          <cell r="AJ529">
            <v>0</v>
          </cell>
          <cell r="AK529">
            <v>0</v>
          </cell>
          <cell r="AN529">
            <v>0</v>
          </cell>
          <cell r="AO529">
            <v>0</v>
          </cell>
        </row>
        <row r="530">
          <cell r="G530">
            <v>529</v>
          </cell>
          <cell r="H530">
            <v>23527382</v>
          </cell>
          <cell r="J530" t="str">
            <v>Corporate Services</v>
          </cell>
          <cell r="K530" t="str">
            <v>Management Information Systems &amp;Information Technology Systems</v>
          </cell>
          <cell r="L530" t="str">
            <v>Information Technology &amp; Systems (ITS)</v>
          </cell>
          <cell r="M530" t="str">
            <v>Information Technology  Client Service</v>
          </cell>
          <cell r="N530">
            <v>286375</v>
          </cell>
          <cell r="O530">
            <v>23527382</v>
          </cell>
          <cell r="P530" t="b">
            <v>1</v>
          </cell>
          <cell r="Q530">
            <v>6</v>
          </cell>
          <cell r="R530">
            <v>264652</v>
          </cell>
          <cell r="S530">
            <v>264652</v>
          </cell>
          <cell r="T530">
            <v>6</v>
          </cell>
          <cell r="U530">
            <v>286375</v>
          </cell>
          <cell r="V530">
            <v>6</v>
          </cell>
          <cell r="W530">
            <v>309838</v>
          </cell>
          <cell r="X530">
            <v>6</v>
          </cell>
          <cell r="Y530">
            <v>322828</v>
          </cell>
          <cell r="Z530">
            <v>6</v>
          </cell>
          <cell r="AA530">
            <v>358042</v>
          </cell>
          <cell r="AB530">
            <v>6</v>
          </cell>
          <cell r="AC530">
            <v>286375</v>
          </cell>
          <cell r="AD530" t="str">
            <v>Y</v>
          </cell>
          <cell r="AF530">
            <v>6</v>
          </cell>
          <cell r="AG530">
            <v>309838</v>
          </cell>
          <cell r="AJ530">
            <v>6</v>
          </cell>
          <cell r="AK530">
            <v>322828</v>
          </cell>
          <cell r="AN530">
            <v>6</v>
          </cell>
          <cell r="AO530">
            <v>358042</v>
          </cell>
        </row>
        <row r="531">
          <cell r="G531">
            <v>530</v>
          </cell>
          <cell r="J531" t="str">
            <v>Corporate Services</v>
          </cell>
          <cell r="K531" t="str">
            <v>Management Information Systems &amp;Information Technology Systems</v>
          </cell>
          <cell r="L531" t="str">
            <v>Information Technology &amp; Systems (ITS)</v>
          </cell>
          <cell r="M531" t="str">
            <v>Information Technology  Client Service</v>
          </cell>
          <cell r="N531">
            <v>320149</v>
          </cell>
          <cell r="O531">
            <v>0</v>
          </cell>
          <cell r="P531" t="b">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t="str">
            <v>Y</v>
          </cell>
          <cell r="AF531">
            <v>0</v>
          </cell>
          <cell r="AG531">
            <v>0</v>
          </cell>
          <cell r="AJ531">
            <v>0</v>
          </cell>
          <cell r="AK531">
            <v>0</v>
          </cell>
          <cell r="AN531">
            <v>0</v>
          </cell>
          <cell r="AO531">
            <v>0</v>
          </cell>
        </row>
        <row r="532">
          <cell r="G532">
            <v>531</v>
          </cell>
          <cell r="H532">
            <v>23527366</v>
          </cell>
          <cell r="J532" t="str">
            <v>Corporate Services</v>
          </cell>
          <cell r="K532" t="str">
            <v>Management Information Systems &amp;Information Technology Systems</v>
          </cell>
          <cell r="L532" t="str">
            <v>Information Technology &amp; Systems (ITS)</v>
          </cell>
          <cell r="M532" t="str">
            <v>Information Technology  Client Service</v>
          </cell>
          <cell r="N532">
            <v>351749</v>
          </cell>
          <cell r="O532">
            <v>23527366</v>
          </cell>
          <cell r="P532" t="b">
            <v>1</v>
          </cell>
          <cell r="Q532">
            <v>7</v>
          </cell>
          <cell r="R532">
            <v>324794</v>
          </cell>
          <cell r="S532">
            <v>324794</v>
          </cell>
          <cell r="T532">
            <v>7</v>
          </cell>
          <cell r="U532">
            <v>351749</v>
          </cell>
          <cell r="V532">
            <v>7</v>
          </cell>
          <cell r="W532">
            <v>380638</v>
          </cell>
          <cell r="X532">
            <v>7</v>
          </cell>
          <cell r="Y532">
            <v>399506</v>
          </cell>
          <cell r="Z532">
            <v>7</v>
          </cell>
          <cell r="AA532">
            <v>439703</v>
          </cell>
          <cell r="AB532">
            <v>7</v>
          </cell>
          <cell r="AC532">
            <v>351749</v>
          </cell>
          <cell r="AD532" t="str">
            <v>Y</v>
          </cell>
          <cell r="AF532">
            <v>7</v>
          </cell>
          <cell r="AG532">
            <v>380638</v>
          </cell>
          <cell r="AJ532">
            <v>7</v>
          </cell>
          <cell r="AK532">
            <v>399506</v>
          </cell>
          <cell r="AN532">
            <v>7</v>
          </cell>
          <cell r="AO532">
            <v>439703</v>
          </cell>
        </row>
        <row r="533">
          <cell r="G533">
            <v>532</v>
          </cell>
          <cell r="J533" t="str">
            <v>Corporate Services</v>
          </cell>
          <cell r="K533" t="str">
            <v>Management Information Systems &amp;Information Technology Systems</v>
          </cell>
          <cell r="L533" t="str">
            <v>Information Technology &amp; Systems (ITS)</v>
          </cell>
          <cell r="M533" t="str">
            <v>Information Technology  Client Service</v>
          </cell>
          <cell r="N533">
            <v>320149</v>
          </cell>
          <cell r="O533">
            <v>0</v>
          </cell>
          <cell r="P533" t="b">
            <v>0</v>
          </cell>
          <cell r="Q533">
            <v>0</v>
          </cell>
          <cell r="R533">
            <v>0</v>
          </cell>
          <cell r="S533">
            <v>0</v>
          </cell>
          <cell r="T533">
            <v>0</v>
          </cell>
          <cell r="U533">
            <v>0</v>
          </cell>
          <cell r="V533">
            <v>0</v>
          </cell>
          <cell r="W533">
            <v>0</v>
          </cell>
          <cell r="X533">
            <v>0</v>
          </cell>
          <cell r="Y533">
            <v>0</v>
          </cell>
          <cell r="Z533">
            <v>0</v>
          </cell>
          <cell r="AA533">
            <v>0</v>
          </cell>
          <cell r="AB533">
            <v>0</v>
          </cell>
          <cell r="AC533">
            <v>0</v>
          </cell>
          <cell r="AD533" t="str">
            <v>Y</v>
          </cell>
          <cell r="AF533">
            <v>0</v>
          </cell>
          <cell r="AG533">
            <v>0</v>
          </cell>
          <cell r="AJ533">
            <v>0</v>
          </cell>
          <cell r="AK533">
            <v>0</v>
          </cell>
          <cell r="AN533">
            <v>0</v>
          </cell>
          <cell r="AO533">
            <v>0</v>
          </cell>
        </row>
        <row r="534">
          <cell r="G534">
            <v>533</v>
          </cell>
          <cell r="H534">
            <v>22411453</v>
          </cell>
          <cell r="J534" t="str">
            <v>Corporate Services</v>
          </cell>
          <cell r="K534" t="str">
            <v>Management Information Systems &amp;Information Technology Systems</v>
          </cell>
          <cell r="L534" t="str">
            <v>Information Technology &amp; Systems (ITS)</v>
          </cell>
          <cell r="M534" t="str">
            <v>IT Technical and Operations Services</v>
          </cell>
          <cell r="N534">
            <v>588245</v>
          </cell>
          <cell r="O534">
            <v>22411453</v>
          </cell>
          <cell r="P534" t="b">
            <v>1</v>
          </cell>
          <cell r="Q534">
            <v>10</v>
          </cell>
          <cell r="R534">
            <v>542362</v>
          </cell>
          <cell r="S534">
            <v>542362</v>
          </cell>
          <cell r="T534">
            <v>10</v>
          </cell>
          <cell r="U534">
            <v>588245</v>
          </cell>
          <cell r="V534">
            <v>10</v>
          </cell>
          <cell r="W534">
            <v>636763</v>
          </cell>
          <cell r="X534">
            <v>10</v>
          </cell>
          <cell r="Y534">
            <v>676889</v>
          </cell>
          <cell r="Z534">
            <v>10</v>
          </cell>
          <cell r="AA534">
            <v>735116</v>
          </cell>
          <cell r="AB534">
            <v>10</v>
          </cell>
          <cell r="AC534">
            <v>588245</v>
          </cell>
          <cell r="AD534" t="str">
            <v>Y</v>
          </cell>
          <cell r="AF534">
            <v>10</v>
          </cell>
          <cell r="AG534">
            <v>636763</v>
          </cell>
          <cell r="AJ534">
            <v>10</v>
          </cell>
          <cell r="AK534">
            <v>676889</v>
          </cell>
          <cell r="AN534">
            <v>10</v>
          </cell>
          <cell r="AO534">
            <v>735116</v>
          </cell>
        </row>
        <row r="535">
          <cell r="G535">
            <v>534</v>
          </cell>
          <cell r="J535" t="str">
            <v>Corporate Services</v>
          </cell>
          <cell r="K535" t="str">
            <v>Management Information Systems &amp;Information Technology Systems</v>
          </cell>
          <cell r="L535" t="str">
            <v>Information Technology &amp; Systems (ITS)</v>
          </cell>
          <cell r="M535" t="str">
            <v>IT Technical and Operations Services</v>
          </cell>
          <cell r="N535">
            <v>382655</v>
          </cell>
          <cell r="O535">
            <v>0</v>
          </cell>
          <cell r="P535" t="b">
            <v>0</v>
          </cell>
          <cell r="Q535">
            <v>0</v>
          </cell>
          <cell r="R535">
            <v>0</v>
          </cell>
          <cell r="S535">
            <v>0</v>
          </cell>
          <cell r="T535">
            <v>0</v>
          </cell>
          <cell r="U535">
            <v>0</v>
          </cell>
          <cell r="V535">
            <v>0</v>
          </cell>
          <cell r="W535">
            <v>0</v>
          </cell>
          <cell r="X535">
            <v>0</v>
          </cell>
          <cell r="Y535">
            <v>0</v>
          </cell>
          <cell r="Z535">
            <v>0</v>
          </cell>
          <cell r="AA535">
            <v>0</v>
          </cell>
          <cell r="AB535">
            <v>0</v>
          </cell>
          <cell r="AC535">
            <v>0</v>
          </cell>
          <cell r="AD535" t="str">
            <v>Y</v>
          </cell>
          <cell r="AF535">
            <v>0</v>
          </cell>
          <cell r="AG535">
            <v>0</v>
          </cell>
          <cell r="AJ535">
            <v>0</v>
          </cell>
          <cell r="AK535">
            <v>0</v>
          </cell>
          <cell r="AN535">
            <v>0</v>
          </cell>
          <cell r="AO535">
            <v>0</v>
          </cell>
        </row>
        <row r="536">
          <cell r="G536">
            <v>535</v>
          </cell>
          <cell r="H536">
            <v>53869141</v>
          </cell>
          <cell r="J536" t="str">
            <v>Corporate Services</v>
          </cell>
          <cell r="K536" t="str">
            <v>Management Information Systems &amp;Information Technology Systems</v>
          </cell>
          <cell r="L536" t="str">
            <v>IT Infrastructure</v>
          </cell>
          <cell r="N536">
            <v>939132</v>
          </cell>
          <cell r="O536">
            <v>53869141</v>
          </cell>
          <cell r="P536" t="b">
            <v>1</v>
          </cell>
          <cell r="Q536">
            <v>13</v>
          </cell>
          <cell r="R536">
            <v>890173</v>
          </cell>
          <cell r="S536">
            <v>890173</v>
          </cell>
          <cell r="T536">
            <v>13</v>
          </cell>
          <cell r="U536">
            <v>939132</v>
          </cell>
          <cell r="V536">
            <v>13</v>
          </cell>
          <cell r="W536">
            <v>1009566</v>
          </cell>
          <cell r="X536">
            <v>13</v>
          </cell>
          <cell r="Y536">
            <v>1083263</v>
          </cell>
          <cell r="Z536">
            <v>13</v>
          </cell>
          <cell r="AA536">
            <v>1153676</v>
          </cell>
          <cell r="AB536">
            <v>13</v>
          </cell>
          <cell r="AC536">
            <v>939132</v>
          </cell>
          <cell r="AD536" t="str">
            <v>Y</v>
          </cell>
          <cell r="AF536">
            <v>13</v>
          </cell>
          <cell r="AG536">
            <v>1009566</v>
          </cell>
          <cell r="AJ536">
            <v>13</v>
          </cell>
          <cell r="AK536">
            <v>1083263</v>
          </cell>
          <cell r="AN536">
            <v>13</v>
          </cell>
          <cell r="AO536">
            <v>1153676</v>
          </cell>
        </row>
        <row r="537">
          <cell r="G537">
            <v>536</v>
          </cell>
          <cell r="H537">
            <v>27285103</v>
          </cell>
          <cell r="J537" t="str">
            <v>Corporate Services</v>
          </cell>
          <cell r="K537" t="str">
            <v>Management Information Systems &amp;Information Technology Systems</v>
          </cell>
          <cell r="L537" t="str">
            <v>IT Infrastructure</v>
          </cell>
          <cell r="N537">
            <v>240632</v>
          </cell>
          <cell r="O537">
            <v>27285103</v>
          </cell>
          <cell r="P537" t="b">
            <v>1</v>
          </cell>
          <cell r="Q537">
            <v>5</v>
          </cell>
          <cell r="R537">
            <v>222570</v>
          </cell>
          <cell r="S537">
            <v>222570</v>
          </cell>
          <cell r="T537">
            <v>5</v>
          </cell>
          <cell r="U537">
            <v>240632</v>
          </cell>
          <cell r="V537">
            <v>5</v>
          </cell>
          <cell r="W537">
            <v>260298</v>
          </cell>
          <cell r="X537">
            <v>5</v>
          </cell>
          <cell r="Y537">
            <v>269177</v>
          </cell>
          <cell r="Z537">
            <v>5</v>
          </cell>
          <cell r="AA537">
            <v>300903</v>
          </cell>
          <cell r="AB537">
            <v>5</v>
          </cell>
          <cell r="AC537">
            <v>240632</v>
          </cell>
          <cell r="AD537" t="str">
            <v>Y</v>
          </cell>
          <cell r="AF537">
            <v>5</v>
          </cell>
          <cell r="AG537">
            <v>260298</v>
          </cell>
          <cell r="AJ537">
            <v>5</v>
          </cell>
          <cell r="AK537">
            <v>269177</v>
          </cell>
          <cell r="AN537">
            <v>5</v>
          </cell>
          <cell r="AO537">
            <v>300903</v>
          </cell>
        </row>
        <row r="538">
          <cell r="G538">
            <v>537</v>
          </cell>
          <cell r="J538" t="str">
            <v>Corporate Services</v>
          </cell>
          <cell r="K538" t="str">
            <v>Management Information Systems &amp;Information Technology Systems</v>
          </cell>
          <cell r="L538" t="str">
            <v>IT Infrastructure</v>
          </cell>
          <cell r="M538" t="str">
            <v>IT Security and Risk Management</v>
          </cell>
          <cell r="N538">
            <v>730388</v>
          </cell>
          <cell r="O538">
            <v>0</v>
          </cell>
          <cell r="P538" t="b">
            <v>0</v>
          </cell>
          <cell r="Q538">
            <v>0</v>
          </cell>
          <cell r="R538">
            <v>0</v>
          </cell>
          <cell r="S538">
            <v>0</v>
          </cell>
          <cell r="T538">
            <v>0</v>
          </cell>
          <cell r="U538">
            <v>0</v>
          </cell>
          <cell r="V538">
            <v>0</v>
          </cell>
          <cell r="W538">
            <v>0</v>
          </cell>
          <cell r="X538">
            <v>0</v>
          </cell>
          <cell r="Y538">
            <v>0</v>
          </cell>
          <cell r="Z538">
            <v>0</v>
          </cell>
          <cell r="AA538">
            <v>0</v>
          </cell>
          <cell r="AB538">
            <v>0</v>
          </cell>
          <cell r="AC538">
            <v>0</v>
          </cell>
          <cell r="AD538" t="str">
            <v>Y</v>
          </cell>
          <cell r="AF538">
            <v>0</v>
          </cell>
          <cell r="AG538">
            <v>0</v>
          </cell>
          <cell r="AJ538">
            <v>0</v>
          </cell>
          <cell r="AK538">
            <v>0</v>
          </cell>
          <cell r="AN538">
            <v>0</v>
          </cell>
          <cell r="AO538">
            <v>0</v>
          </cell>
        </row>
        <row r="539">
          <cell r="G539">
            <v>538</v>
          </cell>
          <cell r="H539">
            <v>22903763</v>
          </cell>
          <cell r="I539">
            <v>42613</v>
          </cell>
          <cell r="J539" t="str">
            <v>Corporate Services</v>
          </cell>
          <cell r="K539" t="str">
            <v>Management Information Systems &amp;Information Technology Systems</v>
          </cell>
          <cell r="L539" t="str">
            <v>IT Infrastructure</v>
          </cell>
          <cell r="M539" t="str">
            <v>IT Infrastructure Planning &amp; Deployment</v>
          </cell>
          <cell r="N539">
            <v>411342</v>
          </cell>
          <cell r="O539">
            <v>22903763</v>
          </cell>
          <cell r="P539" t="b">
            <v>1</v>
          </cell>
          <cell r="Q539">
            <v>8</v>
          </cell>
          <cell r="R539">
            <v>379618</v>
          </cell>
          <cell r="S539">
            <v>379618</v>
          </cell>
          <cell r="T539">
            <v>8</v>
          </cell>
          <cell r="U539">
            <v>411342</v>
          </cell>
          <cell r="V539">
            <v>8</v>
          </cell>
          <cell r="W539">
            <v>445177</v>
          </cell>
          <cell r="X539">
            <v>8</v>
          </cell>
          <cell r="Y539">
            <v>469403</v>
          </cell>
          <cell r="Z539">
            <v>8</v>
          </cell>
          <cell r="AA539">
            <v>514142</v>
          </cell>
          <cell r="AB539">
            <v>8</v>
          </cell>
          <cell r="AC539">
            <v>411342</v>
          </cell>
          <cell r="AD539" t="str">
            <v>Y</v>
          </cell>
          <cell r="AF539">
            <v>8</v>
          </cell>
          <cell r="AG539">
            <v>445177</v>
          </cell>
          <cell r="AJ539">
            <v>8</v>
          </cell>
          <cell r="AK539">
            <v>469403</v>
          </cell>
          <cell r="AN539">
            <v>8</v>
          </cell>
          <cell r="AO539">
            <v>514142</v>
          </cell>
        </row>
        <row r="540">
          <cell r="G540">
            <v>539</v>
          </cell>
          <cell r="J540" t="str">
            <v>Corporate Services</v>
          </cell>
          <cell r="K540" t="str">
            <v>Management Information Systems &amp;Information Technology Systems</v>
          </cell>
          <cell r="L540" t="str">
            <v>IT Infrastructure</v>
          </cell>
          <cell r="M540" t="str">
            <v>IT Business Applications Implementation &amp; Support</v>
          </cell>
          <cell r="N540">
            <v>616302</v>
          </cell>
          <cell r="O540">
            <v>0</v>
          </cell>
          <cell r="P540" t="b">
            <v>0</v>
          </cell>
          <cell r="Q540">
            <v>0</v>
          </cell>
          <cell r="R540">
            <v>0</v>
          </cell>
          <cell r="S540">
            <v>0</v>
          </cell>
          <cell r="T540">
            <v>0</v>
          </cell>
          <cell r="U540">
            <v>0</v>
          </cell>
          <cell r="V540">
            <v>0</v>
          </cell>
          <cell r="W540">
            <v>0</v>
          </cell>
          <cell r="X540">
            <v>0</v>
          </cell>
          <cell r="Y540">
            <v>0</v>
          </cell>
          <cell r="Z540">
            <v>0</v>
          </cell>
          <cell r="AA540">
            <v>0</v>
          </cell>
          <cell r="AB540">
            <v>0</v>
          </cell>
          <cell r="AC540">
            <v>0</v>
          </cell>
          <cell r="AD540" t="str">
            <v>Y</v>
          </cell>
          <cell r="AF540">
            <v>0</v>
          </cell>
          <cell r="AG540">
            <v>0</v>
          </cell>
          <cell r="AJ540">
            <v>0</v>
          </cell>
          <cell r="AK540">
            <v>0</v>
          </cell>
          <cell r="AN540">
            <v>0</v>
          </cell>
          <cell r="AO540">
            <v>0</v>
          </cell>
        </row>
        <row r="541">
          <cell r="G541">
            <v>540</v>
          </cell>
          <cell r="H541">
            <v>23589132</v>
          </cell>
          <cell r="J541" t="str">
            <v>Corporate Services</v>
          </cell>
          <cell r="K541" t="str">
            <v>Management Information Systems &amp;Information Technology Systems</v>
          </cell>
          <cell r="L541" t="str">
            <v>IT Infrastructure</v>
          </cell>
          <cell r="M541" t="str">
            <v>IT Business Applications Implementation &amp; Support</v>
          </cell>
          <cell r="N541">
            <v>330946</v>
          </cell>
          <cell r="O541">
            <v>23589132</v>
          </cell>
          <cell r="P541" t="b">
            <v>1</v>
          </cell>
          <cell r="Q541">
            <v>7</v>
          </cell>
          <cell r="R541">
            <v>305655</v>
          </cell>
          <cell r="S541">
            <v>305655</v>
          </cell>
          <cell r="T541">
            <v>7</v>
          </cell>
          <cell r="U541">
            <v>330946</v>
          </cell>
          <cell r="V541">
            <v>7</v>
          </cell>
          <cell r="W541">
            <v>358108</v>
          </cell>
          <cell r="X541">
            <v>7</v>
          </cell>
          <cell r="Y541">
            <v>375106</v>
          </cell>
          <cell r="Z541">
            <v>7</v>
          </cell>
          <cell r="AA541">
            <v>413717</v>
          </cell>
          <cell r="AB541">
            <v>7</v>
          </cell>
          <cell r="AC541">
            <v>330946</v>
          </cell>
          <cell r="AD541" t="str">
            <v>Y</v>
          </cell>
          <cell r="AF541">
            <v>7</v>
          </cell>
          <cell r="AG541">
            <v>358108</v>
          </cell>
          <cell r="AJ541">
            <v>7</v>
          </cell>
          <cell r="AK541">
            <v>375106</v>
          </cell>
          <cell r="AN541">
            <v>7</v>
          </cell>
          <cell r="AO541">
            <v>413717</v>
          </cell>
        </row>
        <row r="542">
          <cell r="G542">
            <v>541</v>
          </cell>
          <cell r="J542" t="str">
            <v>Human Settlements Delivery Frameworks</v>
          </cell>
          <cell r="N542">
            <v>1379549</v>
          </cell>
          <cell r="O542">
            <v>0</v>
          </cell>
          <cell r="P542" t="b">
            <v>1</v>
          </cell>
          <cell r="Q542">
            <v>15</v>
          </cell>
          <cell r="R542">
            <v>1286894</v>
          </cell>
          <cell r="S542">
            <v>1286894</v>
          </cell>
          <cell r="T542">
            <v>15</v>
          </cell>
          <cell r="U542">
            <v>1379549</v>
          </cell>
          <cell r="V542">
            <v>15</v>
          </cell>
          <cell r="W542">
            <v>1462323</v>
          </cell>
          <cell r="X542">
            <v>15</v>
          </cell>
          <cell r="Y542">
            <v>1547138</v>
          </cell>
          <cell r="Z542">
            <v>15</v>
          </cell>
          <cell r="AA542">
            <v>1639961</v>
          </cell>
          <cell r="AB542">
            <v>15</v>
          </cell>
          <cell r="AC542">
            <v>1379549</v>
          </cell>
          <cell r="AD542" t="str">
            <v>Y</v>
          </cell>
          <cell r="AF542">
            <v>15</v>
          </cell>
          <cell r="AG542">
            <v>1462323</v>
          </cell>
          <cell r="AJ542">
            <v>15</v>
          </cell>
          <cell r="AK542">
            <v>1547138</v>
          </cell>
          <cell r="AN542">
            <v>15</v>
          </cell>
          <cell r="AO542">
            <v>1639961</v>
          </cell>
        </row>
        <row r="543">
          <cell r="G543">
            <v>542</v>
          </cell>
          <cell r="H543">
            <v>70606072</v>
          </cell>
          <cell r="J543" t="str">
            <v>Human Settlements Delivery Frameworks</v>
          </cell>
          <cell r="N543">
            <v>751209</v>
          </cell>
          <cell r="O543">
            <v>70606072</v>
          </cell>
          <cell r="P543" t="b">
            <v>1</v>
          </cell>
          <cell r="Q543">
            <v>11</v>
          </cell>
          <cell r="R543">
            <v>691086</v>
          </cell>
          <cell r="S543">
            <v>691086</v>
          </cell>
          <cell r="T543">
            <v>11</v>
          </cell>
          <cell r="U543">
            <v>751209</v>
          </cell>
          <cell r="V543">
            <v>11</v>
          </cell>
          <cell r="W543">
            <v>813559</v>
          </cell>
          <cell r="X543">
            <v>11</v>
          </cell>
          <cell r="Y543">
            <v>881082</v>
          </cell>
          <cell r="Z543">
            <v>11</v>
          </cell>
          <cell r="AA543">
            <v>938352</v>
          </cell>
          <cell r="AB543">
            <v>11</v>
          </cell>
          <cell r="AC543">
            <v>751209</v>
          </cell>
          <cell r="AD543" t="str">
            <v>Y</v>
          </cell>
          <cell r="AF543">
            <v>11</v>
          </cell>
          <cell r="AG543">
            <v>813559</v>
          </cell>
          <cell r="AJ543">
            <v>11</v>
          </cell>
          <cell r="AK543">
            <v>881082</v>
          </cell>
          <cell r="AN543">
            <v>11</v>
          </cell>
          <cell r="AO543">
            <v>938352</v>
          </cell>
        </row>
        <row r="544">
          <cell r="G544">
            <v>543</v>
          </cell>
          <cell r="H544">
            <v>17634491</v>
          </cell>
          <cell r="J544" t="str">
            <v>Human Settlements Delivery Frameworks</v>
          </cell>
          <cell r="K544" t="str">
            <v>Operational Framework</v>
          </cell>
          <cell r="L544" t="str">
            <v>Accreditation Frameworks</v>
          </cell>
          <cell r="M544" t="str">
            <v>Accreditation Facilitation</v>
          </cell>
          <cell r="N544">
            <v>637734</v>
          </cell>
          <cell r="O544">
            <v>17634491</v>
          </cell>
          <cell r="P544" t="b">
            <v>1</v>
          </cell>
          <cell r="Q544">
            <v>11</v>
          </cell>
          <cell r="R544">
            <v>586694</v>
          </cell>
          <cell r="S544">
            <v>586694</v>
          </cell>
          <cell r="T544">
            <v>11</v>
          </cell>
          <cell r="U544">
            <v>637734</v>
          </cell>
          <cell r="V544">
            <v>11</v>
          </cell>
          <cell r="W544">
            <v>690665</v>
          </cell>
          <cell r="X544">
            <v>11</v>
          </cell>
          <cell r="Y544">
            <v>747989</v>
          </cell>
          <cell r="Z544">
            <v>11</v>
          </cell>
          <cell r="AA544">
            <v>796608</v>
          </cell>
          <cell r="AB544">
            <v>11</v>
          </cell>
          <cell r="AC544">
            <v>637734</v>
          </cell>
          <cell r="AD544" t="str">
            <v>Y</v>
          </cell>
          <cell r="AF544">
            <v>11</v>
          </cell>
          <cell r="AG544">
            <v>690665</v>
          </cell>
          <cell r="AJ544">
            <v>11</v>
          </cell>
          <cell r="AK544">
            <v>747989</v>
          </cell>
          <cell r="AN544">
            <v>11</v>
          </cell>
          <cell r="AO544">
            <v>796608</v>
          </cell>
        </row>
        <row r="545">
          <cell r="G545">
            <v>544</v>
          </cell>
          <cell r="J545" t="str">
            <v>Human Settlements Delivery Frameworks</v>
          </cell>
          <cell r="K545" t="str">
            <v>Operational Framework</v>
          </cell>
          <cell r="L545" t="str">
            <v>Accreditation Frameworks</v>
          </cell>
          <cell r="M545" t="str">
            <v>Accreditation Facilitation</v>
          </cell>
          <cell r="N545">
            <v>443243</v>
          </cell>
          <cell r="O545">
            <v>0</v>
          </cell>
          <cell r="P545" t="b">
            <v>0</v>
          </cell>
          <cell r="Q545">
            <v>0</v>
          </cell>
          <cell r="R545">
            <v>0</v>
          </cell>
          <cell r="S545">
            <v>0</v>
          </cell>
          <cell r="T545">
            <v>0</v>
          </cell>
          <cell r="U545">
            <v>0</v>
          </cell>
          <cell r="V545">
            <v>0</v>
          </cell>
          <cell r="W545">
            <v>0</v>
          </cell>
          <cell r="X545">
            <v>0</v>
          </cell>
          <cell r="Y545">
            <v>0</v>
          </cell>
          <cell r="Z545">
            <v>0</v>
          </cell>
          <cell r="AA545">
            <v>0</v>
          </cell>
          <cell r="AB545">
            <v>0</v>
          </cell>
          <cell r="AC545">
            <v>0</v>
          </cell>
          <cell r="AD545" t="str">
            <v>Y</v>
          </cell>
          <cell r="AF545">
            <v>0</v>
          </cell>
          <cell r="AG545">
            <v>0</v>
          </cell>
          <cell r="AJ545">
            <v>0</v>
          </cell>
          <cell r="AK545">
            <v>0</v>
          </cell>
          <cell r="AN545">
            <v>0</v>
          </cell>
          <cell r="AO545">
            <v>0</v>
          </cell>
        </row>
        <row r="546">
          <cell r="G546">
            <v>545</v>
          </cell>
          <cell r="H546">
            <v>22994106</v>
          </cell>
          <cell r="J546" t="str">
            <v>Human Settlements Delivery Frameworks</v>
          </cell>
          <cell r="K546" t="str">
            <v>Operational Framework</v>
          </cell>
          <cell r="L546" t="str">
            <v>Accreditation Frameworks</v>
          </cell>
          <cell r="M546" t="str">
            <v>Municipal Accreditation Systems &amp; Monitoring</v>
          </cell>
          <cell r="N546">
            <v>647297</v>
          </cell>
          <cell r="O546">
            <v>22994106</v>
          </cell>
          <cell r="P546" t="b">
            <v>1</v>
          </cell>
          <cell r="Q546">
            <v>12</v>
          </cell>
          <cell r="R546">
            <v>595491</v>
          </cell>
          <cell r="S546">
            <v>595491</v>
          </cell>
          <cell r="T546">
            <v>11</v>
          </cell>
          <cell r="U546">
            <v>647297</v>
          </cell>
          <cell r="V546">
            <v>11</v>
          </cell>
          <cell r="W546">
            <v>701022</v>
          </cell>
          <cell r="X546">
            <v>11</v>
          </cell>
          <cell r="Y546">
            <v>759205</v>
          </cell>
          <cell r="Z546">
            <v>11</v>
          </cell>
          <cell r="AA546">
            <v>808553</v>
          </cell>
          <cell r="AB546">
            <v>11</v>
          </cell>
          <cell r="AC546">
            <v>647297</v>
          </cell>
          <cell r="AD546" t="str">
            <v>Y</v>
          </cell>
          <cell r="AF546">
            <v>11</v>
          </cell>
          <cell r="AG546">
            <v>701022</v>
          </cell>
          <cell r="AJ546">
            <v>11</v>
          </cell>
          <cell r="AK546">
            <v>759205</v>
          </cell>
          <cell r="AN546">
            <v>11</v>
          </cell>
          <cell r="AO546">
            <v>808553</v>
          </cell>
        </row>
        <row r="547">
          <cell r="G547">
            <v>546</v>
          </cell>
          <cell r="J547" t="str">
            <v>Human Settlements Delivery Frameworks</v>
          </cell>
          <cell r="K547" t="str">
            <v>Operational Framework</v>
          </cell>
          <cell r="L547" t="str">
            <v>Accreditation Frameworks</v>
          </cell>
          <cell r="M547" t="str">
            <v>Municipal Accreditation Systems &amp; Monitoring</v>
          </cell>
          <cell r="N547">
            <v>443243</v>
          </cell>
          <cell r="O547">
            <v>0</v>
          </cell>
          <cell r="P547" t="b">
            <v>0</v>
          </cell>
          <cell r="Q547">
            <v>0</v>
          </cell>
          <cell r="R547">
            <v>0</v>
          </cell>
          <cell r="S547">
            <v>0</v>
          </cell>
          <cell r="T547">
            <v>0</v>
          </cell>
          <cell r="U547">
            <v>0</v>
          </cell>
          <cell r="V547">
            <v>0</v>
          </cell>
          <cell r="W547">
            <v>0</v>
          </cell>
          <cell r="X547">
            <v>0</v>
          </cell>
          <cell r="Y547">
            <v>0</v>
          </cell>
          <cell r="Z547">
            <v>0</v>
          </cell>
          <cell r="AA547">
            <v>0</v>
          </cell>
          <cell r="AB547">
            <v>0</v>
          </cell>
          <cell r="AC547">
            <v>0</v>
          </cell>
          <cell r="AD547" t="str">
            <v>Y</v>
          </cell>
          <cell r="AF547">
            <v>0</v>
          </cell>
          <cell r="AG547">
            <v>0</v>
          </cell>
          <cell r="AJ547">
            <v>0</v>
          </cell>
          <cell r="AK547">
            <v>0</v>
          </cell>
          <cell r="AN547">
            <v>0</v>
          </cell>
          <cell r="AO547">
            <v>0</v>
          </cell>
        </row>
        <row r="548">
          <cell r="G548">
            <v>547</v>
          </cell>
          <cell r="H548">
            <v>16879091</v>
          </cell>
          <cell r="J548" t="str">
            <v>Human Settlements Delivery Frameworks</v>
          </cell>
          <cell r="K548" t="str">
            <v>Operational Framework</v>
          </cell>
          <cell r="L548" t="str">
            <v>Accreditation Frameworks</v>
          </cell>
          <cell r="M548" t="str">
            <v>Municipal Accreditation Systems &amp; Monitoring</v>
          </cell>
          <cell r="N548">
            <v>939132</v>
          </cell>
          <cell r="O548">
            <v>16879091</v>
          </cell>
          <cell r="P548" t="b">
            <v>1</v>
          </cell>
          <cell r="Q548">
            <v>13</v>
          </cell>
          <cell r="R548">
            <v>890173</v>
          </cell>
          <cell r="S548">
            <v>890173</v>
          </cell>
          <cell r="T548">
            <v>13</v>
          </cell>
          <cell r="U548">
            <v>939132</v>
          </cell>
          <cell r="V548">
            <v>13</v>
          </cell>
          <cell r="W548">
            <v>1009566</v>
          </cell>
          <cell r="X548">
            <v>13</v>
          </cell>
          <cell r="Y548">
            <v>1083263</v>
          </cell>
          <cell r="Z548">
            <v>13</v>
          </cell>
          <cell r="AA548">
            <v>1153676</v>
          </cell>
          <cell r="AB548">
            <v>13</v>
          </cell>
          <cell r="AC548">
            <v>939132</v>
          </cell>
          <cell r="AD548" t="str">
            <v>Y</v>
          </cell>
          <cell r="AF548">
            <v>13</v>
          </cell>
          <cell r="AG548">
            <v>1009566</v>
          </cell>
          <cell r="AJ548">
            <v>13</v>
          </cell>
          <cell r="AK548">
            <v>1083263</v>
          </cell>
          <cell r="AN548">
            <v>13</v>
          </cell>
          <cell r="AO548">
            <v>1153676</v>
          </cell>
        </row>
        <row r="549">
          <cell r="G549">
            <v>548</v>
          </cell>
          <cell r="H549">
            <v>22938818</v>
          </cell>
          <cell r="J549" t="str">
            <v>Human Settlements Delivery Frameworks</v>
          </cell>
          <cell r="K549" t="str">
            <v>Operational Framework</v>
          </cell>
          <cell r="L549" t="str">
            <v>Accreditation Frameworks</v>
          </cell>
          <cell r="M549" t="str">
            <v>Municipal Accreditation Systems &amp; Monitoring</v>
          </cell>
          <cell r="N549">
            <v>240632</v>
          </cell>
          <cell r="O549">
            <v>22938818</v>
          </cell>
          <cell r="P549" t="b">
            <v>1</v>
          </cell>
          <cell r="Q549">
            <v>5</v>
          </cell>
          <cell r="R549">
            <v>222570</v>
          </cell>
          <cell r="S549">
            <v>222570</v>
          </cell>
          <cell r="T549">
            <v>5</v>
          </cell>
          <cell r="U549">
            <v>240632</v>
          </cell>
          <cell r="V549">
            <v>5</v>
          </cell>
          <cell r="W549">
            <v>260298</v>
          </cell>
          <cell r="X549">
            <v>5</v>
          </cell>
          <cell r="Y549">
            <v>269177</v>
          </cell>
          <cell r="Z549">
            <v>5</v>
          </cell>
          <cell r="AA549">
            <v>300903</v>
          </cell>
          <cell r="AB549">
            <v>5</v>
          </cell>
          <cell r="AC549">
            <v>240632</v>
          </cell>
          <cell r="AD549" t="str">
            <v>Y</v>
          </cell>
          <cell r="AF549">
            <v>5</v>
          </cell>
          <cell r="AG549">
            <v>260298</v>
          </cell>
          <cell r="AJ549">
            <v>5</v>
          </cell>
          <cell r="AK549">
            <v>269177</v>
          </cell>
          <cell r="AN549">
            <v>5</v>
          </cell>
          <cell r="AO549">
            <v>300903</v>
          </cell>
        </row>
        <row r="550">
          <cell r="G550">
            <v>549</v>
          </cell>
          <cell r="H550">
            <v>17576628</v>
          </cell>
          <cell r="J550" t="str">
            <v>Human Settlements Delivery Frameworks</v>
          </cell>
          <cell r="K550" t="str">
            <v>Operational Framework</v>
          </cell>
          <cell r="L550" t="str">
            <v>Policy Development and Review</v>
          </cell>
          <cell r="M550" t="str">
            <v>Policy Development</v>
          </cell>
          <cell r="N550">
            <v>890265</v>
          </cell>
          <cell r="O550">
            <v>17576628</v>
          </cell>
          <cell r="P550" t="b">
            <v>1</v>
          </cell>
          <cell r="Q550">
            <v>12</v>
          </cell>
          <cell r="R550">
            <v>819012</v>
          </cell>
          <cell r="S550">
            <v>819012</v>
          </cell>
          <cell r="T550">
            <v>12</v>
          </cell>
          <cell r="U550">
            <v>890265</v>
          </cell>
          <cell r="V550">
            <v>12</v>
          </cell>
          <cell r="W550">
            <v>964156</v>
          </cell>
          <cell r="X550">
            <v>12</v>
          </cell>
          <cell r="Y550">
            <v>1044179</v>
          </cell>
          <cell r="Z550">
            <v>12</v>
          </cell>
          <cell r="AA550">
            <v>1112050</v>
          </cell>
          <cell r="AB550">
            <v>12</v>
          </cell>
          <cell r="AC550">
            <v>890265</v>
          </cell>
          <cell r="AD550" t="str">
            <v>Y</v>
          </cell>
          <cell r="AF550">
            <v>12</v>
          </cell>
          <cell r="AG550">
            <v>964156</v>
          </cell>
          <cell r="AJ550">
            <v>12</v>
          </cell>
          <cell r="AK550">
            <v>1044179</v>
          </cell>
          <cell r="AN550">
            <v>12</v>
          </cell>
          <cell r="AO550">
            <v>1112050</v>
          </cell>
        </row>
        <row r="551">
          <cell r="G551">
            <v>550</v>
          </cell>
          <cell r="H551">
            <v>22294180</v>
          </cell>
          <cell r="J551" t="str">
            <v>Human Settlements Delivery Frameworks</v>
          </cell>
          <cell r="K551" t="str">
            <v>Operational Framework</v>
          </cell>
          <cell r="L551" t="str">
            <v>Policy Development and Review</v>
          </cell>
          <cell r="M551" t="str">
            <v>Policy Development</v>
          </cell>
          <cell r="N551">
            <v>893547</v>
          </cell>
          <cell r="O551">
            <v>22294180</v>
          </cell>
          <cell r="P551" t="b">
            <v>1</v>
          </cell>
          <cell r="Q551">
            <v>12</v>
          </cell>
          <cell r="R551">
            <v>822031</v>
          </cell>
          <cell r="S551">
            <v>822031</v>
          </cell>
          <cell r="T551">
            <v>12</v>
          </cell>
          <cell r="U551">
            <v>893547</v>
          </cell>
          <cell r="V551">
            <v>12</v>
          </cell>
          <cell r="W551">
            <v>967710</v>
          </cell>
          <cell r="X551">
            <v>12</v>
          </cell>
          <cell r="Y551">
            <v>1048028</v>
          </cell>
          <cell r="Z551">
            <v>12</v>
          </cell>
          <cell r="AA551">
            <v>1116149</v>
          </cell>
          <cell r="AB551">
            <v>12</v>
          </cell>
          <cell r="AC551">
            <v>893547</v>
          </cell>
          <cell r="AD551" t="str">
            <v>Y</v>
          </cell>
          <cell r="AF551">
            <v>12</v>
          </cell>
          <cell r="AG551">
            <v>967710</v>
          </cell>
          <cell r="AJ551">
            <v>12</v>
          </cell>
          <cell r="AK551">
            <v>1048028</v>
          </cell>
          <cell r="AN551">
            <v>12</v>
          </cell>
          <cell r="AO551">
            <v>1116149</v>
          </cell>
        </row>
        <row r="552">
          <cell r="G552">
            <v>551</v>
          </cell>
          <cell r="H552">
            <v>83489177</v>
          </cell>
          <cell r="I552">
            <v>42460</v>
          </cell>
          <cell r="J552" t="str">
            <v>Human Settlements Delivery Frameworks</v>
          </cell>
          <cell r="K552" t="str">
            <v>Operational Framework</v>
          </cell>
          <cell r="L552" t="str">
            <v>Policy Development and Review</v>
          </cell>
          <cell r="M552" t="str">
            <v>Policy Development</v>
          </cell>
          <cell r="N552">
            <v>343244</v>
          </cell>
          <cell r="O552">
            <v>0</v>
          </cell>
          <cell r="P552" t="b">
            <v>1</v>
          </cell>
          <cell r="Q552">
            <v>9</v>
          </cell>
          <cell r="R552">
            <v>413876</v>
          </cell>
          <cell r="S552">
            <v>413876</v>
          </cell>
          <cell r="T552">
            <v>9</v>
          </cell>
          <cell r="U552">
            <v>443243</v>
          </cell>
          <cell r="V552">
            <v>9</v>
          </cell>
          <cell r="W552">
            <v>475528</v>
          </cell>
          <cell r="X552">
            <v>9</v>
          </cell>
          <cell r="Y552">
            <v>496545</v>
          </cell>
          <cell r="Z552">
            <v>9</v>
          </cell>
          <cell r="AA552">
            <v>525404</v>
          </cell>
          <cell r="AB552">
            <v>9</v>
          </cell>
          <cell r="AC552">
            <v>443243</v>
          </cell>
          <cell r="AD552" t="str">
            <v>Y</v>
          </cell>
          <cell r="AF552">
            <v>9</v>
          </cell>
          <cell r="AG552">
            <v>475528</v>
          </cell>
          <cell r="AI552" t="str">
            <v>Vacant</v>
          </cell>
          <cell r="AJ552">
            <v>0</v>
          </cell>
          <cell r="AK552">
            <v>0</v>
          </cell>
          <cell r="AN552">
            <v>0</v>
          </cell>
          <cell r="AO552">
            <v>0</v>
          </cell>
        </row>
        <row r="553">
          <cell r="G553">
            <v>552</v>
          </cell>
          <cell r="H553">
            <v>11240105</v>
          </cell>
          <cell r="J553" t="str">
            <v>Human Settlements Delivery Frameworks</v>
          </cell>
          <cell r="K553" t="str">
            <v>Operational Framework</v>
          </cell>
          <cell r="L553" t="str">
            <v>Policy Development and Review</v>
          </cell>
          <cell r="M553" t="str">
            <v>Policy Review</v>
          </cell>
          <cell r="N553">
            <v>778627</v>
          </cell>
          <cell r="O553">
            <v>11240105</v>
          </cell>
          <cell r="P553" t="b">
            <v>1</v>
          </cell>
          <cell r="Q553">
            <v>12</v>
          </cell>
          <cell r="R553">
            <v>716311</v>
          </cell>
          <cell r="S553">
            <v>716311</v>
          </cell>
          <cell r="T553">
            <v>12</v>
          </cell>
          <cell r="U553">
            <v>778627</v>
          </cell>
          <cell r="V553">
            <v>12</v>
          </cell>
          <cell r="W553">
            <v>843252</v>
          </cell>
          <cell r="X553">
            <v>12</v>
          </cell>
          <cell r="Y553">
            <v>913240</v>
          </cell>
          <cell r="Z553">
            <v>12</v>
          </cell>
          <cell r="AA553">
            <v>972601</v>
          </cell>
          <cell r="AB553">
            <v>12</v>
          </cell>
          <cell r="AC553">
            <v>778627</v>
          </cell>
          <cell r="AD553" t="str">
            <v>Y</v>
          </cell>
          <cell r="AF553">
            <v>12</v>
          </cell>
          <cell r="AG553">
            <v>843252</v>
          </cell>
          <cell r="AJ553">
            <v>12</v>
          </cell>
          <cell r="AK553">
            <v>913240</v>
          </cell>
          <cell r="AN553">
            <v>12</v>
          </cell>
          <cell r="AO553">
            <v>972601</v>
          </cell>
        </row>
        <row r="554">
          <cell r="G554">
            <v>553</v>
          </cell>
          <cell r="J554" t="str">
            <v>Human Settlements Delivery Frameworks</v>
          </cell>
          <cell r="K554" t="str">
            <v>Operational Framework</v>
          </cell>
          <cell r="L554" t="str">
            <v>Policy Development and Review</v>
          </cell>
          <cell r="M554" t="str">
            <v>Policy Review</v>
          </cell>
          <cell r="N554">
            <v>616302</v>
          </cell>
          <cell r="O554">
            <v>0</v>
          </cell>
          <cell r="P554" t="b">
            <v>0</v>
          </cell>
          <cell r="Q554">
            <v>0</v>
          </cell>
          <cell r="R554">
            <v>0</v>
          </cell>
          <cell r="S554">
            <v>0</v>
          </cell>
          <cell r="T554">
            <v>0</v>
          </cell>
          <cell r="U554">
            <v>0</v>
          </cell>
          <cell r="V554">
            <v>0</v>
          </cell>
          <cell r="W554">
            <v>0</v>
          </cell>
          <cell r="X554">
            <v>0</v>
          </cell>
          <cell r="Y554">
            <v>0</v>
          </cell>
          <cell r="Z554">
            <v>0</v>
          </cell>
          <cell r="AA554">
            <v>0</v>
          </cell>
          <cell r="AB554">
            <v>0</v>
          </cell>
          <cell r="AC554">
            <v>0</v>
          </cell>
          <cell r="AD554" t="str">
            <v>Y</v>
          </cell>
          <cell r="AF554">
            <v>0</v>
          </cell>
          <cell r="AG554">
            <v>0</v>
          </cell>
          <cell r="AJ554">
            <v>0</v>
          </cell>
          <cell r="AK554">
            <v>0</v>
          </cell>
          <cell r="AN554">
            <v>0</v>
          </cell>
          <cell r="AO554">
            <v>0</v>
          </cell>
        </row>
        <row r="555">
          <cell r="G555">
            <v>554</v>
          </cell>
          <cell r="H555">
            <v>14323443</v>
          </cell>
          <cell r="J555" t="str">
            <v>Human Settlements Delivery Frameworks</v>
          </cell>
          <cell r="K555" t="str">
            <v>Operational Framework</v>
          </cell>
          <cell r="L555" t="str">
            <v>Policy Development and Review</v>
          </cell>
          <cell r="N555">
            <v>1089911</v>
          </cell>
          <cell r="O555">
            <v>14323443</v>
          </cell>
          <cell r="P555" t="b">
            <v>1</v>
          </cell>
          <cell r="Q555">
            <v>13</v>
          </cell>
          <cell r="R555">
            <v>1033091</v>
          </cell>
          <cell r="S555">
            <v>1033091</v>
          </cell>
          <cell r="T555">
            <v>13</v>
          </cell>
          <cell r="U555">
            <v>1089911</v>
          </cell>
          <cell r="V555">
            <v>13</v>
          </cell>
          <cell r="W555">
            <v>1171654</v>
          </cell>
          <cell r="X555">
            <v>13</v>
          </cell>
          <cell r="Y555">
            <v>1257184</v>
          </cell>
          <cell r="Z555">
            <v>13</v>
          </cell>
          <cell r="AA555">
            <v>1338900</v>
          </cell>
          <cell r="AB555">
            <v>13</v>
          </cell>
          <cell r="AC555">
            <v>1089911</v>
          </cell>
          <cell r="AD555" t="str">
            <v>Y</v>
          </cell>
          <cell r="AF555">
            <v>13</v>
          </cell>
          <cell r="AG555">
            <v>1171654</v>
          </cell>
          <cell r="AJ555">
            <v>13</v>
          </cell>
          <cell r="AK555">
            <v>1257184</v>
          </cell>
          <cell r="AN555">
            <v>13</v>
          </cell>
          <cell r="AO555">
            <v>1338900</v>
          </cell>
        </row>
        <row r="556">
          <cell r="G556">
            <v>555</v>
          </cell>
          <cell r="H556">
            <v>4482417</v>
          </cell>
          <cell r="J556" t="str">
            <v>Human Settlements Delivery Frameworks</v>
          </cell>
          <cell r="K556" t="str">
            <v>Operational Framework</v>
          </cell>
          <cell r="L556" t="str">
            <v>Policy Development and Review</v>
          </cell>
          <cell r="N556">
            <v>374175</v>
          </cell>
          <cell r="O556">
            <v>4482417</v>
          </cell>
          <cell r="P556" t="b">
            <v>1</v>
          </cell>
          <cell r="Q556">
            <v>7</v>
          </cell>
          <cell r="R556">
            <v>345425</v>
          </cell>
          <cell r="S556">
            <v>345425</v>
          </cell>
          <cell r="T556">
            <v>7</v>
          </cell>
          <cell r="U556">
            <v>374175</v>
          </cell>
          <cell r="V556">
            <v>7</v>
          </cell>
          <cell r="W556">
            <v>404925</v>
          </cell>
          <cell r="X556">
            <v>7</v>
          </cell>
          <cell r="Y556">
            <v>425809</v>
          </cell>
          <cell r="Z556">
            <v>7</v>
          </cell>
          <cell r="AA556">
            <v>467715</v>
          </cell>
          <cell r="AB556">
            <v>7</v>
          </cell>
          <cell r="AC556">
            <v>374175</v>
          </cell>
          <cell r="AD556" t="str">
            <v>Y</v>
          </cell>
          <cell r="AF556">
            <v>7</v>
          </cell>
          <cell r="AG556">
            <v>404925</v>
          </cell>
          <cell r="AJ556">
            <v>7</v>
          </cell>
          <cell r="AK556">
            <v>425809</v>
          </cell>
          <cell r="AN556">
            <v>7</v>
          </cell>
          <cell r="AO556">
            <v>467715</v>
          </cell>
        </row>
        <row r="557">
          <cell r="G557">
            <v>556</v>
          </cell>
          <cell r="H557">
            <v>26379295</v>
          </cell>
          <cell r="J557" t="str">
            <v>Human Settlements Delivery Frameworks</v>
          </cell>
          <cell r="K557" t="str">
            <v>Operational Framework</v>
          </cell>
          <cell r="L557" t="str">
            <v>Policy Development and Review</v>
          </cell>
          <cell r="M557" t="str">
            <v>Policy Review</v>
          </cell>
          <cell r="N557">
            <v>326964</v>
          </cell>
          <cell r="O557">
            <v>26379295</v>
          </cell>
          <cell r="P557" t="b">
            <v>1</v>
          </cell>
          <cell r="Q557">
            <v>7</v>
          </cell>
          <cell r="R557">
            <v>301993</v>
          </cell>
          <cell r="S557">
            <v>301993</v>
          </cell>
          <cell r="T557">
            <v>7</v>
          </cell>
          <cell r="U557">
            <v>326964</v>
          </cell>
          <cell r="V557">
            <v>7</v>
          </cell>
          <cell r="W557">
            <v>353796</v>
          </cell>
          <cell r="X557">
            <v>7</v>
          </cell>
          <cell r="Y557">
            <v>370436</v>
          </cell>
          <cell r="Z557">
            <v>7</v>
          </cell>
          <cell r="AA557">
            <v>408744</v>
          </cell>
          <cell r="AB557">
            <v>7</v>
          </cell>
          <cell r="AC557">
            <v>326964</v>
          </cell>
          <cell r="AD557" t="str">
            <v>Y</v>
          </cell>
          <cell r="AF557">
            <v>7</v>
          </cell>
          <cell r="AG557">
            <v>353796</v>
          </cell>
          <cell r="AJ557">
            <v>7</v>
          </cell>
          <cell r="AK557">
            <v>370436</v>
          </cell>
          <cell r="AN557">
            <v>7</v>
          </cell>
          <cell r="AO557">
            <v>408744</v>
          </cell>
        </row>
        <row r="558">
          <cell r="G558">
            <v>557</v>
          </cell>
          <cell r="H558">
            <v>62412990</v>
          </cell>
          <cell r="J558" t="str">
            <v>Human Settlements Delivery Frameworks</v>
          </cell>
          <cell r="K558" t="str">
            <v>Operational Framework</v>
          </cell>
          <cell r="L558" t="str">
            <v>Macro Policy</v>
          </cell>
          <cell r="M558" t="str">
            <v>Macro Policy Assistance</v>
          </cell>
          <cell r="N558">
            <v>893547</v>
          </cell>
          <cell r="O558">
            <v>62412990</v>
          </cell>
          <cell r="P558" t="b">
            <v>1</v>
          </cell>
          <cell r="Q558">
            <v>12</v>
          </cell>
          <cell r="R558">
            <v>822031</v>
          </cell>
          <cell r="S558">
            <v>822031</v>
          </cell>
          <cell r="T558">
            <v>12</v>
          </cell>
          <cell r="U558">
            <v>893547</v>
          </cell>
          <cell r="V558">
            <v>12</v>
          </cell>
          <cell r="W558">
            <v>967710</v>
          </cell>
          <cell r="X558">
            <v>12</v>
          </cell>
          <cell r="Y558">
            <v>1048028</v>
          </cell>
          <cell r="Z558">
            <v>12</v>
          </cell>
          <cell r="AA558">
            <v>1116149</v>
          </cell>
          <cell r="AB558">
            <v>12</v>
          </cell>
          <cell r="AC558">
            <v>893547</v>
          </cell>
          <cell r="AD558" t="str">
            <v>Y</v>
          </cell>
          <cell r="AF558">
            <v>12</v>
          </cell>
          <cell r="AG558">
            <v>967710</v>
          </cell>
          <cell r="AJ558">
            <v>12</v>
          </cell>
          <cell r="AK558">
            <v>1048028</v>
          </cell>
          <cell r="AN558">
            <v>12</v>
          </cell>
          <cell r="AO558">
            <v>1116149</v>
          </cell>
        </row>
        <row r="559">
          <cell r="G559">
            <v>558</v>
          </cell>
          <cell r="I559">
            <v>42004</v>
          </cell>
          <cell r="J559" t="str">
            <v>Human Settlements Delivery Frameworks</v>
          </cell>
          <cell r="K559" t="str">
            <v>Operational Framework</v>
          </cell>
          <cell r="L559" t="str">
            <v>Macro Policy</v>
          </cell>
          <cell r="M559" t="str">
            <v>Macro Policy Requirements Establishment</v>
          </cell>
          <cell r="N559">
            <v>616302</v>
          </cell>
          <cell r="O559">
            <v>0</v>
          </cell>
          <cell r="P559" t="b">
            <v>0</v>
          </cell>
          <cell r="Q559">
            <v>0</v>
          </cell>
          <cell r="R559">
            <v>0</v>
          </cell>
          <cell r="S559">
            <v>0</v>
          </cell>
          <cell r="T559">
            <v>0</v>
          </cell>
          <cell r="U559">
            <v>0</v>
          </cell>
          <cell r="V559">
            <v>0</v>
          </cell>
          <cell r="W559">
            <v>0</v>
          </cell>
          <cell r="X559">
            <v>0</v>
          </cell>
          <cell r="Y559">
            <v>0</v>
          </cell>
          <cell r="Z559">
            <v>0</v>
          </cell>
          <cell r="AA559">
            <v>0</v>
          </cell>
          <cell r="AB559">
            <v>0</v>
          </cell>
          <cell r="AC559">
            <v>0</v>
          </cell>
          <cell r="AD559" t="str">
            <v>Y</v>
          </cell>
          <cell r="AF559">
            <v>0</v>
          </cell>
          <cell r="AG559">
            <v>0</v>
          </cell>
          <cell r="AI559" t="str">
            <v>Vacant</v>
          </cell>
          <cell r="AJ559">
            <v>0</v>
          </cell>
          <cell r="AK559">
            <v>0</v>
          </cell>
          <cell r="AN559">
            <v>0</v>
          </cell>
          <cell r="AO559">
            <v>0</v>
          </cell>
        </row>
        <row r="560">
          <cell r="G560">
            <v>559</v>
          </cell>
          <cell r="J560" t="str">
            <v>Human Settlements Delivery Frameworks</v>
          </cell>
          <cell r="K560" t="str">
            <v>Operational Framework</v>
          </cell>
          <cell r="L560" t="str">
            <v>Macro Policy</v>
          </cell>
          <cell r="M560" t="str">
            <v>Macro Policy Assistance</v>
          </cell>
          <cell r="N560">
            <v>443243</v>
          </cell>
          <cell r="O560">
            <v>0</v>
          </cell>
          <cell r="P560" t="b">
            <v>0</v>
          </cell>
          <cell r="Q560">
            <v>0</v>
          </cell>
          <cell r="R560">
            <v>0</v>
          </cell>
          <cell r="S560">
            <v>0</v>
          </cell>
          <cell r="T560">
            <v>0</v>
          </cell>
          <cell r="U560">
            <v>0</v>
          </cell>
          <cell r="V560">
            <v>0</v>
          </cell>
          <cell r="W560">
            <v>0</v>
          </cell>
          <cell r="X560">
            <v>0</v>
          </cell>
          <cell r="Y560">
            <v>0</v>
          </cell>
          <cell r="Z560">
            <v>0</v>
          </cell>
          <cell r="AA560">
            <v>0</v>
          </cell>
          <cell r="AB560">
            <v>0</v>
          </cell>
          <cell r="AC560">
            <v>0</v>
          </cell>
          <cell r="AD560" t="str">
            <v>Y</v>
          </cell>
          <cell r="AF560">
            <v>0</v>
          </cell>
          <cell r="AG560">
            <v>0</v>
          </cell>
          <cell r="AJ560">
            <v>0</v>
          </cell>
          <cell r="AK560">
            <v>0</v>
          </cell>
          <cell r="AN560">
            <v>0</v>
          </cell>
          <cell r="AO560">
            <v>0</v>
          </cell>
        </row>
        <row r="561">
          <cell r="G561">
            <v>560</v>
          </cell>
          <cell r="H561">
            <v>54248477</v>
          </cell>
          <cell r="J561" t="str">
            <v>Human Settlements Delivery Frameworks</v>
          </cell>
          <cell r="K561" t="str">
            <v>Operational Framework</v>
          </cell>
          <cell r="L561" t="str">
            <v>Macro Policy</v>
          </cell>
          <cell r="M561" t="str">
            <v>Macro Policy Requirements Establishment</v>
          </cell>
          <cell r="N561">
            <v>453307</v>
          </cell>
          <cell r="O561">
            <v>54248477</v>
          </cell>
          <cell r="P561" t="b">
            <v>1</v>
          </cell>
          <cell r="Q561">
            <v>9</v>
          </cell>
          <cell r="R561">
            <v>418223</v>
          </cell>
          <cell r="S561">
            <v>418223</v>
          </cell>
          <cell r="T561">
            <v>9</v>
          </cell>
          <cell r="U561">
            <v>453307</v>
          </cell>
          <cell r="V561">
            <v>9</v>
          </cell>
          <cell r="W561">
            <v>490625</v>
          </cell>
          <cell r="X561">
            <v>9</v>
          </cell>
          <cell r="Y561">
            <v>518621</v>
          </cell>
          <cell r="Z561">
            <v>9</v>
          </cell>
          <cell r="AA561">
            <v>566562</v>
          </cell>
          <cell r="AB561">
            <v>9</v>
          </cell>
          <cell r="AC561">
            <v>453307</v>
          </cell>
          <cell r="AD561" t="str">
            <v>Y</v>
          </cell>
          <cell r="AF561">
            <v>9</v>
          </cell>
          <cell r="AG561">
            <v>490625</v>
          </cell>
          <cell r="AJ561">
            <v>9</v>
          </cell>
          <cell r="AK561">
            <v>518621</v>
          </cell>
          <cell r="AN561">
            <v>9</v>
          </cell>
          <cell r="AO561">
            <v>566562</v>
          </cell>
        </row>
        <row r="562">
          <cell r="G562">
            <v>561</v>
          </cell>
          <cell r="H562">
            <v>18895204</v>
          </cell>
          <cell r="J562" t="str">
            <v>Human Settlements Delivery Frameworks</v>
          </cell>
          <cell r="K562" t="str">
            <v>Operational Framework</v>
          </cell>
          <cell r="L562" t="str">
            <v>Macro Policy</v>
          </cell>
          <cell r="N562">
            <v>1355678</v>
          </cell>
          <cell r="O562">
            <v>18895204</v>
          </cell>
          <cell r="P562" t="b">
            <v>1</v>
          </cell>
          <cell r="Q562">
            <v>13</v>
          </cell>
          <cell r="R562">
            <v>1247176</v>
          </cell>
          <cell r="S562">
            <v>1247176</v>
          </cell>
          <cell r="T562">
            <v>12</v>
          </cell>
          <cell r="U562">
            <v>1355678</v>
          </cell>
          <cell r="V562">
            <v>12</v>
          </cell>
          <cell r="W562">
            <v>1468197</v>
          </cell>
          <cell r="X562">
            <v>12</v>
          </cell>
          <cell r="Y562">
            <v>1590057</v>
          </cell>
          <cell r="Z562">
            <v>12</v>
          </cell>
          <cell r="AA562">
            <v>1693410</v>
          </cell>
          <cell r="AB562">
            <v>12</v>
          </cell>
          <cell r="AC562">
            <v>1355678</v>
          </cell>
          <cell r="AD562" t="str">
            <v>Y</v>
          </cell>
          <cell r="AF562">
            <v>12</v>
          </cell>
          <cell r="AG562">
            <v>1468197</v>
          </cell>
          <cell r="AJ562">
            <v>12</v>
          </cell>
          <cell r="AK562">
            <v>1590057</v>
          </cell>
          <cell r="AN562">
            <v>12</v>
          </cell>
          <cell r="AO562">
            <v>1693410</v>
          </cell>
        </row>
        <row r="563">
          <cell r="G563">
            <v>562</v>
          </cell>
          <cell r="H563">
            <v>22902805</v>
          </cell>
          <cell r="J563" t="str">
            <v>Human Settlements Delivery Frameworks</v>
          </cell>
          <cell r="K563" t="str">
            <v>Operational Framework</v>
          </cell>
          <cell r="L563" t="str">
            <v>Macro Policy</v>
          </cell>
          <cell r="N563">
            <v>360519</v>
          </cell>
          <cell r="O563">
            <v>22902805</v>
          </cell>
          <cell r="P563" t="b">
            <v>1</v>
          </cell>
          <cell r="Q563">
            <v>7</v>
          </cell>
          <cell r="R563">
            <v>332863</v>
          </cell>
          <cell r="S563">
            <v>332863</v>
          </cell>
          <cell r="T563">
            <v>7</v>
          </cell>
          <cell r="U563">
            <v>360519</v>
          </cell>
          <cell r="V563">
            <v>7</v>
          </cell>
          <cell r="W563">
            <v>390136</v>
          </cell>
          <cell r="X563">
            <v>7</v>
          </cell>
          <cell r="Y563">
            <v>409792</v>
          </cell>
          <cell r="Z563">
            <v>7</v>
          </cell>
          <cell r="AA563">
            <v>450658</v>
          </cell>
          <cell r="AB563">
            <v>7</v>
          </cell>
          <cell r="AC563">
            <v>360519</v>
          </cell>
          <cell r="AD563" t="str">
            <v>Y</v>
          </cell>
          <cell r="AF563">
            <v>7</v>
          </cell>
          <cell r="AG563">
            <v>390136</v>
          </cell>
          <cell r="AJ563">
            <v>7</v>
          </cell>
          <cell r="AK563">
            <v>409792</v>
          </cell>
          <cell r="AN563">
            <v>7</v>
          </cell>
          <cell r="AO563">
            <v>450658</v>
          </cell>
        </row>
        <row r="564">
          <cell r="G564">
            <v>563</v>
          </cell>
          <cell r="H564">
            <v>18134408</v>
          </cell>
          <cell r="J564" t="str">
            <v>Human Settlements Delivery Frameworks</v>
          </cell>
          <cell r="K564" t="str">
            <v>Operational Framework</v>
          </cell>
          <cell r="N564">
            <v>1116800</v>
          </cell>
          <cell r="O564">
            <v>18134408</v>
          </cell>
          <cell r="P564" t="b">
            <v>1</v>
          </cell>
          <cell r="Q564">
            <v>14</v>
          </cell>
          <cell r="R564">
            <v>1073846</v>
          </cell>
          <cell r="S564">
            <v>1073846</v>
          </cell>
          <cell r="T564">
            <v>14</v>
          </cell>
          <cell r="U564">
            <v>1116800</v>
          </cell>
          <cell r="V564">
            <v>14</v>
          </cell>
          <cell r="W564">
            <v>1200560</v>
          </cell>
          <cell r="X564">
            <v>14</v>
          </cell>
          <cell r="Y564">
            <v>1288200</v>
          </cell>
          <cell r="Z564">
            <v>14</v>
          </cell>
          <cell r="AA564">
            <v>1371932</v>
          </cell>
          <cell r="AB564">
            <v>14</v>
          </cell>
          <cell r="AC564">
            <v>1116800</v>
          </cell>
          <cell r="AD564" t="str">
            <v>Y</v>
          </cell>
          <cell r="AF564">
            <v>14</v>
          </cell>
          <cell r="AG564">
            <v>1200560</v>
          </cell>
          <cell r="AJ564">
            <v>14</v>
          </cell>
          <cell r="AK564">
            <v>1288200</v>
          </cell>
          <cell r="AN564">
            <v>14</v>
          </cell>
          <cell r="AO564">
            <v>1371932</v>
          </cell>
        </row>
        <row r="565">
          <cell r="G565">
            <v>564</v>
          </cell>
          <cell r="H565">
            <v>23372176</v>
          </cell>
          <cell r="J565" t="str">
            <v>Human Settlements Delivery Frameworks</v>
          </cell>
          <cell r="K565" t="str">
            <v>Operational Framework</v>
          </cell>
          <cell r="N565">
            <v>347468</v>
          </cell>
          <cell r="O565">
            <v>23372176</v>
          </cell>
          <cell r="P565" t="b">
            <v>1</v>
          </cell>
          <cell r="Q565">
            <v>7</v>
          </cell>
          <cell r="R565">
            <v>320856</v>
          </cell>
          <cell r="S565">
            <v>320856</v>
          </cell>
          <cell r="T565">
            <v>7</v>
          </cell>
          <cell r="U565">
            <v>347468</v>
          </cell>
          <cell r="V565">
            <v>7</v>
          </cell>
          <cell r="W565">
            <v>376001</v>
          </cell>
          <cell r="X565">
            <v>7</v>
          </cell>
          <cell r="Y565">
            <v>394484</v>
          </cell>
          <cell r="Z565">
            <v>7</v>
          </cell>
          <cell r="AA565">
            <v>434355</v>
          </cell>
          <cell r="AB565">
            <v>7</v>
          </cell>
          <cell r="AC565">
            <v>347468</v>
          </cell>
          <cell r="AD565" t="str">
            <v>Y</v>
          </cell>
          <cell r="AF565">
            <v>7</v>
          </cell>
          <cell r="AG565">
            <v>376001</v>
          </cell>
          <cell r="AJ565">
            <v>7</v>
          </cell>
          <cell r="AK565">
            <v>394484</v>
          </cell>
          <cell r="AN565">
            <v>7</v>
          </cell>
          <cell r="AO565">
            <v>434355</v>
          </cell>
        </row>
        <row r="566">
          <cell r="G566">
            <v>565</v>
          </cell>
          <cell r="H566">
            <v>21393826</v>
          </cell>
          <cell r="J566" t="str">
            <v>Human Settlements Delivery Frameworks</v>
          </cell>
          <cell r="K566" t="str">
            <v>Governance Framework</v>
          </cell>
          <cell r="L566" t="str">
            <v>Operational Compliance</v>
          </cell>
          <cell r="N566">
            <v>637734</v>
          </cell>
          <cell r="O566">
            <v>21393826</v>
          </cell>
          <cell r="P566" t="b">
            <v>1</v>
          </cell>
          <cell r="Q566">
            <v>11</v>
          </cell>
          <cell r="R566">
            <v>586694</v>
          </cell>
          <cell r="S566">
            <v>586694</v>
          </cell>
          <cell r="T566">
            <v>11</v>
          </cell>
          <cell r="U566">
            <v>637734</v>
          </cell>
          <cell r="V566">
            <v>11</v>
          </cell>
          <cell r="W566">
            <v>690665</v>
          </cell>
          <cell r="X566">
            <v>11</v>
          </cell>
          <cell r="Y566">
            <v>747989</v>
          </cell>
          <cell r="Z566">
            <v>11</v>
          </cell>
          <cell r="AA566">
            <v>796608</v>
          </cell>
          <cell r="AB566">
            <v>11</v>
          </cell>
          <cell r="AC566">
            <v>637734</v>
          </cell>
          <cell r="AD566" t="str">
            <v>Y</v>
          </cell>
          <cell r="AF566">
            <v>11</v>
          </cell>
          <cell r="AG566">
            <v>690665</v>
          </cell>
          <cell r="AJ566">
            <v>11</v>
          </cell>
          <cell r="AK566">
            <v>747989</v>
          </cell>
          <cell r="AN566">
            <v>11</v>
          </cell>
          <cell r="AO566">
            <v>796608</v>
          </cell>
        </row>
        <row r="567">
          <cell r="G567">
            <v>566</v>
          </cell>
          <cell r="J567" t="str">
            <v>Human Settlements Delivery Frameworks</v>
          </cell>
          <cell r="K567" t="str">
            <v>Governance Framework</v>
          </cell>
          <cell r="L567" t="str">
            <v>Operational Compliance</v>
          </cell>
          <cell r="N567">
            <v>443243</v>
          </cell>
          <cell r="O567">
            <v>0</v>
          </cell>
          <cell r="P567" t="b">
            <v>0</v>
          </cell>
          <cell r="Q567">
            <v>0</v>
          </cell>
          <cell r="R567">
            <v>0</v>
          </cell>
          <cell r="S567">
            <v>0</v>
          </cell>
          <cell r="T567">
            <v>0</v>
          </cell>
          <cell r="U567">
            <v>0</v>
          </cell>
          <cell r="V567">
            <v>0</v>
          </cell>
          <cell r="W567">
            <v>0</v>
          </cell>
          <cell r="X567">
            <v>0</v>
          </cell>
          <cell r="Y567">
            <v>0</v>
          </cell>
          <cell r="Z567">
            <v>0</v>
          </cell>
          <cell r="AA567">
            <v>0</v>
          </cell>
          <cell r="AB567">
            <v>0</v>
          </cell>
          <cell r="AC567">
            <v>0</v>
          </cell>
          <cell r="AD567" t="str">
            <v>Y</v>
          </cell>
          <cell r="AF567">
            <v>0</v>
          </cell>
          <cell r="AG567">
            <v>0</v>
          </cell>
          <cell r="AJ567">
            <v>0</v>
          </cell>
          <cell r="AK567">
            <v>0</v>
          </cell>
          <cell r="AN567">
            <v>0</v>
          </cell>
          <cell r="AO567">
            <v>0</v>
          </cell>
        </row>
        <row r="568">
          <cell r="G568">
            <v>567</v>
          </cell>
          <cell r="H568">
            <v>23168901</v>
          </cell>
          <cell r="J568" t="str">
            <v>Human Settlements Delivery Frameworks</v>
          </cell>
          <cell r="K568" t="str">
            <v>Governance Framework</v>
          </cell>
          <cell r="L568" t="str">
            <v>Operational Compliance</v>
          </cell>
          <cell r="N568">
            <v>326964</v>
          </cell>
          <cell r="O568">
            <v>23168901</v>
          </cell>
          <cell r="P568" t="b">
            <v>1</v>
          </cell>
          <cell r="Q568">
            <v>7</v>
          </cell>
          <cell r="R568">
            <v>301993</v>
          </cell>
          <cell r="S568">
            <v>301993</v>
          </cell>
          <cell r="T568">
            <v>7</v>
          </cell>
          <cell r="U568">
            <v>326964</v>
          </cell>
          <cell r="V568">
            <v>7</v>
          </cell>
          <cell r="W568">
            <v>353796</v>
          </cell>
          <cell r="X568">
            <v>7</v>
          </cell>
          <cell r="Y568">
            <v>370436</v>
          </cell>
          <cell r="Z568">
            <v>7</v>
          </cell>
          <cell r="AA568">
            <v>408744</v>
          </cell>
          <cell r="AB568">
            <v>7</v>
          </cell>
          <cell r="AC568">
            <v>326964</v>
          </cell>
          <cell r="AD568" t="str">
            <v>Y</v>
          </cell>
          <cell r="AF568">
            <v>7</v>
          </cell>
          <cell r="AG568">
            <v>353796</v>
          </cell>
          <cell r="AJ568">
            <v>7</v>
          </cell>
          <cell r="AK568">
            <v>370436</v>
          </cell>
          <cell r="AN568">
            <v>7</v>
          </cell>
          <cell r="AO568">
            <v>408744</v>
          </cell>
        </row>
        <row r="569">
          <cell r="G569">
            <v>568</v>
          </cell>
          <cell r="H569">
            <v>53654005</v>
          </cell>
          <cell r="J569" t="str">
            <v>Human Settlements Delivery Frameworks</v>
          </cell>
          <cell r="K569" t="str">
            <v>Governance Framework</v>
          </cell>
          <cell r="L569" t="str">
            <v>Operational Compliance</v>
          </cell>
          <cell r="N569">
            <v>939132</v>
          </cell>
          <cell r="O569">
            <v>53654005</v>
          </cell>
          <cell r="P569" t="b">
            <v>1</v>
          </cell>
          <cell r="Q569">
            <v>13</v>
          </cell>
          <cell r="R569">
            <v>890173</v>
          </cell>
          <cell r="S569">
            <v>890173</v>
          </cell>
          <cell r="T569">
            <v>13</v>
          </cell>
          <cell r="U569">
            <v>939132</v>
          </cell>
          <cell r="V569">
            <v>13</v>
          </cell>
          <cell r="W569">
            <v>1009566</v>
          </cell>
          <cell r="X569">
            <v>13</v>
          </cell>
          <cell r="Y569">
            <v>1083263</v>
          </cell>
          <cell r="Z569">
            <v>13</v>
          </cell>
          <cell r="AA569">
            <v>1153676</v>
          </cell>
          <cell r="AB569">
            <v>13</v>
          </cell>
          <cell r="AC569">
            <v>939132</v>
          </cell>
          <cell r="AD569" t="str">
            <v>Y</v>
          </cell>
          <cell r="AF569">
            <v>13</v>
          </cell>
          <cell r="AG569">
            <v>1009566</v>
          </cell>
          <cell r="AJ569">
            <v>13</v>
          </cell>
          <cell r="AK569">
            <v>1083263</v>
          </cell>
          <cell r="AN569">
            <v>13</v>
          </cell>
          <cell r="AO569">
            <v>1153676</v>
          </cell>
        </row>
        <row r="570">
          <cell r="G570">
            <v>569</v>
          </cell>
          <cell r="H570">
            <v>26266890</v>
          </cell>
          <cell r="J570" t="str">
            <v>Human Settlements Delivery Frameworks</v>
          </cell>
          <cell r="K570" t="str">
            <v>Governance Framework</v>
          </cell>
          <cell r="L570" t="str">
            <v>Operational Compliance</v>
          </cell>
          <cell r="N570">
            <v>243308</v>
          </cell>
          <cell r="O570">
            <v>26266890</v>
          </cell>
          <cell r="P570" t="b">
            <v>1</v>
          </cell>
          <cell r="Q570">
            <v>5</v>
          </cell>
          <cell r="R570">
            <v>225032</v>
          </cell>
          <cell r="S570">
            <v>225032</v>
          </cell>
          <cell r="T570">
            <v>5</v>
          </cell>
          <cell r="U570">
            <v>243308</v>
          </cell>
          <cell r="V570">
            <v>5</v>
          </cell>
          <cell r="W570">
            <v>263196</v>
          </cell>
          <cell r="X570">
            <v>5</v>
          </cell>
          <cell r="Y570">
            <v>272316</v>
          </cell>
          <cell r="Z570">
            <v>5</v>
          </cell>
          <cell r="AA570">
            <v>304246</v>
          </cell>
          <cell r="AB570">
            <v>5</v>
          </cell>
          <cell r="AC570">
            <v>243308</v>
          </cell>
          <cell r="AD570" t="str">
            <v>Y</v>
          </cell>
          <cell r="AF570">
            <v>5</v>
          </cell>
          <cell r="AG570">
            <v>263196</v>
          </cell>
          <cell r="AJ570">
            <v>5</v>
          </cell>
          <cell r="AK570">
            <v>272316</v>
          </cell>
          <cell r="AN570">
            <v>5</v>
          </cell>
          <cell r="AO570">
            <v>304246</v>
          </cell>
        </row>
        <row r="571">
          <cell r="G571">
            <v>570</v>
          </cell>
          <cell r="H571">
            <v>19196130</v>
          </cell>
          <cell r="J571" t="str">
            <v>Human Settlements Delivery Frameworks</v>
          </cell>
          <cell r="K571" t="str">
            <v>Governance Framework</v>
          </cell>
          <cell r="L571" t="str">
            <v>Research</v>
          </cell>
          <cell r="N571">
            <v>953231</v>
          </cell>
          <cell r="O571">
            <v>19196130</v>
          </cell>
          <cell r="P571" t="b">
            <v>1</v>
          </cell>
          <cell r="Q571">
            <v>13</v>
          </cell>
          <cell r="R571">
            <v>903536</v>
          </cell>
          <cell r="S571">
            <v>903536</v>
          </cell>
          <cell r="T571">
            <v>13</v>
          </cell>
          <cell r="U571">
            <v>953231</v>
          </cell>
          <cell r="V571">
            <v>13</v>
          </cell>
          <cell r="W571">
            <v>1024723</v>
          </cell>
          <cell r="X571">
            <v>13</v>
          </cell>
          <cell r="Y571">
            <v>1099527</v>
          </cell>
          <cell r="Z571">
            <v>13</v>
          </cell>
          <cell r="AA571">
            <v>1170996</v>
          </cell>
          <cell r="AB571">
            <v>13</v>
          </cell>
          <cell r="AC571">
            <v>953231</v>
          </cell>
          <cell r="AD571" t="str">
            <v>Y</v>
          </cell>
          <cell r="AF571">
            <v>13</v>
          </cell>
          <cell r="AG571">
            <v>1024723</v>
          </cell>
          <cell r="AJ571">
            <v>13</v>
          </cell>
          <cell r="AK571">
            <v>1099527</v>
          </cell>
          <cell r="AN571">
            <v>13</v>
          </cell>
          <cell r="AO571">
            <v>1170996</v>
          </cell>
        </row>
        <row r="572">
          <cell r="G572">
            <v>571</v>
          </cell>
          <cell r="H572">
            <v>21913021</v>
          </cell>
          <cell r="J572" t="str">
            <v>Human Settlements Delivery Frameworks</v>
          </cell>
          <cell r="K572" t="str">
            <v>Governance Framework</v>
          </cell>
          <cell r="L572" t="str">
            <v>Research</v>
          </cell>
          <cell r="N572">
            <v>676868</v>
          </cell>
          <cell r="O572">
            <v>21913021</v>
          </cell>
          <cell r="P572" t="b">
            <v>1</v>
          </cell>
          <cell r="Q572">
            <v>12</v>
          </cell>
          <cell r="R572">
            <v>622695</v>
          </cell>
          <cell r="S572">
            <v>622695</v>
          </cell>
          <cell r="T572">
            <v>11</v>
          </cell>
          <cell r="U572">
            <v>676868</v>
          </cell>
          <cell r="V572">
            <v>11</v>
          </cell>
          <cell r="W572">
            <v>733047</v>
          </cell>
          <cell r="X572">
            <v>11</v>
          </cell>
          <cell r="Y572">
            <v>793888</v>
          </cell>
          <cell r="Z572">
            <v>11</v>
          </cell>
          <cell r="AA572">
            <v>845491</v>
          </cell>
          <cell r="AB572">
            <v>11</v>
          </cell>
          <cell r="AC572">
            <v>676868</v>
          </cell>
          <cell r="AD572" t="str">
            <v>Y</v>
          </cell>
          <cell r="AF572">
            <v>11</v>
          </cell>
          <cell r="AG572">
            <v>733047</v>
          </cell>
          <cell r="AJ572">
            <v>11</v>
          </cell>
          <cell r="AK572">
            <v>793888</v>
          </cell>
          <cell r="AN572">
            <v>11</v>
          </cell>
          <cell r="AO572">
            <v>845491</v>
          </cell>
        </row>
        <row r="573">
          <cell r="G573">
            <v>572</v>
          </cell>
          <cell r="H573">
            <v>17577217</v>
          </cell>
          <cell r="J573" t="str">
            <v>Human Settlements Delivery Frameworks</v>
          </cell>
          <cell r="K573" t="str">
            <v>Governance Framework</v>
          </cell>
          <cell r="L573" t="str">
            <v>Sectoral Transformation Programmes</v>
          </cell>
          <cell r="M573" t="str">
            <v>Sectoral Transformation Programmes Monitoring</v>
          </cell>
          <cell r="N573">
            <v>751209</v>
          </cell>
          <cell r="O573">
            <v>17577217</v>
          </cell>
          <cell r="P573" t="b">
            <v>1</v>
          </cell>
          <cell r="Q573">
            <v>11</v>
          </cell>
          <cell r="R573">
            <v>691086</v>
          </cell>
          <cell r="S573">
            <v>691086</v>
          </cell>
          <cell r="T573">
            <v>11</v>
          </cell>
          <cell r="U573">
            <v>751209</v>
          </cell>
          <cell r="V573">
            <v>11</v>
          </cell>
          <cell r="W573">
            <v>813559</v>
          </cell>
          <cell r="X573">
            <v>11</v>
          </cell>
          <cell r="Y573">
            <v>881082</v>
          </cell>
          <cell r="Z573">
            <v>11</v>
          </cell>
          <cell r="AA573">
            <v>938352</v>
          </cell>
          <cell r="AB573">
            <v>11</v>
          </cell>
          <cell r="AC573">
            <v>751209</v>
          </cell>
          <cell r="AD573" t="str">
            <v>Y</v>
          </cell>
          <cell r="AF573">
            <v>11</v>
          </cell>
          <cell r="AG573">
            <v>813559</v>
          </cell>
          <cell r="AJ573">
            <v>11</v>
          </cell>
          <cell r="AK573">
            <v>881082</v>
          </cell>
          <cell r="AN573">
            <v>11</v>
          </cell>
          <cell r="AO573">
            <v>938352</v>
          </cell>
        </row>
        <row r="574">
          <cell r="G574">
            <v>573</v>
          </cell>
          <cell r="H574">
            <v>16779592</v>
          </cell>
          <cell r="J574" t="str">
            <v>Human Settlements Delivery Frameworks</v>
          </cell>
          <cell r="K574" t="str">
            <v>Governance Framework</v>
          </cell>
          <cell r="L574" t="str">
            <v>Sectoral Transformation Programmes</v>
          </cell>
          <cell r="M574" t="str">
            <v>Sectoral Transformation Programmes Monitoring</v>
          </cell>
          <cell r="N574">
            <v>489887</v>
          </cell>
          <cell r="O574">
            <v>16779592</v>
          </cell>
          <cell r="P574" t="b">
            <v>1</v>
          </cell>
          <cell r="Q574">
            <v>9</v>
          </cell>
          <cell r="R574">
            <v>451875</v>
          </cell>
          <cell r="S574">
            <v>451875</v>
          </cell>
          <cell r="T574">
            <v>9</v>
          </cell>
          <cell r="U574">
            <v>489887</v>
          </cell>
          <cell r="V574">
            <v>9</v>
          </cell>
          <cell r="W574">
            <v>530241</v>
          </cell>
          <cell r="X574">
            <v>9</v>
          </cell>
          <cell r="Y574">
            <v>561526</v>
          </cell>
          <cell r="Z574">
            <v>9</v>
          </cell>
          <cell r="AA574">
            <v>612254</v>
          </cell>
          <cell r="AB574">
            <v>9</v>
          </cell>
          <cell r="AC574">
            <v>489887</v>
          </cell>
          <cell r="AD574" t="str">
            <v>Y</v>
          </cell>
          <cell r="AF574">
            <v>9</v>
          </cell>
          <cell r="AG574">
            <v>530241</v>
          </cell>
          <cell r="AJ574">
            <v>9</v>
          </cell>
          <cell r="AK574">
            <v>561526</v>
          </cell>
          <cell r="AN574">
            <v>9</v>
          </cell>
          <cell r="AO574">
            <v>612254</v>
          </cell>
        </row>
        <row r="575">
          <cell r="G575">
            <v>574</v>
          </cell>
          <cell r="H575">
            <v>22867368</v>
          </cell>
          <cell r="J575" t="str">
            <v>Human Settlements Delivery Frameworks</v>
          </cell>
          <cell r="K575" t="str">
            <v>Governance Framework</v>
          </cell>
          <cell r="L575" t="str">
            <v>Sectoral Transformation Programmes</v>
          </cell>
          <cell r="M575" t="str">
            <v>Sectoral Transformation Programmes Monitoring</v>
          </cell>
          <cell r="N575">
            <v>471179</v>
          </cell>
          <cell r="O575">
            <v>22867368</v>
          </cell>
          <cell r="P575" t="b">
            <v>1</v>
          </cell>
          <cell r="Q575">
            <v>9</v>
          </cell>
          <cell r="R575">
            <v>434666</v>
          </cell>
          <cell r="S575">
            <v>434666</v>
          </cell>
          <cell r="T575">
            <v>9</v>
          </cell>
          <cell r="U575">
            <v>471179</v>
          </cell>
          <cell r="V575">
            <v>9</v>
          </cell>
          <cell r="W575">
            <v>509980</v>
          </cell>
          <cell r="X575">
            <v>9</v>
          </cell>
          <cell r="Y575">
            <v>539583</v>
          </cell>
          <cell r="Z575">
            <v>9</v>
          </cell>
          <cell r="AA575">
            <v>588886</v>
          </cell>
          <cell r="AB575">
            <v>9</v>
          </cell>
          <cell r="AC575">
            <v>471179</v>
          </cell>
          <cell r="AD575" t="str">
            <v>Y</v>
          </cell>
          <cell r="AF575">
            <v>9</v>
          </cell>
          <cell r="AG575">
            <v>509980</v>
          </cell>
          <cell r="AJ575">
            <v>9</v>
          </cell>
          <cell r="AK575">
            <v>539583</v>
          </cell>
          <cell r="AN575">
            <v>9</v>
          </cell>
          <cell r="AO575">
            <v>588886</v>
          </cell>
        </row>
        <row r="576">
          <cell r="G576">
            <v>575</v>
          </cell>
          <cell r="H576">
            <v>23288523</v>
          </cell>
          <cell r="J576" t="str">
            <v>Human Settlements Delivery Frameworks</v>
          </cell>
          <cell r="K576" t="str">
            <v>Governance Framework</v>
          </cell>
          <cell r="L576" t="str">
            <v>Sectoral Transformation Programmes</v>
          </cell>
          <cell r="M576" t="str">
            <v>Sectoral Transformation Programmes Monitoring</v>
          </cell>
          <cell r="N576">
            <v>330946</v>
          </cell>
          <cell r="O576">
            <v>23288523</v>
          </cell>
          <cell r="P576" t="b">
            <v>1</v>
          </cell>
          <cell r="Q576">
            <v>7</v>
          </cell>
          <cell r="R576">
            <v>305655</v>
          </cell>
          <cell r="S576">
            <v>305655</v>
          </cell>
          <cell r="T576">
            <v>7</v>
          </cell>
          <cell r="U576">
            <v>330946</v>
          </cell>
          <cell r="V576">
            <v>7</v>
          </cell>
          <cell r="W576">
            <v>358108</v>
          </cell>
          <cell r="X576">
            <v>7</v>
          </cell>
          <cell r="Y576">
            <v>375106</v>
          </cell>
          <cell r="Z576">
            <v>7</v>
          </cell>
          <cell r="AA576">
            <v>413717</v>
          </cell>
          <cell r="AB576">
            <v>7</v>
          </cell>
          <cell r="AC576">
            <v>330946</v>
          </cell>
          <cell r="AD576" t="str">
            <v>Y</v>
          </cell>
          <cell r="AF576">
            <v>7</v>
          </cell>
          <cell r="AG576">
            <v>358108</v>
          </cell>
          <cell r="AJ576">
            <v>7</v>
          </cell>
          <cell r="AK576">
            <v>375106</v>
          </cell>
          <cell r="AN576">
            <v>7</v>
          </cell>
          <cell r="AO576">
            <v>413717</v>
          </cell>
        </row>
        <row r="577">
          <cell r="G577">
            <v>576</v>
          </cell>
          <cell r="H577">
            <v>21386901</v>
          </cell>
          <cell r="J577" t="str">
            <v>Human Settlements Delivery Frameworks</v>
          </cell>
          <cell r="K577" t="str">
            <v>Governance Framework</v>
          </cell>
          <cell r="L577" t="str">
            <v>Sectoral Transformation Programmes</v>
          </cell>
          <cell r="M577" t="str">
            <v>Focus Groups Strategies</v>
          </cell>
          <cell r="N577">
            <v>647297</v>
          </cell>
          <cell r="O577">
            <v>21386901</v>
          </cell>
          <cell r="P577" t="b">
            <v>1</v>
          </cell>
          <cell r="Q577">
            <v>11</v>
          </cell>
          <cell r="R577">
            <v>595491</v>
          </cell>
          <cell r="S577">
            <v>595491</v>
          </cell>
          <cell r="T577">
            <v>11</v>
          </cell>
          <cell r="U577">
            <v>647297</v>
          </cell>
          <cell r="V577">
            <v>11</v>
          </cell>
          <cell r="W577">
            <v>701022</v>
          </cell>
          <cell r="X577">
            <v>11</v>
          </cell>
          <cell r="Y577">
            <v>759205</v>
          </cell>
          <cell r="Z577">
            <v>11</v>
          </cell>
          <cell r="AA577">
            <v>808553</v>
          </cell>
          <cell r="AB577">
            <v>11</v>
          </cell>
          <cell r="AC577">
            <v>647297</v>
          </cell>
          <cell r="AD577" t="str">
            <v>Y</v>
          </cell>
          <cell r="AF577">
            <v>11</v>
          </cell>
          <cell r="AG577">
            <v>701022</v>
          </cell>
          <cell r="AJ577">
            <v>11</v>
          </cell>
          <cell r="AK577">
            <v>759205</v>
          </cell>
          <cell r="AN577">
            <v>11</v>
          </cell>
          <cell r="AO577">
            <v>808553</v>
          </cell>
        </row>
        <row r="578">
          <cell r="G578">
            <v>577</v>
          </cell>
          <cell r="H578">
            <v>22337610</v>
          </cell>
          <cell r="J578" t="str">
            <v>Human Settlements Delivery Frameworks</v>
          </cell>
          <cell r="K578" t="str">
            <v>Governance Framework</v>
          </cell>
          <cell r="L578" t="str">
            <v>Sectoral Transformation Programmes</v>
          </cell>
          <cell r="M578" t="str">
            <v>Focus Groups Strategies</v>
          </cell>
          <cell r="N578">
            <v>509450</v>
          </cell>
          <cell r="O578">
            <v>22337610</v>
          </cell>
          <cell r="P578" t="b">
            <v>1</v>
          </cell>
          <cell r="Q578">
            <v>9</v>
          </cell>
          <cell r="R578">
            <v>469873</v>
          </cell>
          <cell r="S578">
            <v>469873</v>
          </cell>
          <cell r="T578">
            <v>9</v>
          </cell>
          <cell r="U578">
            <v>509450</v>
          </cell>
          <cell r="V578">
            <v>9</v>
          </cell>
          <cell r="W578">
            <v>551427</v>
          </cell>
          <cell r="X578">
            <v>9</v>
          </cell>
          <cell r="Y578">
            <v>584471</v>
          </cell>
          <cell r="Z578">
            <v>9</v>
          </cell>
          <cell r="AA578">
            <v>636691</v>
          </cell>
          <cell r="AB578">
            <v>9</v>
          </cell>
          <cell r="AC578">
            <v>509450</v>
          </cell>
          <cell r="AD578" t="str">
            <v>Y</v>
          </cell>
          <cell r="AF578">
            <v>9</v>
          </cell>
          <cell r="AG578">
            <v>551427</v>
          </cell>
          <cell r="AJ578">
            <v>9</v>
          </cell>
          <cell r="AK578">
            <v>584471</v>
          </cell>
          <cell r="AN578">
            <v>9</v>
          </cell>
          <cell r="AO578">
            <v>636691</v>
          </cell>
        </row>
        <row r="579">
          <cell r="G579">
            <v>578</v>
          </cell>
          <cell r="H579">
            <v>16260881</v>
          </cell>
          <cell r="J579" t="str">
            <v>Human Settlements Delivery Frameworks</v>
          </cell>
          <cell r="K579" t="str">
            <v>Governance Framework</v>
          </cell>
          <cell r="L579" t="str">
            <v>Sectoral Transformation Programmes</v>
          </cell>
          <cell r="M579" t="str">
            <v>Youth Development Support</v>
          </cell>
          <cell r="N579">
            <v>697320</v>
          </cell>
          <cell r="O579">
            <v>16260881</v>
          </cell>
          <cell r="P579" t="b">
            <v>1</v>
          </cell>
          <cell r="Q579">
            <v>11</v>
          </cell>
          <cell r="R579">
            <v>641510</v>
          </cell>
          <cell r="S579">
            <v>641510</v>
          </cell>
          <cell r="T579">
            <v>11</v>
          </cell>
          <cell r="U579">
            <v>697320</v>
          </cell>
          <cell r="V579">
            <v>11</v>
          </cell>
          <cell r="W579">
            <v>755197</v>
          </cell>
          <cell r="X579">
            <v>11</v>
          </cell>
          <cell r="Y579">
            <v>817877</v>
          </cell>
          <cell r="Z579">
            <v>11</v>
          </cell>
          <cell r="AA579">
            <v>871038</v>
          </cell>
          <cell r="AB579">
            <v>11</v>
          </cell>
          <cell r="AC579">
            <v>697320</v>
          </cell>
          <cell r="AD579" t="str">
            <v>Y</v>
          </cell>
          <cell r="AF579">
            <v>11</v>
          </cell>
          <cell r="AG579">
            <v>755197</v>
          </cell>
          <cell r="AJ579">
            <v>11</v>
          </cell>
          <cell r="AK579">
            <v>817877</v>
          </cell>
          <cell r="AN579">
            <v>11</v>
          </cell>
          <cell r="AO579">
            <v>871038</v>
          </cell>
        </row>
        <row r="580">
          <cell r="G580">
            <v>579</v>
          </cell>
          <cell r="J580" t="str">
            <v>Human Settlements Delivery Frameworks</v>
          </cell>
          <cell r="K580" t="str">
            <v>Governance Framework</v>
          </cell>
          <cell r="L580" t="str">
            <v>Sectoral Transformation Programmes</v>
          </cell>
          <cell r="M580" t="str">
            <v>Youth Development Support</v>
          </cell>
          <cell r="N580">
            <v>443243</v>
          </cell>
          <cell r="O580">
            <v>0</v>
          </cell>
          <cell r="P580" t="b">
            <v>0</v>
          </cell>
          <cell r="Q580">
            <v>0</v>
          </cell>
          <cell r="R580">
            <v>0</v>
          </cell>
          <cell r="S580">
            <v>0</v>
          </cell>
          <cell r="T580">
            <v>0</v>
          </cell>
          <cell r="U580">
            <v>0</v>
          </cell>
          <cell r="V580">
            <v>0</v>
          </cell>
          <cell r="W580">
            <v>0</v>
          </cell>
          <cell r="X580">
            <v>0</v>
          </cell>
          <cell r="Y580">
            <v>0</v>
          </cell>
          <cell r="Z580">
            <v>0</v>
          </cell>
          <cell r="AA580">
            <v>0</v>
          </cell>
          <cell r="AB580">
            <v>0</v>
          </cell>
          <cell r="AC580">
            <v>0</v>
          </cell>
          <cell r="AD580" t="str">
            <v>Y</v>
          </cell>
          <cell r="AF580">
            <v>0</v>
          </cell>
          <cell r="AG580">
            <v>0</v>
          </cell>
          <cell r="AJ580">
            <v>0</v>
          </cell>
          <cell r="AK580">
            <v>0</v>
          </cell>
          <cell r="AN580">
            <v>0</v>
          </cell>
          <cell r="AO580">
            <v>0</v>
          </cell>
        </row>
        <row r="581">
          <cell r="G581">
            <v>580</v>
          </cell>
          <cell r="H581">
            <v>21899096</v>
          </cell>
          <cell r="J581" t="str">
            <v>Human Settlements Delivery Frameworks</v>
          </cell>
          <cell r="K581" t="str">
            <v>Governance Framework</v>
          </cell>
          <cell r="L581" t="str">
            <v>Sectoral Transformation Programmes</v>
          </cell>
          <cell r="M581" t="str">
            <v>Youth Development Support</v>
          </cell>
          <cell r="N581">
            <v>453307</v>
          </cell>
          <cell r="O581">
            <v>21899096</v>
          </cell>
          <cell r="P581" t="b">
            <v>1</v>
          </cell>
          <cell r="Q581">
            <v>9</v>
          </cell>
          <cell r="R581">
            <v>418223</v>
          </cell>
          <cell r="S581">
            <v>418223</v>
          </cell>
          <cell r="T581">
            <v>9</v>
          </cell>
          <cell r="U581">
            <v>453307</v>
          </cell>
          <cell r="V581">
            <v>9</v>
          </cell>
          <cell r="W581">
            <v>490625</v>
          </cell>
          <cell r="X581">
            <v>9</v>
          </cell>
          <cell r="Y581">
            <v>518621</v>
          </cell>
          <cell r="Z581">
            <v>9</v>
          </cell>
          <cell r="AA581">
            <v>566562</v>
          </cell>
          <cell r="AB581">
            <v>9</v>
          </cell>
          <cell r="AC581">
            <v>453307</v>
          </cell>
          <cell r="AD581" t="str">
            <v>Y</v>
          </cell>
          <cell r="AF581">
            <v>9</v>
          </cell>
          <cell r="AG581">
            <v>490625</v>
          </cell>
          <cell r="AJ581">
            <v>9</v>
          </cell>
          <cell r="AK581">
            <v>518621</v>
          </cell>
          <cell r="AN581">
            <v>9</v>
          </cell>
          <cell r="AO581">
            <v>566562</v>
          </cell>
        </row>
        <row r="582">
          <cell r="G582">
            <v>581</v>
          </cell>
          <cell r="H582">
            <v>19240856</v>
          </cell>
          <cell r="J582" t="str">
            <v>Human Settlements Delivery Frameworks</v>
          </cell>
          <cell r="K582" t="str">
            <v>Governance Framework</v>
          </cell>
          <cell r="L582" t="str">
            <v>Sectoral Transformation Programmes</v>
          </cell>
          <cell r="N582">
            <v>996771</v>
          </cell>
          <cell r="O582">
            <v>19240856</v>
          </cell>
          <cell r="P582" t="b">
            <v>1</v>
          </cell>
          <cell r="Q582">
            <v>13</v>
          </cell>
          <cell r="R582">
            <v>944806</v>
          </cell>
          <cell r="S582">
            <v>944806</v>
          </cell>
          <cell r="T582">
            <v>13</v>
          </cell>
          <cell r="U582">
            <v>996771</v>
          </cell>
          <cell r="V582">
            <v>13</v>
          </cell>
          <cell r="W582">
            <v>1071529</v>
          </cell>
          <cell r="X582">
            <v>13</v>
          </cell>
          <cell r="Y582">
            <v>1149750</v>
          </cell>
          <cell r="Z582">
            <v>13</v>
          </cell>
          <cell r="AA582">
            <v>1224482</v>
          </cell>
          <cell r="AB582">
            <v>13</v>
          </cell>
          <cell r="AC582">
            <v>996771</v>
          </cell>
          <cell r="AD582" t="str">
            <v>Y</v>
          </cell>
          <cell r="AF582">
            <v>13</v>
          </cell>
          <cell r="AG582">
            <v>1071529</v>
          </cell>
          <cell r="AJ582">
            <v>13</v>
          </cell>
          <cell r="AK582">
            <v>1149750</v>
          </cell>
          <cell r="AN582">
            <v>13</v>
          </cell>
          <cell r="AO582">
            <v>1224482</v>
          </cell>
        </row>
        <row r="583">
          <cell r="G583">
            <v>582</v>
          </cell>
          <cell r="H583">
            <v>19129262</v>
          </cell>
          <cell r="J583" t="str">
            <v>Human Settlements Delivery Frameworks</v>
          </cell>
          <cell r="K583" t="str">
            <v>Governance Framework</v>
          </cell>
          <cell r="L583" t="str">
            <v>Sectoral Transformation Programmes</v>
          </cell>
          <cell r="N583">
            <v>248809</v>
          </cell>
          <cell r="O583">
            <v>19129262</v>
          </cell>
          <cell r="P583" t="b">
            <v>1</v>
          </cell>
          <cell r="Q583">
            <v>5</v>
          </cell>
          <cell r="R583">
            <v>230094</v>
          </cell>
          <cell r="S583">
            <v>230094</v>
          </cell>
          <cell r="T583">
            <v>5</v>
          </cell>
          <cell r="U583">
            <v>248809</v>
          </cell>
          <cell r="V583">
            <v>5</v>
          </cell>
          <cell r="W583">
            <v>269154</v>
          </cell>
          <cell r="X583">
            <v>5</v>
          </cell>
          <cell r="Y583">
            <v>278769</v>
          </cell>
          <cell r="Z583">
            <v>5</v>
          </cell>
          <cell r="AA583">
            <v>311118</v>
          </cell>
          <cell r="AB583">
            <v>5</v>
          </cell>
          <cell r="AC583">
            <v>248809</v>
          </cell>
          <cell r="AD583" t="str">
            <v>Y</v>
          </cell>
          <cell r="AF583">
            <v>5</v>
          </cell>
          <cell r="AG583">
            <v>269154</v>
          </cell>
          <cell r="AJ583">
            <v>5</v>
          </cell>
          <cell r="AK583">
            <v>278769</v>
          </cell>
          <cell r="AN583">
            <v>5</v>
          </cell>
          <cell r="AO583">
            <v>311118</v>
          </cell>
        </row>
        <row r="584">
          <cell r="G584">
            <v>583</v>
          </cell>
          <cell r="H584">
            <v>53946839</v>
          </cell>
          <cell r="J584" t="str">
            <v>Human Settlements Delivery Frameworks</v>
          </cell>
          <cell r="K584" t="str">
            <v>Governance Framework</v>
          </cell>
          <cell r="N584">
            <v>1133559</v>
          </cell>
          <cell r="O584">
            <v>53946839</v>
          </cell>
          <cell r="P584" t="b">
            <v>1</v>
          </cell>
          <cell r="Q584">
            <v>14</v>
          </cell>
          <cell r="R584">
            <v>1089959</v>
          </cell>
          <cell r="S584">
            <v>1089959</v>
          </cell>
          <cell r="T584">
            <v>14</v>
          </cell>
          <cell r="U584">
            <v>1133559</v>
          </cell>
          <cell r="V584">
            <v>14</v>
          </cell>
          <cell r="W584">
            <v>1218575</v>
          </cell>
          <cell r="X584">
            <v>14</v>
          </cell>
          <cell r="Y584">
            <v>1307530</v>
          </cell>
          <cell r="Z584">
            <v>14</v>
          </cell>
          <cell r="AA584">
            <v>1392519</v>
          </cell>
          <cell r="AB584">
            <v>14</v>
          </cell>
          <cell r="AC584">
            <v>1133559</v>
          </cell>
          <cell r="AD584" t="str">
            <v>Y</v>
          </cell>
          <cell r="AF584">
            <v>14</v>
          </cell>
          <cell r="AG584">
            <v>1218575</v>
          </cell>
          <cell r="AJ584">
            <v>14</v>
          </cell>
          <cell r="AK584">
            <v>1307530</v>
          </cell>
          <cell r="AN584">
            <v>14</v>
          </cell>
          <cell r="AO584">
            <v>1392519</v>
          </cell>
        </row>
        <row r="585">
          <cell r="G585">
            <v>584</v>
          </cell>
          <cell r="H585">
            <v>23029188</v>
          </cell>
          <cell r="J585" t="str">
            <v>Human Settlements Delivery Frameworks</v>
          </cell>
          <cell r="K585" t="str">
            <v>Governance Framework</v>
          </cell>
          <cell r="N585">
            <v>334988</v>
          </cell>
          <cell r="O585">
            <v>23029188</v>
          </cell>
          <cell r="P585" t="b">
            <v>1</v>
          </cell>
          <cell r="Q585">
            <v>7</v>
          </cell>
          <cell r="R585">
            <v>309374</v>
          </cell>
          <cell r="S585">
            <v>309374</v>
          </cell>
          <cell r="T585">
            <v>7</v>
          </cell>
          <cell r="U585">
            <v>334988</v>
          </cell>
          <cell r="V585">
            <v>7</v>
          </cell>
          <cell r="W585">
            <v>362486</v>
          </cell>
          <cell r="X585">
            <v>7</v>
          </cell>
          <cell r="Y585">
            <v>379847</v>
          </cell>
          <cell r="Z585">
            <v>7</v>
          </cell>
          <cell r="AA585">
            <v>418767</v>
          </cell>
          <cell r="AB585">
            <v>7</v>
          </cell>
          <cell r="AC585">
            <v>334988</v>
          </cell>
          <cell r="AD585" t="str">
            <v>Y</v>
          </cell>
          <cell r="AF585">
            <v>7</v>
          </cell>
          <cell r="AG585">
            <v>362486</v>
          </cell>
          <cell r="AJ585">
            <v>7</v>
          </cell>
          <cell r="AK585">
            <v>379847</v>
          </cell>
          <cell r="AN585">
            <v>7</v>
          </cell>
          <cell r="AO585">
            <v>418767</v>
          </cell>
        </row>
        <row r="586">
          <cell r="G586">
            <v>585</v>
          </cell>
          <cell r="H586">
            <v>22938648</v>
          </cell>
          <cell r="J586" t="str">
            <v>Human Settlements Delivery Frameworks</v>
          </cell>
          <cell r="K586" t="str">
            <v xml:space="preserve">Advisory Services </v>
          </cell>
          <cell r="L586" t="str">
            <v>Parliamentary Committees Management Services</v>
          </cell>
          <cell r="N586">
            <v>647297</v>
          </cell>
          <cell r="O586">
            <v>22938648</v>
          </cell>
          <cell r="P586" t="b">
            <v>1</v>
          </cell>
          <cell r="Q586">
            <v>11</v>
          </cell>
          <cell r="R586">
            <v>595491</v>
          </cell>
          <cell r="S586">
            <v>595491</v>
          </cell>
          <cell r="T586">
            <v>11</v>
          </cell>
          <cell r="U586">
            <v>647297</v>
          </cell>
          <cell r="V586">
            <v>11</v>
          </cell>
          <cell r="W586">
            <v>701022</v>
          </cell>
          <cell r="X586">
            <v>11</v>
          </cell>
          <cell r="Y586">
            <v>759205</v>
          </cell>
          <cell r="Z586">
            <v>11</v>
          </cell>
          <cell r="AA586">
            <v>808553</v>
          </cell>
          <cell r="AB586">
            <v>11</v>
          </cell>
          <cell r="AC586">
            <v>647297</v>
          </cell>
          <cell r="AD586" t="str">
            <v>Y</v>
          </cell>
          <cell r="AF586">
            <v>11</v>
          </cell>
          <cell r="AG586">
            <v>701022</v>
          </cell>
          <cell r="AJ586">
            <v>11</v>
          </cell>
          <cell r="AK586">
            <v>759205</v>
          </cell>
          <cell r="AN586">
            <v>11</v>
          </cell>
          <cell r="AO586">
            <v>808553</v>
          </cell>
        </row>
        <row r="587">
          <cell r="G587">
            <v>586</v>
          </cell>
          <cell r="J587" t="str">
            <v>Human Settlements Delivery Frameworks</v>
          </cell>
          <cell r="K587" t="str">
            <v xml:space="preserve">Advisory Services </v>
          </cell>
          <cell r="L587" t="str">
            <v>Parliamentary Committees Management Services</v>
          </cell>
          <cell r="N587">
            <v>443243</v>
          </cell>
          <cell r="O587">
            <v>0</v>
          </cell>
          <cell r="P587" t="b">
            <v>0</v>
          </cell>
          <cell r="Q587">
            <v>0</v>
          </cell>
          <cell r="R587">
            <v>0</v>
          </cell>
          <cell r="S587">
            <v>0</v>
          </cell>
          <cell r="T587">
            <v>0</v>
          </cell>
          <cell r="U587">
            <v>0</v>
          </cell>
          <cell r="V587">
            <v>0</v>
          </cell>
          <cell r="W587">
            <v>0</v>
          </cell>
          <cell r="X587">
            <v>0</v>
          </cell>
          <cell r="Y587">
            <v>0</v>
          </cell>
          <cell r="Z587">
            <v>0</v>
          </cell>
          <cell r="AA587">
            <v>0</v>
          </cell>
          <cell r="AB587">
            <v>0</v>
          </cell>
          <cell r="AC587">
            <v>0</v>
          </cell>
          <cell r="AD587" t="str">
            <v>Y</v>
          </cell>
          <cell r="AF587">
            <v>0</v>
          </cell>
          <cell r="AG587">
            <v>0</v>
          </cell>
          <cell r="AJ587">
            <v>0</v>
          </cell>
          <cell r="AK587">
            <v>0</v>
          </cell>
          <cell r="AN587">
            <v>0</v>
          </cell>
          <cell r="AO587">
            <v>0</v>
          </cell>
        </row>
        <row r="588">
          <cell r="G588">
            <v>587</v>
          </cell>
          <cell r="H588">
            <v>21771812</v>
          </cell>
          <cell r="J588" t="str">
            <v>Human Settlements Delivery Frameworks</v>
          </cell>
          <cell r="K588" t="str">
            <v xml:space="preserve">Advisory Services </v>
          </cell>
          <cell r="L588" t="str">
            <v>Parliamentary Committees Management Services</v>
          </cell>
          <cell r="N588">
            <v>330946</v>
          </cell>
          <cell r="O588">
            <v>21771812</v>
          </cell>
          <cell r="P588" t="b">
            <v>1</v>
          </cell>
          <cell r="Q588">
            <v>7</v>
          </cell>
          <cell r="R588">
            <v>305655</v>
          </cell>
          <cell r="S588">
            <v>305655</v>
          </cell>
          <cell r="T588">
            <v>7</v>
          </cell>
          <cell r="U588">
            <v>330946</v>
          </cell>
          <cell r="V588">
            <v>7</v>
          </cell>
          <cell r="W588">
            <v>358108</v>
          </cell>
          <cell r="X588">
            <v>7</v>
          </cell>
          <cell r="Y588">
            <v>375106</v>
          </cell>
          <cell r="Z588">
            <v>7</v>
          </cell>
          <cell r="AA588">
            <v>413717</v>
          </cell>
          <cell r="AB588">
            <v>7</v>
          </cell>
          <cell r="AC588">
            <v>330946</v>
          </cell>
          <cell r="AD588" t="str">
            <v>Y</v>
          </cell>
          <cell r="AF588">
            <v>7</v>
          </cell>
          <cell r="AG588">
            <v>358108</v>
          </cell>
          <cell r="AJ588">
            <v>7</v>
          </cell>
          <cell r="AK588">
            <v>375106</v>
          </cell>
          <cell r="AN588">
            <v>7</v>
          </cell>
          <cell r="AO588">
            <v>413717</v>
          </cell>
        </row>
        <row r="589">
          <cell r="G589">
            <v>588</v>
          </cell>
          <cell r="J589" t="str">
            <v>Human Settlements Delivery Frameworks</v>
          </cell>
          <cell r="K589" t="str">
            <v xml:space="preserve">Advisory Services </v>
          </cell>
          <cell r="L589" t="str">
            <v>Parliamentary Committees Management Services</v>
          </cell>
          <cell r="N589">
            <v>940369</v>
          </cell>
          <cell r="O589">
            <v>0</v>
          </cell>
          <cell r="P589" t="b">
            <v>0</v>
          </cell>
          <cell r="Q589">
            <v>0</v>
          </cell>
          <cell r="R589">
            <v>0</v>
          </cell>
          <cell r="S589">
            <v>0</v>
          </cell>
          <cell r="T589">
            <v>0</v>
          </cell>
          <cell r="U589">
            <v>0</v>
          </cell>
          <cell r="V589">
            <v>0</v>
          </cell>
          <cell r="W589">
            <v>0</v>
          </cell>
          <cell r="X589">
            <v>0</v>
          </cell>
          <cell r="Y589">
            <v>0</v>
          </cell>
          <cell r="Z589">
            <v>0</v>
          </cell>
          <cell r="AA589">
            <v>0</v>
          </cell>
          <cell r="AB589">
            <v>0</v>
          </cell>
          <cell r="AC589">
            <v>0</v>
          </cell>
          <cell r="AD589" t="str">
            <v>Y</v>
          </cell>
          <cell r="AF589">
            <v>0</v>
          </cell>
          <cell r="AG589">
            <v>0</v>
          </cell>
          <cell r="AJ589">
            <v>0</v>
          </cell>
          <cell r="AK589">
            <v>0</v>
          </cell>
          <cell r="AN589">
            <v>0</v>
          </cell>
          <cell r="AO589">
            <v>0</v>
          </cell>
        </row>
        <row r="590">
          <cell r="G590">
            <v>589</v>
          </cell>
          <cell r="J590" t="str">
            <v>Human Settlements Delivery Frameworks</v>
          </cell>
          <cell r="K590" t="str">
            <v xml:space="preserve">Advisory Services </v>
          </cell>
          <cell r="L590" t="str">
            <v>Parliamentary Committees Management Services</v>
          </cell>
          <cell r="N590">
            <v>236034</v>
          </cell>
          <cell r="O590">
            <v>0</v>
          </cell>
          <cell r="P590" t="b">
            <v>0</v>
          </cell>
          <cell r="Q590">
            <v>0</v>
          </cell>
          <cell r="R590">
            <v>0</v>
          </cell>
          <cell r="S590">
            <v>0</v>
          </cell>
          <cell r="T590">
            <v>0</v>
          </cell>
          <cell r="U590">
            <v>0</v>
          </cell>
          <cell r="V590">
            <v>0</v>
          </cell>
          <cell r="W590">
            <v>0</v>
          </cell>
          <cell r="X590">
            <v>0</v>
          </cell>
          <cell r="Y590">
            <v>0</v>
          </cell>
          <cell r="Z590">
            <v>0</v>
          </cell>
          <cell r="AA590">
            <v>0</v>
          </cell>
          <cell r="AB590">
            <v>0</v>
          </cell>
          <cell r="AC590">
            <v>0</v>
          </cell>
          <cell r="AD590" t="str">
            <v>Y</v>
          </cell>
          <cell r="AF590">
            <v>0</v>
          </cell>
          <cell r="AG590">
            <v>0</v>
          </cell>
          <cell r="AJ590">
            <v>0</v>
          </cell>
          <cell r="AK590">
            <v>0</v>
          </cell>
          <cell r="AN590">
            <v>0</v>
          </cell>
          <cell r="AO590">
            <v>0</v>
          </cell>
        </row>
        <row r="591">
          <cell r="G591">
            <v>590</v>
          </cell>
          <cell r="H591">
            <v>22938460</v>
          </cell>
          <cell r="J591" t="str">
            <v>Human Settlements Delivery Frameworks</v>
          </cell>
          <cell r="K591" t="str">
            <v xml:space="preserve">Advisory Services </v>
          </cell>
          <cell r="L591" t="str">
            <v>Quality Assurance</v>
          </cell>
          <cell r="N591">
            <v>647297</v>
          </cell>
          <cell r="O591">
            <v>22938460</v>
          </cell>
          <cell r="P591" t="b">
            <v>1</v>
          </cell>
          <cell r="Q591">
            <v>11</v>
          </cell>
          <cell r="R591">
            <v>595491</v>
          </cell>
          <cell r="S591">
            <v>595491</v>
          </cell>
          <cell r="T591">
            <v>11</v>
          </cell>
          <cell r="U591">
            <v>647297</v>
          </cell>
          <cell r="V591">
            <v>11</v>
          </cell>
          <cell r="W591">
            <v>701022</v>
          </cell>
          <cell r="X591">
            <v>11</v>
          </cell>
          <cell r="Y591">
            <v>759205</v>
          </cell>
          <cell r="Z591">
            <v>11</v>
          </cell>
          <cell r="AA591">
            <v>808553</v>
          </cell>
          <cell r="AB591">
            <v>11</v>
          </cell>
          <cell r="AC591">
            <v>647297</v>
          </cell>
          <cell r="AD591" t="str">
            <v>Y</v>
          </cell>
          <cell r="AF591">
            <v>11</v>
          </cell>
          <cell r="AG591">
            <v>701022</v>
          </cell>
          <cell r="AJ591">
            <v>11</v>
          </cell>
          <cell r="AK591">
            <v>759205</v>
          </cell>
          <cell r="AN591">
            <v>11</v>
          </cell>
          <cell r="AO591">
            <v>808553</v>
          </cell>
        </row>
        <row r="592">
          <cell r="G592">
            <v>591</v>
          </cell>
          <cell r="H592">
            <v>26058529</v>
          </cell>
          <cell r="J592" t="str">
            <v>Human Settlements Delivery Frameworks</v>
          </cell>
          <cell r="K592" t="str">
            <v xml:space="preserve">Advisory Services </v>
          </cell>
          <cell r="L592" t="str">
            <v>Quality Assurance</v>
          </cell>
          <cell r="N592">
            <v>453307</v>
          </cell>
          <cell r="O592">
            <v>26058529</v>
          </cell>
          <cell r="P592" t="b">
            <v>1</v>
          </cell>
          <cell r="Q592">
            <v>9</v>
          </cell>
          <cell r="R592">
            <v>418223</v>
          </cell>
          <cell r="S592">
            <v>418223</v>
          </cell>
          <cell r="T592">
            <v>9</v>
          </cell>
          <cell r="U592">
            <v>453307</v>
          </cell>
          <cell r="V592">
            <v>9</v>
          </cell>
          <cell r="W592">
            <v>490625</v>
          </cell>
          <cell r="X592">
            <v>9</v>
          </cell>
          <cell r="Y592">
            <v>518621</v>
          </cell>
          <cell r="Z592">
            <v>9</v>
          </cell>
          <cell r="AA592">
            <v>566562</v>
          </cell>
          <cell r="AB592">
            <v>9</v>
          </cell>
          <cell r="AC592">
            <v>453307</v>
          </cell>
          <cell r="AD592" t="str">
            <v>Y</v>
          </cell>
          <cell r="AF592">
            <v>9</v>
          </cell>
          <cell r="AG592">
            <v>490625</v>
          </cell>
          <cell r="AJ592">
            <v>9</v>
          </cell>
          <cell r="AK592">
            <v>518621</v>
          </cell>
          <cell r="AN592">
            <v>9</v>
          </cell>
          <cell r="AO592">
            <v>566562</v>
          </cell>
        </row>
        <row r="593">
          <cell r="G593">
            <v>592</v>
          </cell>
          <cell r="J593" t="str">
            <v>Human Settlements Delivery Frameworks</v>
          </cell>
          <cell r="K593" t="str">
            <v xml:space="preserve">Advisory Services </v>
          </cell>
          <cell r="L593" t="str">
            <v>Quality Assurance</v>
          </cell>
          <cell r="N593">
            <v>320149</v>
          </cell>
          <cell r="O593">
            <v>0</v>
          </cell>
          <cell r="P593" t="b">
            <v>0</v>
          </cell>
          <cell r="Q593">
            <v>0</v>
          </cell>
          <cell r="R593">
            <v>0</v>
          </cell>
          <cell r="S593">
            <v>0</v>
          </cell>
          <cell r="T593">
            <v>0</v>
          </cell>
          <cell r="U593">
            <v>0</v>
          </cell>
          <cell r="V593">
            <v>0</v>
          </cell>
          <cell r="W593">
            <v>0</v>
          </cell>
          <cell r="X593">
            <v>0</v>
          </cell>
          <cell r="Y593">
            <v>0</v>
          </cell>
          <cell r="Z593">
            <v>0</v>
          </cell>
          <cell r="AA593">
            <v>0</v>
          </cell>
          <cell r="AB593">
            <v>0</v>
          </cell>
          <cell r="AC593">
            <v>0</v>
          </cell>
          <cell r="AD593" t="str">
            <v>Y</v>
          </cell>
          <cell r="AF593">
            <v>0</v>
          </cell>
          <cell r="AG593">
            <v>0</v>
          </cell>
          <cell r="AJ593">
            <v>0</v>
          </cell>
          <cell r="AK593">
            <v>0</v>
          </cell>
          <cell r="AN593">
            <v>0</v>
          </cell>
          <cell r="AO593">
            <v>0</v>
          </cell>
        </row>
        <row r="594">
          <cell r="G594">
            <v>593</v>
          </cell>
          <cell r="H594">
            <v>18991564</v>
          </cell>
          <cell r="J594" t="str">
            <v>Human Settlements Delivery Frameworks</v>
          </cell>
          <cell r="K594" t="str">
            <v xml:space="preserve">Advisory Services </v>
          </cell>
          <cell r="L594" t="str">
            <v>Quality Assurance</v>
          </cell>
          <cell r="N594">
            <v>982039</v>
          </cell>
          <cell r="O594">
            <v>18991564</v>
          </cell>
          <cell r="P594" t="b">
            <v>1</v>
          </cell>
          <cell r="Q594">
            <v>13</v>
          </cell>
          <cell r="R594">
            <v>930843</v>
          </cell>
          <cell r="S594">
            <v>930843</v>
          </cell>
          <cell r="T594">
            <v>13</v>
          </cell>
          <cell r="U594">
            <v>982039</v>
          </cell>
          <cell r="V594">
            <v>13</v>
          </cell>
          <cell r="W594">
            <v>1055692</v>
          </cell>
          <cell r="X594">
            <v>13</v>
          </cell>
          <cell r="Y594">
            <v>1132756</v>
          </cell>
          <cell r="Z594">
            <v>13</v>
          </cell>
          <cell r="AA594">
            <v>1206385</v>
          </cell>
          <cell r="AB594">
            <v>13</v>
          </cell>
          <cell r="AC594">
            <v>982039</v>
          </cell>
          <cell r="AD594" t="str">
            <v>Y</v>
          </cell>
          <cell r="AF594">
            <v>13</v>
          </cell>
          <cell r="AG594">
            <v>1055692</v>
          </cell>
          <cell r="AJ594">
            <v>13</v>
          </cell>
          <cell r="AK594">
            <v>1132756</v>
          </cell>
          <cell r="AN594">
            <v>13</v>
          </cell>
          <cell r="AO594">
            <v>1206385</v>
          </cell>
        </row>
        <row r="595">
          <cell r="G595">
            <v>594</v>
          </cell>
          <cell r="H595">
            <v>20829329</v>
          </cell>
          <cell r="J595" t="str">
            <v>Human Settlements Delivery Frameworks</v>
          </cell>
          <cell r="K595" t="str">
            <v xml:space="preserve">Advisory Services </v>
          </cell>
          <cell r="L595" t="str">
            <v>Quality Assurance</v>
          </cell>
          <cell r="N595">
            <v>351749</v>
          </cell>
          <cell r="O595">
            <v>20829329</v>
          </cell>
          <cell r="P595" t="b">
            <v>1</v>
          </cell>
          <cell r="Q595">
            <v>5</v>
          </cell>
          <cell r="R595">
            <v>324794</v>
          </cell>
          <cell r="S595">
            <v>324794</v>
          </cell>
          <cell r="T595">
            <v>7</v>
          </cell>
          <cell r="U595">
            <v>351749</v>
          </cell>
          <cell r="V595">
            <v>7</v>
          </cell>
          <cell r="W595">
            <v>380638</v>
          </cell>
          <cell r="X595">
            <v>7</v>
          </cell>
          <cell r="Y595">
            <v>399506</v>
          </cell>
          <cell r="Z595">
            <v>7</v>
          </cell>
          <cell r="AA595">
            <v>439703</v>
          </cell>
          <cell r="AB595">
            <v>7</v>
          </cell>
          <cell r="AC595">
            <v>351749</v>
          </cell>
          <cell r="AD595" t="str">
            <v>Y</v>
          </cell>
          <cell r="AF595">
            <v>7</v>
          </cell>
          <cell r="AG595">
            <v>380638</v>
          </cell>
          <cell r="AJ595">
            <v>7</v>
          </cell>
          <cell r="AK595">
            <v>399506</v>
          </cell>
          <cell r="AN595">
            <v>7</v>
          </cell>
          <cell r="AO595">
            <v>439703</v>
          </cell>
        </row>
        <row r="596">
          <cell r="G596">
            <v>595</v>
          </cell>
          <cell r="H596">
            <v>26944651</v>
          </cell>
          <cell r="J596" t="str">
            <v>Human Settlements Delivery Frameworks</v>
          </cell>
          <cell r="K596" t="str">
            <v xml:space="preserve">Advisory Services </v>
          </cell>
          <cell r="L596" t="str">
            <v>Project Integration</v>
          </cell>
          <cell r="N596">
            <v>637734</v>
          </cell>
          <cell r="O596">
            <v>26944651</v>
          </cell>
          <cell r="P596" t="b">
            <v>1</v>
          </cell>
          <cell r="Q596">
            <v>11</v>
          </cell>
          <cell r="R596">
            <v>586694</v>
          </cell>
          <cell r="S596">
            <v>586694</v>
          </cell>
          <cell r="T596">
            <v>11</v>
          </cell>
          <cell r="U596">
            <v>637734</v>
          </cell>
          <cell r="V596">
            <v>11</v>
          </cell>
          <cell r="W596">
            <v>690665</v>
          </cell>
          <cell r="X596">
            <v>11</v>
          </cell>
          <cell r="Y596">
            <v>747989</v>
          </cell>
          <cell r="Z596">
            <v>11</v>
          </cell>
          <cell r="AA596">
            <v>796608</v>
          </cell>
          <cell r="AB596">
            <v>11</v>
          </cell>
          <cell r="AC596">
            <v>637734</v>
          </cell>
          <cell r="AD596" t="str">
            <v>Y</v>
          </cell>
          <cell r="AF596">
            <v>11</v>
          </cell>
          <cell r="AG596">
            <v>690665</v>
          </cell>
          <cell r="AJ596">
            <v>11</v>
          </cell>
          <cell r="AK596">
            <v>747989</v>
          </cell>
          <cell r="AN596">
            <v>11</v>
          </cell>
          <cell r="AO596">
            <v>796608</v>
          </cell>
        </row>
        <row r="597">
          <cell r="G597">
            <v>596</v>
          </cell>
          <cell r="H597">
            <v>26070324</v>
          </cell>
          <cell r="J597" t="str">
            <v>Human Settlements Delivery Frameworks</v>
          </cell>
          <cell r="K597" t="str">
            <v xml:space="preserve">Advisory Services </v>
          </cell>
          <cell r="L597" t="str">
            <v>Project Integration</v>
          </cell>
          <cell r="N597">
            <v>459169</v>
          </cell>
          <cell r="O597">
            <v>26070324</v>
          </cell>
          <cell r="P597" t="b">
            <v>1</v>
          </cell>
          <cell r="Q597">
            <v>9</v>
          </cell>
          <cell r="R597">
            <v>423617</v>
          </cell>
          <cell r="S597">
            <v>423617</v>
          </cell>
          <cell r="T597">
            <v>9</v>
          </cell>
          <cell r="U597">
            <v>459169</v>
          </cell>
          <cell r="V597">
            <v>9</v>
          </cell>
          <cell r="W597">
            <v>496974</v>
          </cell>
          <cell r="X597">
            <v>9</v>
          </cell>
          <cell r="Y597">
            <v>525498</v>
          </cell>
          <cell r="Z597">
            <v>9</v>
          </cell>
          <cell r="AA597">
            <v>573885</v>
          </cell>
          <cell r="AB597">
            <v>9</v>
          </cell>
          <cell r="AC597">
            <v>459169</v>
          </cell>
          <cell r="AD597" t="str">
            <v>Y</v>
          </cell>
          <cell r="AF597">
            <v>9</v>
          </cell>
          <cell r="AG597">
            <v>496974</v>
          </cell>
          <cell r="AJ597">
            <v>9</v>
          </cell>
          <cell r="AK597">
            <v>525498</v>
          </cell>
          <cell r="AN597">
            <v>9</v>
          </cell>
          <cell r="AO597">
            <v>573885</v>
          </cell>
        </row>
        <row r="598">
          <cell r="G598">
            <v>597</v>
          </cell>
          <cell r="H598">
            <v>23521279</v>
          </cell>
          <cell r="I598">
            <v>42613</v>
          </cell>
          <cell r="J598" t="str">
            <v>Human Settlements Delivery Frameworks</v>
          </cell>
          <cell r="K598" t="str">
            <v xml:space="preserve">Advisory Services </v>
          </cell>
          <cell r="L598" t="str">
            <v>Project Integration</v>
          </cell>
          <cell r="N598">
            <v>326964</v>
          </cell>
          <cell r="O598">
            <v>23521279</v>
          </cell>
          <cell r="P598" t="b">
            <v>1</v>
          </cell>
          <cell r="Q598">
            <v>7</v>
          </cell>
          <cell r="R598">
            <v>301993</v>
          </cell>
          <cell r="S598">
            <v>301993</v>
          </cell>
          <cell r="T598">
            <v>7</v>
          </cell>
          <cell r="U598">
            <v>326964</v>
          </cell>
          <cell r="V598">
            <v>7</v>
          </cell>
          <cell r="W598">
            <v>353796</v>
          </cell>
          <cell r="X598">
            <v>7</v>
          </cell>
          <cell r="Y598">
            <v>370436</v>
          </cell>
          <cell r="Z598">
            <v>7</v>
          </cell>
          <cell r="AA598">
            <v>408744</v>
          </cell>
          <cell r="AB598">
            <v>7</v>
          </cell>
          <cell r="AC598">
            <v>326964</v>
          </cell>
          <cell r="AD598" t="str">
            <v>Y</v>
          </cell>
          <cell r="AF598">
            <v>7</v>
          </cell>
          <cell r="AG598">
            <v>353796</v>
          </cell>
          <cell r="AI598" t="str">
            <v>Vacant</v>
          </cell>
          <cell r="AJ598">
            <v>0</v>
          </cell>
          <cell r="AK598">
            <v>0</v>
          </cell>
          <cell r="AN598">
            <v>0</v>
          </cell>
          <cell r="AO598">
            <v>0</v>
          </cell>
        </row>
        <row r="599">
          <cell r="G599">
            <v>598</v>
          </cell>
          <cell r="H599">
            <v>90025393</v>
          </cell>
          <cell r="J599" t="str">
            <v>Human Settlements Delivery Frameworks</v>
          </cell>
          <cell r="K599" t="str">
            <v xml:space="preserve">Advisory Services </v>
          </cell>
          <cell r="L599" t="str">
            <v>Project Integration</v>
          </cell>
          <cell r="N599">
            <v>939132</v>
          </cell>
          <cell r="O599">
            <v>90025393</v>
          </cell>
          <cell r="P599" t="b">
            <v>1</v>
          </cell>
          <cell r="Q599">
            <v>13</v>
          </cell>
          <cell r="R599">
            <v>890173</v>
          </cell>
          <cell r="S599">
            <v>890173</v>
          </cell>
          <cell r="T599">
            <v>13</v>
          </cell>
          <cell r="U599">
            <v>939132</v>
          </cell>
          <cell r="V599">
            <v>13</v>
          </cell>
          <cell r="W599">
            <v>1009566</v>
          </cell>
          <cell r="X599">
            <v>13</v>
          </cell>
          <cell r="Y599">
            <v>1083263</v>
          </cell>
          <cell r="Z599">
            <v>13</v>
          </cell>
          <cell r="AA599">
            <v>1153676</v>
          </cell>
          <cell r="AB599">
            <v>13</v>
          </cell>
          <cell r="AC599">
            <v>939132</v>
          </cell>
          <cell r="AD599" t="str">
            <v>Y</v>
          </cell>
          <cell r="AF599">
            <v>13</v>
          </cell>
          <cell r="AG599">
            <v>1009566</v>
          </cell>
          <cell r="AJ599">
            <v>13</v>
          </cell>
          <cell r="AK599">
            <v>1083263</v>
          </cell>
          <cell r="AN599">
            <v>13</v>
          </cell>
          <cell r="AO599">
            <v>1153676</v>
          </cell>
        </row>
        <row r="600">
          <cell r="G600">
            <v>599</v>
          </cell>
          <cell r="H600">
            <v>83702075</v>
          </cell>
          <cell r="J600" t="str">
            <v>Human Settlements Delivery Frameworks</v>
          </cell>
          <cell r="K600" t="str">
            <v xml:space="preserve">Advisory Services </v>
          </cell>
          <cell r="L600" t="str">
            <v>Project Integration</v>
          </cell>
          <cell r="N600">
            <v>240632</v>
          </cell>
          <cell r="O600">
            <v>83702075</v>
          </cell>
          <cell r="P600" t="b">
            <v>1</v>
          </cell>
          <cell r="Q600">
            <v>5</v>
          </cell>
          <cell r="R600">
            <v>222570</v>
          </cell>
          <cell r="S600">
            <v>222570</v>
          </cell>
          <cell r="T600">
            <v>5</v>
          </cell>
          <cell r="U600">
            <v>240632</v>
          </cell>
          <cell r="V600">
            <v>5</v>
          </cell>
          <cell r="W600">
            <v>260298</v>
          </cell>
          <cell r="X600">
            <v>5</v>
          </cell>
          <cell r="Y600">
            <v>269177</v>
          </cell>
          <cell r="Z600">
            <v>5</v>
          </cell>
          <cell r="AA600">
            <v>300903</v>
          </cell>
          <cell r="AB600">
            <v>5</v>
          </cell>
          <cell r="AC600">
            <v>240632</v>
          </cell>
          <cell r="AD600" t="str">
            <v>Y</v>
          </cell>
          <cell r="AF600">
            <v>5</v>
          </cell>
          <cell r="AG600">
            <v>260298</v>
          </cell>
          <cell r="AJ600">
            <v>5</v>
          </cell>
          <cell r="AK600">
            <v>269177</v>
          </cell>
          <cell r="AN600">
            <v>5</v>
          </cell>
          <cell r="AO600">
            <v>300903</v>
          </cell>
        </row>
        <row r="601">
          <cell r="G601">
            <v>600</v>
          </cell>
          <cell r="H601">
            <v>18539637</v>
          </cell>
          <cell r="J601" t="str">
            <v>Human Settlements Delivery Frameworks</v>
          </cell>
          <cell r="K601" t="str">
            <v xml:space="preserve">Advisory Services </v>
          </cell>
          <cell r="N601">
            <v>1203120</v>
          </cell>
          <cell r="O601">
            <v>18539637</v>
          </cell>
          <cell r="P601" t="b">
            <v>1</v>
          </cell>
          <cell r="Q601">
            <v>14</v>
          </cell>
          <cell r="R601">
            <v>1156845</v>
          </cell>
          <cell r="S601">
            <v>1156845</v>
          </cell>
          <cell r="T601">
            <v>14</v>
          </cell>
          <cell r="U601">
            <v>1203120</v>
          </cell>
          <cell r="V601">
            <v>14</v>
          </cell>
          <cell r="W601">
            <v>1293354</v>
          </cell>
          <cell r="X601">
            <v>14</v>
          </cell>
          <cell r="Y601">
            <v>1387768</v>
          </cell>
          <cell r="Z601">
            <v>14</v>
          </cell>
          <cell r="AA601">
            <v>1477973</v>
          </cell>
          <cell r="AB601">
            <v>14</v>
          </cell>
          <cell r="AC601">
            <v>1203120</v>
          </cell>
          <cell r="AD601" t="str">
            <v>Y</v>
          </cell>
          <cell r="AF601">
            <v>14</v>
          </cell>
          <cell r="AG601">
            <v>1293354</v>
          </cell>
          <cell r="AJ601">
            <v>14</v>
          </cell>
          <cell r="AK601">
            <v>1387768</v>
          </cell>
          <cell r="AN601">
            <v>14</v>
          </cell>
          <cell r="AO601">
            <v>1477973</v>
          </cell>
        </row>
        <row r="602">
          <cell r="G602">
            <v>601</v>
          </cell>
          <cell r="H602">
            <v>18987320</v>
          </cell>
          <cell r="J602" t="str">
            <v>Human Settlements Delivery Frameworks</v>
          </cell>
          <cell r="K602" t="str">
            <v xml:space="preserve">Advisory Services </v>
          </cell>
          <cell r="N602">
            <v>438362</v>
          </cell>
          <cell r="O602">
            <v>18987320</v>
          </cell>
          <cell r="P602" t="b">
            <v>1</v>
          </cell>
          <cell r="Q602">
            <v>8</v>
          </cell>
          <cell r="R602">
            <v>404475</v>
          </cell>
          <cell r="S602">
            <v>404475</v>
          </cell>
          <cell r="T602">
            <v>8</v>
          </cell>
          <cell r="U602">
            <v>438362</v>
          </cell>
          <cell r="V602">
            <v>8</v>
          </cell>
          <cell r="W602">
            <v>474439</v>
          </cell>
          <cell r="X602">
            <v>8</v>
          </cell>
          <cell r="Y602">
            <v>501093</v>
          </cell>
          <cell r="Z602">
            <v>8</v>
          </cell>
          <cell r="AA602">
            <v>547893</v>
          </cell>
          <cell r="AB602">
            <v>8</v>
          </cell>
          <cell r="AC602">
            <v>438362</v>
          </cell>
          <cell r="AD602" t="str">
            <v>Y</v>
          </cell>
          <cell r="AF602">
            <v>8</v>
          </cell>
          <cell r="AG602">
            <v>474439</v>
          </cell>
          <cell r="AJ602">
            <v>8</v>
          </cell>
          <cell r="AK602">
            <v>501093</v>
          </cell>
          <cell r="AN602">
            <v>8</v>
          </cell>
          <cell r="AO602">
            <v>547893</v>
          </cell>
        </row>
        <row r="603">
          <cell r="G603">
            <v>602</v>
          </cell>
          <cell r="J603" t="str">
            <v>Programme Management Unit(PMU)</v>
          </cell>
          <cell r="N603">
            <v>1379549</v>
          </cell>
          <cell r="O603">
            <v>0</v>
          </cell>
          <cell r="P603" t="b">
            <v>1</v>
          </cell>
          <cell r="Q603">
            <v>15</v>
          </cell>
          <cell r="R603">
            <v>1286894</v>
          </cell>
          <cell r="S603">
            <v>1286894</v>
          </cell>
          <cell r="T603">
            <v>15</v>
          </cell>
          <cell r="U603">
            <v>1379549</v>
          </cell>
          <cell r="V603">
            <v>15</v>
          </cell>
          <cell r="W603">
            <v>1462323</v>
          </cell>
          <cell r="X603">
            <v>15</v>
          </cell>
          <cell r="Y603">
            <v>1547138</v>
          </cell>
          <cell r="Z603">
            <v>15</v>
          </cell>
          <cell r="AA603">
            <v>1639961</v>
          </cell>
          <cell r="AB603">
            <v>15</v>
          </cell>
          <cell r="AC603">
            <v>1379549</v>
          </cell>
          <cell r="AD603" t="str">
            <v>Y</v>
          </cell>
          <cell r="AF603">
            <v>15</v>
          </cell>
          <cell r="AG603">
            <v>1462323</v>
          </cell>
          <cell r="AJ603">
            <v>15</v>
          </cell>
          <cell r="AK603">
            <v>1547138</v>
          </cell>
          <cell r="AN603">
            <v>15</v>
          </cell>
          <cell r="AO603">
            <v>1639961</v>
          </cell>
        </row>
        <row r="604">
          <cell r="G604">
            <v>603</v>
          </cell>
          <cell r="J604" t="str">
            <v>Programme Management Unit(PMU)</v>
          </cell>
          <cell r="N604">
            <v>616302</v>
          </cell>
          <cell r="O604">
            <v>0</v>
          </cell>
          <cell r="P604" t="b">
            <v>1</v>
          </cell>
          <cell r="Q604">
            <v>11</v>
          </cell>
          <cell r="R604">
            <v>574909</v>
          </cell>
          <cell r="S604">
            <v>574909</v>
          </cell>
          <cell r="T604">
            <v>11</v>
          </cell>
          <cell r="U604">
            <v>616302</v>
          </cell>
          <cell r="V604">
            <v>11</v>
          </cell>
          <cell r="W604">
            <v>660676</v>
          </cell>
          <cell r="X604">
            <v>11</v>
          </cell>
          <cell r="Y604">
            <v>706262</v>
          </cell>
          <cell r="Z604">
            <v>11</v>
          </cell>
          <cell r="AA604">
            <v>752870</v>
          </cell>
          <cell r="AB604">
            <v>11</v>
          </cell>
          <cell r="AC604">
            <v>616302</v>
          </cell>
          <cell r="AD604" t="str">
            <v>Y</v>
          </cell>
          <cell r="AF604">
            <v>11</v>
          </cell>
          <cell r="AG604">
            <v>660676</v>
          </cell>
          <cell r="AJ604">
            <v>11</v>
          </cell>
          <cell r="AK604">
            <v>706262</v>
          </cell>
          <cell r="AN604">
            <v>11</v>
          </cell>
          <cell r="AO604">
            <v>752870</v>
          </cell>
        </row>
        <row r="605">
          <cell r="G605">
            <v>604</v>
          </cell>
          <cell r="H605">
            <v>18858945</v>
          </cell>
          <cell r="J605" t="str">
            <v>Programme Management Unit(PMU)</v>
          </cell>
          <cell r="K605" t="str">
            <v>Programme &amp; Project Planning</v>
          </cell>
          <cell r="N605">
            <v>1116800</v>
          </cell>
          <cell r="O605">
            <v>18858945</v>
          </cell>
          <cell r="P605" t="b">
            <v>1</v>
          </cell>
          <cell r="Q605">
            <v>14</v>
          </cell>
          <cell r="R605">
            <v>1073846</v>
          </cell>
          <cell r="S605">
            <v>1073846</v>
          </cell>
          <cell r="T605">
            <v>14</v>
          </cell>
          <cell r="U605">
            <v>1116800</v>
          </cell>
          <cell r="V605">
            <v>14</v>
          </cell>
          <cell r="W605">
            <v>1200560</v>
          </cell>
          <cell r="X605">
            <v>14</v>
          </cell>
          <cell r="Y605">
            <v>1288200</v>
          </cell>
          <cell r="Z605">
            <v>14</v>
          </cell>
          <cell r="AA605">
            <v>1371932</v>
          </cell>
          <cell r="AB605">
            <v>14</v>
          </cell>
          <cell r="AC605">
            <v>1116800</v>
          </cell>
          <cell r="AD605" t="str">
            <v>Y</v>
          </cell>
          <cell r="AF605">
            <v>14</v>
          </cell>
          <cell r="AG605">
            <v>1200560</v>
          </cell>
          <cell r="AJ605">
            <v>14</v>
          </cell>
          <cell r="AK605">
            <v>1288200</v>
          </cell>
          <cell r="AN605">
            <v>14</v>
          </cell>
          <cell r="AO605">
            <v>1371932</v>
          </cell>
        </row>
        <row r="606">
          <cell r="G606">
            <v>605</v>
          </cell>
          <cell r="H606">
            <v>21724636</v>
          </cell>
          <cell r="J606" t="str">
            <v>Programme Management Unit(PMU)</v>
          </cell>
          <cell r="K606" t="str">
            <v>Programme &amp; Project Planning</v>
          </cell>
          <cell r="N606">
            <v>432799</v>
          </cell>
          <cell r="O606">
            <v>21724636</v>
          </cell>
          <cell r="P606" t="b">
            <v>1</v>
          </cell>
          <cell r="Q606">
            <v>8</v>
          </cell>
          <cell r="R606">
            <v>399357</v>
          </cell>
          <cell r="S606">
            <v>399357</v>
          </cell>
          <cell r="T606">
            <v>8</v>
          </cell>
          <cell r="U606">
            <v>432799</v>
          </cell>
          <cell r="V606">
            <v>8</v>
          </cell>
          <cell r="W606">
            <v>468415</v>
          </cell>
          <cell r="X606">
            <v>8</v>
          </cell>
          <cell r="Y606">
            <v>494568</v>
          </cell>
          <cell r="Z606">
            <v>8</v>
          </cell>
          <cell r="AA606">
            <v>540945</v>
          </cell>
          <cell r="AB606">
            <v>8</v>
          </cell>
          <cell r="AC606">
            <v>432799</v>
          </cell>
          <cell r="AD606" t="str">
            <v>Y</v>
          </cell>
          <cell r="AF606">
            <v>8</v>
          </cell>
          <cell r="AG606">
            <v>468415</v>
          </cell>
          <cell r="AJ606">
            <v>8</v>
          </cell>
          <cell r="AK606">
            <v>494568</v>
          </cell>
          <cell r="AN606">
            <v>8</v>
          </cell>
          <cell r="AO606">
            <v>540945</v>
          </cell>
        </row>
        <row r="607">
          <cell r="G607">
            <v>606</v>
          </cell>
          <cell r="J607" t="str">
            <v>Programme Management Unit(PMU)</v>
          </cell>
          <cell r="K607" t="str">
            <v>Programme &amp; Project Planning</v>
          </cell>
          <cell r="L607" t="str">
            <v>Project Delivery Agreements</v>
          </cell>
          <cell r="N607">
            <v>940369</v>
          </cell>
          <cell r="O607">
            <v>0</v>
          </cell>
          <cell r="P607" t="b">
            <v>0</v>
          </cell>
          <cell r="Q607">
            <v>0</v>
          </cell>
          <cell r="R607">
            <v>0</v>
          </cell>
          <cell r="S607">
            <v>0</v>
          </cell>
          <cell r="T607">
            <v>0</v>
          </cell>
          <cell r="U607">
            <v>0</v>
          </cell>
          <cell r="V607">
            <v>0</v>
          </cell>
          <cell r="W607">
            <v>0</v>
          </cell>
          <cell r="X607">
            <v>0</v>
          </cell>
          <cell r="Y607">
            <v>0</v>
          </cell>
          <cell r="Z607">
            <v>0</v>
          </cell>
          <cell r="AA607">
            <v>0</v>
          </cell>
          <cell r="AB607">
            <v>0</v>
          </cell>
          <cell r="AC607">
            <v>0</v>
          </cell>
          <cell r="AD607" t="str">
            <v>Y</v>
          </cell>
          <cell r="AF607">
            <v>0</v>
          </cell>
          <cell r="AG607">
            <v>0</v>
          </cell>
          <cell r="AJ607">
            <v>0</v>
          </cell>
          <cell r="AK607">
            <v>0</v>
          </cell>
          <cell r="AN607">
            <v>0</v>
          </cell>
          <cell r="AO607">
            <v>0</v>
          </cell>
        </row>
        <row r="608">
          <cell r="G608">
            <v>607</v>
          </cell>
          <cell r="J608" t="str">
            <v>Programme Management Unit(PMU)</v>
          </cell>
          <cell r="K608" t="str">
            <v>Programme &amp; Project Planning</v>
          </cell>
          <cell r="L608" t="str">
            <v>Project Delivery Agreements</v>
          </cell>
          <cell r="N608">
            <v>236034</v>
          </cell>
          <cell r="O608">
            <v>0</v>
          </cell>
          <cell r="P608" t="b">
            <v>0</v>
          </cell>
          <cell r="Q608">
            <v>0</v>
          </cell>
          <cell r="R608">
            <v>0</v>
          </cell>
          <cell r="S608">
            <v>0</v>
          </cell>
          <cell r="T608">
            <v>0</v>
          </cell>
          <cell r="U608">
            <v>0</v>
          </cell>
          <cell r="V608">
            <v>0</v>
          </cell>
          <cell r="W608">
            <v>0</v>
          </cell>
          <cell r="X608">
            <v>0</v>
          </cell>
          <cell r="Y608">
            <v>0</v>
          </cell>
          <cell r="Z608">
            <v>0</v>
          </cell>
          <cell r="AA608">
            <v>0</v>
          </cell>
          <cell r="AB608">
            <v>0</v>
          </cell>
          <cell r="AC608">
            <v>0</v>
          </cell>
          <cell r="AD608" t="str">
            <v>Y</v>
          </cell>
          <cell r="AF608">
            <v>0</v>
          </cell>
          <cell r="AG608">
            <v>0</v>
          </cell>
          <cell r="AJ608">
            <v>0</v>
          </cell>
          <cell r="AK608">
            <v>0</v>
          </cell>
          <cell r="AN608">
            <v>0</v>
          </cell>
          <cell r="AO608">
            <v>0</v>
          </cell>
        </row>
        <row r="609">
          <cell r="G609">
            <v>608</v>
          </cell>
          <cell r="J609" t="str">
            <v>Programme Management Unit(PMU)</v>
          </cell>
          <cell r="K609" t="str">
            <v>Programme &amp; Project Planning</v>
          </cell>
          <cell r="L609" t="str">
            <v>Project Delivery Agreements</v>
          </cell>
          <cell r="M609" t="str">
            <v>Project Manager</v>
          </cell>
          <cell r="N609">
            <v>730388</v>
          </cell>
          <cell r="O609">
            <v>0</v>
          </cell>
          <cell r="P609" t="b">
            <v>0</v>
          </cell>
          <cell r="Q609">
            <v>0</v>
          </cell>
          <cell r="R609">
            <v>0</v>
          </cell>
          <cell r="S609">
            <v>0</v>
          </cell>
          <cell r="T609">
            <v>0</v>
          </cell>
          <cell r="U609">
            <v>0</v>
          </cell>
          <cell r="V609">
            <v>0</v>
          </cell>
          <cell r="W609">
            <v>0</v>
          </cell>
          <cell r="X609">
            <v>0</v>
          </cell>
          <cell r="Y609">
            <v>0</v>
          </cell>
          <cell r="Z609">
            <v>0</v>
          </cell>
          <cell r="AA609">
            <v>0</v>
          </cell>
          <cell r="AB609">
            <v>0</v>
          </cell>
          <cell r="AC609">
            <v>0</v>
          </cell>
          <cell r="AD609" t="str">
            <v>Y</v>
          </cell>
          <cell r="AF609">
            <v>0</v>
          </cell>
          <cell r="AG609">
            <v>0</v>
          </cell>
          <cell r="AJ609">
            <v>0</v>
          </cell>
          <cell r="AK609">
            <v>0</v>
          </cell>
          <cell r="AN609">
            <v>0</v>
          </cell>
          <cell r="AO609">
            <v>0</v>
          </cell>
        </row>
        <row r="610">
          <cell r="G610">
            <v>609</v>
          </cell>
          <cell r="J610" t="str">
            <v>Programme Management Unit(PMU)</v>
          </cell>
          <cell r="K610" t="str">
            <v>Programme &amp; Project Planning</v>
          </cell>
          <cell r="L610" t="str">
            <v>Project Delivery Agreements</v>
          </cell>
          <cell r="N610">
            <v>537915</v>
          </cell>
          <cell r="O610">
            <v>0</v>
          </cell>
          <cell r="P610" t="b">
            <v>0</v>
          </cell>
          <cell r="Q610">
            <v>0</v>
          </cell>
          <cell r="R610">
            <v>0</v>
          </cell>
          <cell r="S610">
            <v>0</v>
          </cell>
          <cell r="T610">
            <v>0</v>
          </cell>
          <cell r="U610">
            <v>0</v>
          </cell>
          <cell r="V610">
            <v>0</v>
          </cell>
          <cell r="W610">
            <v>0</v>
          </cell>
          <cell r="X610">
            <v>0</v>
          </cell>
          <cell r="Y610">
            <v>0</v>
          </cell>
          <cell r="Z610">
            <v>0</v>
          </cell>
          <cell r="AA610">
            <v>0</v>
          </cell>
          <cell r="AB610">
            <v>0</v>
          </cell>
          <cell r="AC610">
            <v>0</v>
          </cell>
          <cell r="AD610" t="str">
            <v>Y</v>
          </cell>
          <cell r="AF610">
            <v>0</v>
          </cell>
          <cell r="AG610">
            <v>0</v>
          </cell>
          <cell r="AJ610">
            <v>0</v>
          </cell>
          <cell r="AK610">
            <v>0</v>
          </cell>
          <cell r="AN610">
            <v>0</v>
          </cell>
          <cell r="AO610">
            <v>0</v>
          </cell>
        </row>
        <row r="611">
          <cell r="G611">
            <v>610</v>
          </cell>
          <cell r="J611" t="str">
            <v>Programme Management Unit(PMU)</v>
          </cell>
          <cell r="K611" t="str">
            <v>Programme &amp; Project Planning</v>
          </cell>
          <cell r="L611" t="str">
            <v>Project Delivery Agreements</v>
          </cell>
          <cell r="N611">
            <v>320149</v>
          </cell>
          <cell r="O611">
            <v>0</v>
          </cell>
          <cell r="P611" t="b">
            <v>0</v>
          </cell>
          <cell r="Q611">
            <v>0</v>
          </cell>
          <cell r="R611">
            <v>0</v>
          </cell>
          <cell r="S611">
            <v>0</v>
          </cell>
          <cell r="T611">
            <v>0</v>
          </cell>
          <cell r="U611">
            <v>0</v>
          </cell>
          <cell r="V611">
            <v>0</v>
          </cell>
          <cell r="W611">
            <v>0</v>
          </cell>
          <cell r="X611">
            <v>0</v>
          </cell>
          <cell r="Y611">
            <v>0</v>
          </cell>
          <cell r="Z611">
            <v>0</v>
          </cell>
          <cell r="AA611">
            <v>0</v>
          </cell>
          <cell r="AB611">
            <v>0</v>
          </cell>
          <cell r="AC611">
            <v>0</v>
          </cell>
          <cell r="AD611" t="str">
            <v>Y</v>
          </cell>
          <cell r="AF611">
            <v>0</v>
          </cell>
          <cell r="AG611">
            <v>0</v>
          </cell>
          <cell r="AJ611">
            <v>0</v>
          </cell>
          <cell r="AK611">
            <v>0</v>
          </cell>
          <cell r="AN611">
            <v>0</v>
          </cell>
          <cell r="AO611">
            <v>0</v>
          </cell>
        </row>
        <row r="612">
          <cell r="G612">
            <v>611</v>
          </cell>
          <cell r="J612" t="str">
            <v>Programme Management Unit(PMU)</v>
          </cell>
          <cell r="K612" t="str">
            <v>Programme &amp; Project Planning</v>
          </cell>
          <cell r="L612" t="str">
            <v>Programme &amp; Portfolio Planning</v>
          </cell>
          <cell r="N612">
            <v>940369</v>
          </cell>
          <cell r="O612">
            <v>0</v>
          </cell>
          <cell r="P612" t="b">
            <v>0</v>
          </cell>
          <cell r="Q612">
            <v>0</v>
          </cell>
          <cell r="R612">
            <v>0</v>
          </cell>
          <cell r="S612">
            <v>0</v>
          </cell>
          <cell r="T612">
            <v>0</v>
          </cell>
          <cell r="U612">
            <v>0</v>
          </cell>
          <cell r="V612">
            <v>0</v>
          </cell>
          <cell r="W612">
            <v>0</v>
          </cell>
          <cell r="X612">
            <v>0</v>
          </cell>
          <cell r="Y612">
            <v>0</v>
          </cell>
          <cell r="Z612">
            <v>0</v>
          </cell>
          <cell r="AA612">
            <v>0</v>
          </cell>
          <cell r="AB612">
            <v>0</v>
          </cell>
          <cell r="AC612">
            <v>0</v>
          </cell>
          <cell r="AD612" t="str">
            <v>Y</v>
          </cell>
          <cell r="AF612">
            <v>0</v>
          </cell>
          <cell r="AG612">
            <v>0</v>
          </cell>
          <cell r="AJ612">
            <v>0</v>
          </cell>
          <cell r="AK612">
            <v>0</v>
          </cell>
          <cell r="AN612">
            <v>0</v>
          </cell>
          <cell r="AO612">
            <v>0</v>
          </cell>
        </row>
        <row r="613">
          <cell r="G613">
            <v>612</v>
          </cell>
          <cell r="J613" t="str">
            <v>Programme Management Unit(PMU)</v>
          </cell>
          <cell r="K613" t="str">
            <v>Programme &amp; Project Planning</v>
          </cell>
          <cell r="L613" t="str">
            <v>Programme &amp; Portfolio Planning</v>
          </cell>
          <cell r="N613">
            <v>236034</v>
          </cell>
          <cell r="O613">
            <v>0</v>
          </cell>
          <cell r="P613" t="b">
            <v>0</v>
          </cell>
          <cell r="Q613">
            <v>0</v>
          </cell>
          <cell r="R613">
            <v>0</v>
          </cell>
          <cell r="S613">
            <v>0</v>
          </cell>
          <cell r="T613">
            <v>0</v>
          </cell>
          <cell r="U613">
            <v>0</v>
          </cell>
          <cell r="V613">
            <v>0</v>
          </cell>
          <cell r="W613">
            <v>0</v>
          </cell>
          <cell r="X613">
            <v>0</v>
          </cell>
          <cell r="Y613">
            <v>0</v>
          </cell>
          <cell r="Z613">
            <v>0</v>
          </cell>
          <cell r="AA613">
            <v>0</v>
          </cell>
          <cell r="AB613">
            <v>0</v>
          </cell>
          <cell r="AC613">
            <v>0</v>
          </cell>
          <cell r="AD613" t="str">
            <v>Y</v>
          </cell>
          <cell r="AF613">
            <v>0</v>
          </cell>
          <cell r="AG613">
            <v>0</v>
          </cell>
          <cell r="AJ613">
            <v>0</v>
          </cell>
          <cell r="AK613">
            <v>0</v>
          </cell>
          <cell r="AN613">
            <v>0</v>
          </cell>
          <cell r="AO613">
            <v>0</v>
          </cell>
        </row>
        <row r="614">
          <cell r="G614">
            <v>613</v>
          </cell>
          <cell r="J614" t="str">
            <v>Programme Management Unit(PMU)</v>
          </cell>
          <cell r="K614" t="str">
            <v>Programme &amp; Project Planning</v>
          </cell>
          <cell r="L614" t="str">
            <v>Programme &amp; Portfolio Planning</v>
          </cell>
          <cell r="N614">
            <v>616302</v>
          </cell>
          <cell r="O614">
            <v>0</v>
          </cell>
          <cell r="P614" t="b">
            <v>0</v>
          </cell>
          <cell r="Q614">
            <v>0</v>
          </cell>
          <cell r="R614">
            <v>0</v>
          </cell>
          <cell r="S614">
            <v>0</v>
          </cell>
          <cell r="T614">
            <v>0</v>
          </cell>
          <cell r="U614">
            <v>0</v>
          </cell>
          <cell r="V614">
            <v>0</v>
          </cell>
          <cell r="W614">
            <v>0</v>
          </cell>
          <cell r="X614">
            <v>0</v>
          </cell>
          <cell r="Y614">
            <v>0</v>
          </cell>
          <cell r="Z614">
            <v>0</v>
          </cell>
          <cell r="AA614">
            <v>0</v>
          </cell>
          <cell r="AB614">
            <v>0</v>
          </cell>
          <cell r="AC614">
            <v>0</v>
          </cell>
          <cell r="AD614" t="str">
            <v>Y</v>
          </cell>
          <cell r="AF614">
            <v>0</v>
          </cell>
          <cell r="AG614">
            <v>0</v>
          </cell>
          <cell r="AJ614">
            <v>0</v>
          </cell>
          <cell r="AK614">
            <v>0</v>
          </cell>
          <cell r="AN614">
            <v>0</v>
          </cell>
          <cell r="AO614">
            <v>0</v>
          </cell>
        </row>
        <row r="615">
          <cell r="G615">
            <v>614</v>
          </cell>
          <cell r="H615">
            <v>22010483</v>
          </cell>
          <cell r="J615" t="str">
            <v>Programme Management Unit(PMU)</v>
          </cell>
          <cell r="K615" t="str">
            <v>Programme &amp; Project Planning</v>
          </cell>
          <cell r="L615" t="str">
            <v>Programme &amp; Portfolio Planning</v>
          </cell>
          <cell r="N615">
            <v>565248</v>
          </cell>
          <cell r="O615">
            <v>22010483</v>
          </cell>
          <cell r="P615" t="b">
            <v>1</v>
          </cell>
          <cell r="Q615">
            <v>9</v>
          </cell>
          <cell r="R615">
            <v>521205</v>
          </cell>
          <cell r="S615">
            <v>521205</v>
          </cell>
          <cell r="T615">
            <v>10</v>
          </cell>
          <cell r="U615">
            <v>565248</v>
          </cell>
          <cell r="V615">
            <v>10</v>
          </cell>
          <cell r="W615">
            <v>611857</v>
          </cell>
          <cell r="X615">
            <v>10</v>
          </cell>
          <cell r="Y615">
            <v>649916</v>
          </cell>
          <cell r="Z615">
            <v>10</v>
          </cell>
          <cell r="AA615">
            <v>706390</v>
          </cell>
          <cell r="AB615">
            <v>10</v>
          </cell>
          <cell r="AC615">
            <v>565248</v>
          </cell>
          <cell r="AD615" t="str">
            <v>Y</v>
          </cell>
          <cell r="AF615">
            <v>10</v>
          </cell>
          <cell r="AG615">
            <v>611857</v>
          </cell>
          <cell r="AJ615">
            <v>10</v>
          </cell>
          <cell r="AK615">
            <v>649916</v>
          </cell>
          <cell r="AN615">
            <v>10</v>
          </cell>
          <cell r="AO615">
            <v>706390</v>
          </cell>
        </row>
        <row r="616">
          <cell r="G616">
            <v>615</v>
          </cell>
          <cell r="J616" t="str">
            <v>Programme Management Unit(PMU)</v>
          </cell>
          <cell r="K616" t="str">
            <v>Programme &amp; Project Planning</v>
          </cell>
          <cell r="L616" t="str">
            <v>Programme &amp; Portfolio Planning</v>
          </cell>
          <cell r="N616">
            <v>320149</v>
          </cell>
          <cell r="O616">
            <v>0</v>
          </cell>
          <cell r="P616" t="b">
            <v>0</v>
          </cell>
          <cell r="Q616">
            <v>0</v>
          </cell>
          <cell r="R616">
            <v>0</v>
          </cell>
          <cell r="S616">
            <v>0</v>
          </cell>
          <cell r="T616">
            <v>0</v>
          </cell>
          <cell r="U616">
            <v>0</v>
          </cell>
          <cell r="V616">
            <v>0</v>
          </cell>
          <cell r="W616">
            <v>0</v>
          </cell>
          <cell r="X616">
            <v>0</v>
          </cell>
          <cell r="Y616">
            <v>0</v>
          </cell>
          <cell r="Z616">
            <v>0</v>
          </cell>
          <cell r="AA616">
            <v>0</v>
          </cell>
          <cell r="AB616">
            <v>0</v>
          </cell>
          <cell r="AC616">
            <v>0</v>
          </cell>
          <cell r="AD616" t="str">
            <v>Y</v>
          </cell>
          <cell r="AF616">
            <v>0</v>
          </cell>
          <cell r="AG616">
            <v>0</v>
          </cell>
          <cell r="AJ616">
            <v>0</v>
          </cell>
          <cell r="AK616">
            <v>0</v>
          </cell>
          <cell r="AN616">
            <v>0</v>
          </cell>
          <cell r="AO616">
            <v>0</v>
          </cell>
        </row>
        <row r="617">
          <cell r="G617">
            <v>616</v>
          </cell>
          <cell r="J617" t="str">
            <v>Programme Management Unit(PMU)</v>
          </cell>
          <cell r="K617" t="str">
            <v>Programme &amp; Project Planning</v>
          </cell>
          <cell r="L617" t="str">
            <v>Project Risk Management</v>
          </cell>
          <cell r="N617">
            <v>940369</v>
          </cell>
          <cell r="O617">
            <v>0</v>
          </cell>
          <cell r="P617" t="b">
            <v>0</v>
          </cell>
          <cell r="Q617">
            <v>0</v>
          </cell>
          <cell r="R617">
            <v>0</v>
          </cell>
          <cell r="S617">
            <v>0</v>
          </cell>
          <cell r="T617">
            <v>0</v>
          </cell>
          <cell r="U617">
            <v>0</v>
          </cell>
          <cell r="V617">
            <v>0</v>
          </cell>
          <cell r="W617">
            <v>0</v>
          </cell>
          <cell r="X617">
            <v>0</v>
          </cell>
          <cell r="Y617">
            <v>0</v>
          </cell>
          <cell r="Z617">
            <v>0</v>
          </cell>
          <cell r="AA617">
            <v>0</v>
          </cell>
          <cell r="AB617">
            <v>0</v>
          </cell>
          <cell r="AC617">
            <v>0</v>
          </cell>
          <cell r="AD617" t="str">
            <v>Y</v>
          </cell>
          <cell r="AF617">
            <v>0</v>
          </cell>
          <cell r="AG617">
            <v>0</v>
          </cell>
          <cell r="AJ617">
            <v>0</v>
          </cell>
          <cell r="AK617">
            <v>0</v>
          </cell>
          <cell r="AN617">
            <v>0</v>
          </cell>
          <cell r="AO617">
            <v>0</v>
          </cell>
        </row>
        <row r="618">
          <cell r="G618">
            <v>617</v>
          </cell>
          <cell r="J618" t="str">
            <v>Programme Management Unit(PMU)</v>
          </cell>
          <cell r="K618" t="str">
            <v>Programme &amp; Project Planning</v>
          </cell>
          <cell r="L618" t="str">
            <v>Project Risk Management</v>
          </cell>
          <cell r="N618">
            <v>236034</v>
          </cell>
          <cell r="O618">
            <v>0</v>
          </cell>
          <cell r="P618" t="b">
            <v>0</v>
          </cell>
          <cell r="Q618">
            <v>0</v>
          </cell>
          <cell r="R618">
            <v>0</v>
          </cell>
          <cell r="S618">
            <v>0</v>
          </cell>
          <cell r="T618">
            <v>0</v>
          </cell>
          <cell r="U618">
            <v>0</v>
          </cell>
          <cell r="V618">
            <v>0</v>
          </cell>
          <cell r="W618">
            <v>0</v>
          </cell>
          <cell r="X618">
            <v>0</v>
          </cell>
          <cell r="Y618">
            <v>0</v>
          </cell>
          <cell r="Z618">
            <v>0</v>
          </cell>
          <cell r="AA618">
            <v>0</v>
          </cell>
          <cell r="AB618">
            <v>0</v>
          </cell>
          <cell r="AC618">
            <v>0</v>
          </cell>
          <cell r="AD618" t="str">
            <v>Y</v>
          </cell>
          <cell r="AF618">
            <v>0</v>
          </cell>
          <cell r="AG618">
            <v>0</v>
          </cell>
          <cell r="AJ618">
            <v>0</v>
          </cell>
          <cell r="AK618">
            <v>0</v>
          </cell>
          <cell r="AN618">
            <v>0</v>
          </cell>
          <cell r="AO618">
            <v>0</v>
          </cell>
        </row>
        <row r="619">
          <cell r="G619">
            <v>618</v>
          </cell>
          <cell r="J619" t="str">
            <v>Programme Management Unit(PMU)</v>
          </cell>
          <cell r="K619" t="str">
            <v>Programme &amp; Project Planning</v>
          </cell>
          <cell r="L619" t="str">
            <v>Project Risk Management</v>
          </cell>
          <cell r="N619">
            <v>616302</v>
          </cell>
          <cell r="O619">
            <v>0</v>
          </cell>
          <cell r="P619" t="b">
            <v>0</v>
          </cell>
          <cell r="Q619">
            <v>0</v>
          </cell>
          <cell r="R619">
            <v>0</v>
          </cell>
          <cell r="S619">
            <v>0</v>
          </cell>
          <cell r="T619">
            <v>0</v>
          </cell>
          <cell r="U619">
            <v>0</v>
          </cell>
          <cell r="V619">
            <v>0</v>
          </cell>
          <cell r="W619">
            <v>0</v>
          </cell>
          <cell r="X619">
            <v>0</v>
          </cell>
          <cell r="Y619">
            <v>0</v>
          </cell>
          <cell r="Z619">
            <v>0</v>
          </cell>
          <cell r="AA619">
            <v>0</v>
          </cell>
          <cell r="AB619">
            <v>0</v>
          </cell>
          <cell r="AC619">
            <v>0</v>
          </cell>
          <cell r="AD619" t="str">
            <v>Y</v>
          </cell>
          <cell r="AF619">
            <v>0</v>
          </cell>
          <cell r="AG619">
            <v>0</v>
          </cell>
          <cell r="AJ619">
            <v>0</v>
          </cell>
          <cell r="AK619">
            <v>0</v>
          </cell>
          <cell r="AN619">
            <v>0</v>
          </cell>
          <cell r="AO619">
            <v>0</v>
          </cell>
        </row>
        <row r="620">
          <cell r="G620">
            <v>619</v>
          </cell>
          <cell r="J620" t="str">
            <v>Programme Management Unit(PMU)</v>
          </cell>
          <cell r="K620" t="str">
            <v>Programme &amp; Project Planning</v>
          </cell>
          <cell r="L620" t="str">
            <v>Project Risk Management</v>
          </cell>
          <cell r="N620">
            <v>443243</v>
          </cell>
          <cell r="O620">
            <v>0</v>
          </cell>
          <cell r="P620" t="b">
            <v>0</v>
          </cell>
          <cell r="Q620">
            <v>0</v>
          </cell>
          <cell r="R620">
            <v>0</v>
          </cell>
          <cell r="S620">
            <v>0</v>
          </cell>
          <cell r="T620">
            <v>0</v>
          </cell>
          <cell r="U620">
            <v>0</v>
          </cell>
          <cell r="V620">
            <v>0</v>
          </cell>
          <cell r="W620">
            <v>0</v>
          </cell>
          <cell r="X620">
            <v>0</v>
          </cell>
          <cell r="Y620">
            <v>0</v>
          </cell>
          <cell r="Z620">
            <v>0</v>
          </cell>
          <cell r="AA620">
            <v>0</v>
          </cell>
          <cell r="AB620">
            <v>0</v>
          </cell>
          <cell r="AC620">
            <v>0</v>
          </cell>
          <cell r="AD620" t="str">
            <v>Y</v>
          </cell>
          <cell r="AF620">
            <v>0</v>
          </cell>
          <cell r="AG620">
            <v>0</v>
          </cell>
          <cell r="AJ620">
            <v>0</v>
          </cell>
          <cell r="AK620">
            <v>0</v>
          </cell>
          <cell r="AN620">
            <v>0</v>
          </cell>
          <cell r="AO620">
            <v>0</v>
          </cell>
        </row>
        <row r="621">
          <cell r="G621">
            <v>620</v>
          </cell>
          <cell r="J621" t="str">
            <v>Programme Management Unit(PMU)</v>
          </cell>
          <cell r="K621" t="str">
            <v>Programme &amp; Project Planning</v>
          </cell>
          <cell r="L621" t="str">
            <v>Project Risk Management</v>
          </cell>
          <cell r="N621">
            <v>320149</v>
          </cell>
          <cell r="O621">
            <v>0</v>
          </cell>
          <cell r="P621" t="b">
            <v>0</v>
          </cell>
          <cell r="Q621">
            <v>0</v>
          </cell>
          <cell r="R621">
            <v>0</v>
          </cell>
          <cell r="S621">
            <v>0</v>
          </cell>
          <cell r="T621">
            <v>0</v>
          </cell>
          <cell r="U621">
            <v>0</v>
          </cell>
          <cell r="V621">
            <v>0</v>
          </cell>
          <cell r="W621">
            <v>0</v>
          </cell>
          <cell r="X621">
            <v>0</v>
          </cell>
          <cell r="Y621">
            <v>0</v>
          </cell>
          <cell r="Z621">
            <v>0</v>
          </cell>
          <cell r="AA621">
            <v>0</v>
          </cell>
          <cell r="AB621">
            <v>0</v>
          </cell>
          <cell r="AC621">
            <v>0</v>
          </cell>
          <cell r="AD621" t="str">
            <v>Y</v>
          </cell>
          <cell r="AF621">
            <v>0</v>
          </cell>
          <cell r="AG621">
            <v>0</v>
          </cell>
          <cell r="AJ621">
            <v>0</v>
          </cell>
          <cell r="AK621">
            <v>0</v>
          </cell>
          <cell r="AN621">
            <v>0</v>
          </cell>
          <cell r="AO621">
            <v>0</v>
          </cell>
        </row>
        <row r="622">
          <cell r="G622">
            <v>621</v>
          </cell>
          <cell r="H622">
            <v>18026885</v>
          </cell>
          <cell r="I622">
            <v>42216</v>
          </cell>
          <cell r="J622" t="str">
            <v>Programme Management Unit(PMU)</v>
          </cell>
          <cell r="K622" t="str">
            <v>Programme &amp; Project Planning</v>
          </cell>
          <cell r="L622" t="str">
            <v>Project Resourcing</v>
          </cell>
          <cell r="N622">
            <v>1006219</v>
          </cell>
          <cell r="O622">
            <v>18026885</v>
          </cell>
          <cell r="P622" t="b">
            <v>1</v>
          </cell>
          <cell r="Q622">
            <v>13</v>
          </cell>
          <cell r="R622">
            <v>953762</v>
          </cell>
          <cell r="S622">
            <v>953762</v>
          </cell>
          <cell r="T622">
            <v>13</v>
          </cell>
          <cell r="U622">
            <v>1006219</v>
          </cell>
          <cell r="V622">
            <v>13</v>
          </cell>
          <cell r="W622">
            <v>1081685</v>
          </cell>
          <cell r="X622">
            <v>13</v>
          </cell>
          <cell r="Y622">
            <v>1160646</v>
          </cell>
          <cell r="Z622">
            <v>13</v>
          </cell>
          <cell r="AA622">
            <v>1236088</v>
          </cell>
          <cell r="AB622">
            <v>13</v>
          </cell>
          <cell r="AC622">
            <v>1006219</v>
          </cell>
          <cell r="AD622" t="str">
            <v>Y</v>
          </cell>
          <cell r="AF622">
            <v>13</v>
          </cell>
          <cell r="AG622">
            <v>1081685</v>
          </cell>
          <cell r="AI622" t="str">
            <v>Vacant</v>
          </cell>
          <cell r="AJ622">
            <v>0</v>
          </cell>
          <cell r="AK622">
            <v>0</v>
          </cell>
          <cell r="AN622">
            <v>0</v>
          </cell>
          <cell r="AO622">
            <v>0</v>
          </cell>
        </row>
        <row r="623">
          <cell r="G623">
            <v>622</v>
          </cell>
          <cell r="J623" t="str">
            <v>Programme Management Unit(PMU)</v>
          </cell>
          <cell r="K623" t="str">
            <v>Programme &amp; Project Planning</v>
          </cell>
          <cell r="L623" t="str">
            <v>Project Resourcing</v>
          </cell>
          <cell r="N623">
            <v>236034</v>
          </cell>
          <cell r="O623">
            <v>0</v>
          </cell>
          <cell r="P623" t="b">
            <v>0</v>
          </cell>
          <cell r="Q623">
            <v>0</v>
          </cell>
          <cell r="R623">
            <v>0</v>
          </cell>
          <cell r="S623">
            <v>0</v>
          </cell>
          <cell r="T623">
            <v>0</v>
          </cell>
          <cell r="U623">
            <v>0</v>
          </cell>
          <cell r="V623">
            <v>0</v>
          </cell>
          <cell r="W623">
            <v>0</v>
          </cell>
          <cell r="X623">
            <v>0</v>
          </cell>
          <cell r="Y623">
            <v>0</v>
          </cell>
          <cell r="Z623">
            <v>0</v>
          </cell>
          <cell r="AA623">
            <v>0</v>
          </cell>
          <cell r="AB623">
            <v>0</v>
          </cell>
          <cell r="AC623">
            <v>0</v>
          </cell>
          <cell r="AD623" t="str">
            <v>Y</v>
          </cell>
          <cell r="AF623">
            <v>0</v>
          </cell>
          <cell r="AG623">
            <v>0</v>
          </cell>
          <cell r="AJ623">
            <v>0</v>
          </cell>
          <cell r="AK623">
            <v>0</v>
          </cell>
          <cell r="AN623">
            <v>0</v>
          </cell>
          <cell r="AO623">
            <v>0</v>
          </cell>
        </row>
        <row r="624">
          <cell r="G624">
            <v>623</v>
          </cell>
          <cell r="I624">
            <v>42216</v>
          </cell>
          <cell r="J624" t="str">
            <v>Programme Management Unit(PMU)</v>
          </cell>
          <cell r="K624" t="str">
            <v>Programme &amp; Project Planning</v>
          </cell>
          <cell r="L624" t="str">
            <v>Project Resourcing</v>
          </cell>
          <cell r="N624">
            <v>730388</v>
          </cell>
          <cell r="O624">
            <v>0</v>
          </cell>
          <cell r="P624" t="b">
            <v>1</v>
          </cell>
          <cell r="Q624">
            <v>12</v>
          </cell>
          <cell r="R624">
            <v>681333</v>
          </cell>
          <cell r="S624">
            <v>681333</v>
          </cell>
          <cell r="T624">
            <v>12</v>
          </cell>
          <cell r="U624">
            <v>730388</v>
          </cell>
          <cell r="V624">
            <v>12</v>
          </cell>
          <cell r="W624">
            <v>782976</v>
          </cell>
          <cell r="X624">
            <v>12</v>
          </cell>
          <cell r="Y624">
            <v>837001</v>
          </cell>
          <cell r="Z624">
            <v>12</v>
          </cell>
          <cell r="AA624">
            <v>892238</v>
          </cell>
          <cell r="AB624">
            <v>12</v>
          </cell>
          <cell r="AC624">
            <v>730388</v>
          </cell>
          <cell r="AD624" t="str">
            <v>Y</v>
          </cell>
          <cell r="AF624">
            <v>12</v>
          </cell>
          <cell r="AG624">
            <v>782976</v>
          </cell>
          <cell r="AI624" t="str">
            <v>Vacant</v>
          </cell>
          <cell r="AJ624">
            <v>0</v>
          </cell>
          <cell r="AK624">
            <v>0</v>
          </cell>
          <cell r="AN624">
            <v>0</v>
          </cell>
          <cell r="AO624">
            <v>0</v>
          </cell>
        </row>
        <row r="625">
          <cell r="G625">
            <v>624</v>
          </cell>
          <cell r="H625">
            <v>10842675</v>
          </cell>
          <cell r="J625" t="str">
            <v>Programme Management Unit(PMU)</v>
          </cell>
          <cell r="K625" t="str">
            <v>Programme &amp; Project Planning</v>
          </cell>
          <cell r="L625" t="str">
            <v>Project Resourcing</v>
          </cell>
          <cell r="N625">
            <v>522980</v>
          </cell>
          <cell r="O625">
            <v>10842675</v>
          </cell>
          <cell r="P625" t="b">
            <v>1</v>
          </cell>
          <cell r="Q625">
            <v>9</v>
          </cell>
          <cell r="R625">
            <v>482320</v>
          </cell>
          <cell r="S625">
            <v>482320</v>
          </cell>
          <cell r="T625">
            <v>9</v>
          </cell>
          <cell r="U625">
            <v>522980</v>
          </cell>
          <cell r="V625">
            <v>9</v>
          </cell>
          <cell r="W625">
            <v>566080</v>
          </cell>
          <cell r="X625">
            <v>9</v>
          </cell>
          <cell r="Y625">
            <v>600340</v>
          </cell>
          <cell r="Z625">
            <v>9</v>
          </cell>
          <cell r="AA625">
            <v>653592</v>
          </cell>
          <cell r="AB625">
            <v>9</v>
          </cell>
          <cell r="AC625">
            <v>522980</v>
          </cell>
          <cell r="AD625" t="str">
            <v>Y</v>
          </cell>
          <cell r="AF625">
            <v>9</v>
          </cell>
          <cell r="AG625">
            <v>566080</v>
          </cell>
          <cell r="AJ625">
            <v>9</v>
          </cell>
          <cell r="AK625">
            <v>600340</v>
          </cell>
          <cell r="AN625">
            <v>9</v>
          </cell>
          <cell r="AO625">
            <v>653592</v>
          </cell>
        </row>
        <row r="626">
          <cell r="G626">
            <v>625</v>
          </cell>
          <cell r="H626">
            <v>22149066</v>
          </cell>
          <cell r="J626" t="str">
            <v>Programme Management Unit(PMU)</v>
          </cell>
          <cell r="K626" t="str">
            <v>Programme &amp; Project Planning</v>
          </cell>
          <cell r="L626" t="str">
            <v>Project Resourcing</v>
          </cell>
          <cell r="N626">
            <v>432799</v>
          </cell>
          <cell r="O626">
            <v>22149066</v>
          </cell>
          <cell r="P626" t="b">
            <v>1</v>
          </cell>
          <cell r="Q626">
            <v>8</v>
          </cell>
          <cell r="R626">
            <v>399357</v>
          </cell>
          <cell r="S626">
            <v>399357</v>
          </cell>
          <cell r="T626">
            <v>8</v>
          </cell>
          <cell r="U626">
            <v>432799</v>
          </cell>
          <cell r="V626">
            <v>8</v>
          </cell>
          <cell r="W626">
            <v>468415</v>
          </cell>
          <cell r="X626">
            <v>8</v>
          </cell>
          <cell r="Y626">
            <v>494568</v>
          </cell>
          <cell r="Z626">
            <v>8</v>
          </cell>
          <cell r="AA626">
            <v>540945</v>
          </cell>
          <cell r="AB626">
            <v>8</v>
          </cell>
          <cell r="AC626">
            <v>432799</v>
          </cell>
          <cell r="AD626" t="str">
            <v>Y</v>
          </cell>
          <cell r="AF626">
            <v>8</v>
          </cell>
          <cell r="AG626">
            <v>468415</v>
          </cell>
          <cell r="AJ626">
            <v>8</v>
          </cell>
          <cell r="AK626">
            <v>494568</v>
          </cell>
          <cell r="AN626">
            <v>8</v>
          </cell>
          <cell r="AO626">
            <v>540945</v>
          </cell>
        </row>
        <row r="627">
          <cell r="G627">
            <v>626</v>
          </cell>
          <cell r="H627">
            <v>11237660</v>
          </cell>
          <cell r="J627" t="str">
            <v>Programme Management Unit(PMU)</v>
          </cell>
          <cell r="K627" t="str">
            <v>Programme Implementation Facilitation</v>
          </cell>
          <cell r="N627">
            <v>1239486</v>
          </cell>
          <cell r="O627">
            <v>11237660</v>
          </cell>
          <cell r="P627" t="b">
            <v>1</v>
          </cell>
          <cell r="Q627">
            <v>14</v>
          </cell>
          <cell r="R627">
            <v>1191811</v>
          </cell>
          <cell r="S627">
            <v>1191811</v>
          </cell>
          <cell r="T627">
            <v>14</v>
          </cell>
          <cell r="U627">
            <v>1239486</v>
          </cell>
          <cell r="V627">
            <v>14</v>
          </cell>
          <cell r="W627">
            <v>1332446</v>
          </cell>
          <cell r="X627">
            <v>14</v>
          </cell>
          <cell r="Y627">
            <v>1429714</v>
          </cell>
          <cell r="Z627">
            <v>14</v>
          </cell>
          <cell r="AA627">
            <v>1522645</v>
          </cell>
          <cell r="AB627">
            <v>14</v>
          </cell>
          <cell r="AC627">
            <v>1239486</v>
          </cell>
          <cell r="AD627" t="str">
            <v>Y</v>
          </cell>
          <cell r="AF627">
            <v>14</v>
          </cell>
          <cell r="AG627">
            <v>1332446</v>
          </cell>
          <cell r="AJ627">
            <v>14</v>
          </cell>
          <cell r="AK627">
            <v>1429714</v>
          </cell>
          <cell r="AN627">
            <v>14</v>
          </cell>
          <cell r="AO627">
            <v>1522645</v>
          </cell>
        </row>
        <row r="628">
          <cell r="G628">
            <v>627</v>
          </cell>
          <cell r="H628">
            <v>14243385</v>
          </cell>
          <cell r="J628" t="str">
            <v>Programme Management Unit(PMU)</v>
          </cell>
          <cell r="K628" t="str">
            <v>Programme Implementation Facilitation</v>
          </cell>
          <cell r="N628">
            <v>449739</v>
          </cell>
          <cell r="O628">
            <v>14243385</v>
          </cell>
          <cell r="P628" t="b">
            <v>1</v>
          </cell>
          <cell r="Q628">
            <v>8</v>
          </cell>
          <cell r="R628">
            <v>414941</v>
          </cell>
          <cell r="S628">
            <v>414941</v>
          </cell>
          <cell r="T628">
            <v>8</v>
          </cell>
          <cell r="U628">
            <v>449739</v>
          </cell>
          <cell r="V628">
            <v>8</v>
          </cell>
          <cell r="W628">
            <v>486761</v>
          </cell>
          <cell r="X628">
            <v>8</v>
          </cell>
          <cell r="Y628">
            <v>514437</v>
          </cell>
          <cell r="Z628">
            <v>8</v>
          </cell>
          <cell r="AA628">
            <v>562105</v>
          </cell>
          <cell r="AB628">
            <v>8</v>
          </cell>
          <cell r="AC628">
            <v>449739</v>
          </cell>
          <cell r="AD628" t="str">
            <v>Y</v>
          </cell>
          <cell r="AF628">
            <v>8</v>
          </cell>
          <cell r="AG628">
            <v>486761</v>
          </cell>
          <cell r="AJ628">
            <v>8</v>
          </cell>
          <cell r="AK628">
            <v>514437</v>
          </cell>
          <cell r="AN628">
            <v>8</v>
          </cell>
          <cell r="AO628">
            <v>562105</v>
          </cell>
        </row>
        <row r="629">
          <cell r="G629">
            <v>628</v>
          </cell>
          <cell r="H629">
            <v>21753741</v>
          </cell>
          <cell r="J629" t="str">
            <v>Programme Management Unit(PMU)</v>
          </cell>
          <cell r="K629" t="str">
            <v>Programme Implementation Facilitation</v>
          </cell>
          <cell r="L629" t="str">
            <v>Programme Delivery</v>
          </cell>
          <cell r="N629">
            <v>1396645</v>
          </cell>
          <cell r="O629">
            <v>21753741</v>
          </cell>
          <cell r="P629" t="b">
            <v>1</v>
          </cell>
          <cell r="Q629">
            <v>13</v>
          </cell>
          <cell r="R629">
            <v>1284865</v>
          </cell>
          <cell r="S629">
            <v>1284865</v>
          </cell>
          <cell r="T629">
            <v>12</v>
          </cell>
          <cell r="U629">
            <v>1396645</v>
          </cell>
          <cell r="V629">
            <v>12</v>
          </cell>
          <cell r="W629">
            <v>1512566</v>
          </cell>
          <cell r="X629">
            <v>12</v>
          </cell>
          <cell r="Y629">
            <v>1638107</v>
          </cell>
          <cell r="Z629">
            <v>12</v>
          </cell>
          <cell r="AA629">
            <v>1744583</v>
          </cell>
          <cell r="AB629">
            <v>12</v>
          </cell>
          <cell r="AC629">
            <v>1396645</v>
          </cell>
          <cell r="AD629" t="str">
            <v>Y</v>
          </cell>
          <cell r="AF629">
            <v>12</v>
          </cell>
          <cell r="AG629">
            <v>1512566</v>
          </cell>
          <cell r="AJ629">
            <v>12</v>
          </cell>
          <cell r="AK629">
            <v>1638107</v>
          </cell>
          <cell r="AN629">
            <v>12</v>
          </cell>
          <cell r="AO629">
            <v>1744583</v>
          </cell>
        </row>
        <row r="630">
          <cell r="G630">
            <v>629</v>
          </cell>
          <cell r="H630">
            <v>17869960</v>
          </cell>
          <cell r="J630" t="str">
            <v>Programme Management Unit(PMU)</v>
          </cell>
          <cell r="K630" t="str">
            <v>Programme Implementation Facilitation</v>
          </cell>
          <cell r="L630" t="str">
            <v>Programme Delivery</v>
          </cell>
          <cell r="N630">
            <v>356104</v>
          </cell>
          <cell r="O630">
            <v>17869960</v>
          </cell>
          <cell r="P630" t="b">
            <v>1</v>
          </cell>
          <cell r="Q630">
            <v>7</v>
          </cell>
          <cell r="R630">
            <v>328801</v>
          </cell>
          <cell r="S630">
            <v>328801</v>
          </cell>
          <cell r="T630">
            <v>7</v>
          </cell>
          <cell r="U630">
            <v>356104</v>
          </cell>
          <cell r="V630">
            <v>7</v>
          </cell>
          <cell r="W630">
            <v>385355</v>
          </cell>
          <cell r="X630">
            <v>7</v>
          </cell>
          <cell r="Y630">
            <v>404613</v>
          </cell>
          <cell r="Z630">
            <v>7</v>
          </cell>
          <cell r="AA630">
            <v>445143</v>
          </cell>
          <cell r="AB630">
            <v>7</v>
          </cell>
          <cell r="AC630">
            <v>356104</v>
          </cell>
          <cell r="AD630" t="str">
            <v>Y</v>
          </cell>
          <cell r="AF630">
            <v>7</v>
          </cell>
          <cell r="AG630">
            <v>385355</v>
          </cell>
          <cell r="AJ630">
            <v>7</v>
          </cell>
          <cell r="AK630">
            <v>404613</v>
          </cell>
          <cell r="AN630">
            <v>7</v>
          </cell>
          <cell r="AO630">
            <v>445143</v>
          </cell>
        </row>
        <row r="631">
          <cell r="G631">
            <v>630</v>
          </cell>
          <cell r="H631">
            <v>14778637</v>
          </cell>
          <cell r="J631" t="str">
            <v>Programme Management Unit(PMU)</v>
          </cell>
          <cell r="K631" t="str">
            <v>Programme Implementation Facilitation</v>
          </cell>
          <cell r="L631" t="str">
            <v>Programme Delivery</v>
          </cell>
          <cell r="M631" t="str">
            <v>Project Diagnostics &amp; Intervention Design Prov A-E</v>
          </cell>
          <cell r="N631">
            <v>893547</v>
          </cell>
          <cell r="O631">
            <v>14778637</v>
          </cell>
          <cell r="P631" t="b">
            <v>1</v>
          </cell>
          <cell r="Q631">
            <v>12</v>
          </cell>
          <cell r="R631">
            <v>822031</v>
          </cell>
          <cell r="S631">
            <v>822031</v>
          </cell>
          <cell r="T631">
            <v>12</v>
          </cell>
          <cell r="U631">
            <v>893547</v>
          </cell>
          <cell r="V631">
            <v>12</v>
          </cell>
          <cell r="W631">
            <v>967710</v>
          </cell>
          <cell r="X631">
            <v>12</v>
          </cell>
          <cell r="Y631">
            <v>1048028</v>
          </cell>
          <cell r="Z631">
            <v>12</v>
          </cell>
          <cell r="AA631">
            <v>1116149</v>
          </cell>
          <cell r="AB631">
            <v>12</v>
          </cell>
          <cell r="AC631">
            <v>893547</v>
          </cell>
          <cell r="AD631" t="str">
            <v>Y</v>
          </cell>
          <cell r="AF631">
            <v>12</v>
          </cell>
          <cell r="AG631">
            <v>967710</v>
          </cell>
          <cell r="AJ631">
            <v>12</v>
          </cell>
          <cell r="AK631">
            <v>1048028</v>
          </cell>
          <cell r="AN631">
            <v>12</v>
          </cell>
          <cell r="AO631">
            <v>1116149</v>
          </cell>
        </row>
        <row r="632">
          <cell r="G632">
            <v>631</v>
          </cell>
          <cell r="J632" t="str">
            <v>Programme Management Unit(PMU)</v>
          </cell>
          <cell r="K632" t="str">
            <v>Programme Implementation Facilitation</v>
          </cell>
          <cell r="L632" t="str">
            <v>Programme Delivery</v>
          </cell>
          <cell r="M632" t="str">
            <v>Project Diagnostics &amp; Intervention Design Prov A-E</v>
          </cell>
          <cell r="N632">
            <v>443243</v>
          </cell>
          <cell r="O632">
            <v>0</v>
          </cell>
          <cell r="P632" t="b">
            <v>0</v>
          </cell>
          <cell r="Q632">
            <v>0</v>
          </cell>
          <cell r="R632">
            <v>0</v>
          </cell>
          <cell r="S632">
            <v>0</v>
          </cell>
          <cell r="T632">
            <v>0</v>
          </cell>
          <cell r="U632">
            <v>0</v>
          </cell>
          <cell r="V632">
            <v>0</v>
          </cell>
          <cell r="W632">
            <v>0</v>
          </cell>
          <cell r="X632">
            <v>0</v>
          </cell>
          <cell r="Y632">
            <v>0</v>
          </cell>
          <cell r="Z632">
            <v>0</v>
          </cell>
          <cell r="AA632">
            <v>0</v>
          </cell>
          <cell r="AB632">
            <v>0</v>
          </cell>
          <cell r="AC632">
            <v>0</v>
          </cell>
          <cell r="AD632" t="str">
            <v>Y</v>
          </cell>
          <cell r="AF632">
            <v>0</v>
          </cell>
          <cell r="AG632">
            <v>0</v>
          </cell>
          <cell r="AJ632">
            <v>0</v>
          </cell>
          <cell r="AK632">
            <v>0</v>
          </cell>
          <cell r="AN632">
            <v>0</v>
          </cell>
          <cell r="AO632">
            <v>0</v>
          </cell>
        </row>
        <row r="633">
          <cell r="G633">
            <v>632</v>
          </cell>
          <cell r="J633" t="str">
            <v>Programme Management Unit(PMU)</v>
          </cell>
          <cell r="K633" t="str">
            <v>Programme Implementation Facilitation</v>
          </cell>
          <cell r="L633" t="str">
            <v>Programme Delivery</v>
          </cell>
          <cell r="M633" t="str">
            <v>Project Diagnostics &amp; Intervention Design Prov F-I</v>
          </cell>
          <cell r="N633">
            <v>616302</v>
          </cell>
          <cell r="O633">
            <v>0</v>
          </cell>
          <cell r="P633" t="b">
            <v>0</v>
          </cell>
          <cell r="Q633">
            <v>0</v>
          </cell>
          <cell r="R633">
            <v>0</v>
          </cell>
          <cell r="S633">
            <v>0</v>
          </cell>
          <cell r="T633">
            <v>0</v>
          </cell>
          <cell r="U633">
            <v>0</v>
          </cell>
          <cell r="V633">
            <v>0</v>
          </cell>
          <cell r="W633">
            <v>0</v>
          </cell>
          <cell r="X633">
            <v>0</v>
          </cell>
          <cell r="Y633">
            <v>0</v>
          </cell>
          <cell r="Z633">
            <v>0</v>
          </cell>
          <cell r="AA633">
            <v>0</v>
          </cell>
          <cell r="AB633">
            <v>0</v>
          </cell>
          <cell r="AC633">
            <v>0</v>
          </cell>
          <cell r="AD633" t="str">
            <v>Y</v>
          </cell>
          <cell r="AF633">
            <v>0</v>
          </cell>
          <cell r="AG633">
            <v>0</v>
          </cell>
          <cell r="AJ633">
            <v>0</v>
          </cell>
          <cell r="AK633">
            <v>0</v>
          </cell>
          <cell r="AN633">
            <v>0</v>
          </cell>
          <cell r="AO633">
            <v>0</v>
          </cell>
        </row>
        <row r="634">
          <cell r="G634">
            <v>633</v>
          </cell>
          <cell r="J634" t="str">
            <v>Programme Management Unit(PMU)</v>
          </cell>
          <cell r="K634" t="str">
            <v>Programme Implementation Facilitation</v>
          </cell>
          <cell r="L634" t="str">
            <v>Programme Delivery</v>
          </cell>
          <cell r="M634" t="str">
            <v>Project Diagnostics &amp; Intervention Design Prov F-I</v>
          </cell>
          <cell r="N634">
            <v>443243</v>
          </cell>
          <cell r="O634">
            <v>0</v>
          </cell>
          <cell r="P634" t="b">
            <v>0</v>
          </cell>
          <cell r="Q634">
            <v>0</v>
          </cell>
          <cell r="R634">
            <v>0</v>
          </cell>
          <cell r="S634">
            <v>0</v>
          </cell>
          <cell r="T634">
            <v>0</v>
          </cell>
          <cell r="U634">
            <v>0</v>
          </cell>
          <cell r="V634">
            <v>0</v>
          </cell>
          <cell r="W634">
            <v>0</v>
          </cell>
          <cell r="X634">
            <v>0</v>
          </cell>
          <cell r="Y634">
            <v>0</v>
          </cell>
          <cell r="Z634">
            <v>0</v>
          </cell>
          <cell r="AA634">
            <v>0</v>
          </cell>
          <cell r="AB634">
            <v>0</v>
          </cell>
          <cell r="AC634">
            <v>0</v>
          </cell>
          <cell r="AD634" t="str">
            <v>Y</v>
          </cell>
          <cell r="AF634">
            <v>0</v>
          </cell>
          <cell r="AG634">
            <v>0</v>
          </cell>
          <cell r="AJ634">
            <v>0</v>
          </cell>
          <cell r="AK634">
            <v>0</v>
          </cell>
          <cell r="AN634">
            <v>0</v>
          </cell>
          <cell r="AO634">
            <v>0</v>
          </cell>
        </row>
        <row r="635">
          <cell r="G635">
            <v>634</v>
          </cell>
          <cell r="H635">
            <v>19216378</v>
          </cell>
          <cell r="J635" t="str">
            <v>Programme Management Unit(PMU)</v>
          </cell>
          <cell r="K635" t="str">
            <v>Programme Implementation Facilitation</v>
          </cell>
          <cell r="L635" t="str">
            <v>Informal Settlement Upgrading</v>
          </cell>
          <cell r="N635">
            <v>1335649</v>
          </cell>
          <cell r="O635">
            <v>19216378</v>
          </cell>
          <cell r="P635" t="b">
            <v>1</v>
          </cell>
          <cell r="Q635">
            <v>13</v>
          </cell>
          <cell r="R635">
            <v>1228749</v>
          </cell>
          <cell r="S635">
            <v>1228749</v>
          </cell>
          <cell r="T635">
            <v>12</v>
          </cell>
          <cell r="U635">
            <v>1335649</v>
          </cell>
          <cell r="V635">
            <v>12</v>
          </cell>
          <cell r="W635">
            <v>1446506</v>
          </cell>
          <cell r="X635">
            <v>12</v>
          </cell>
          <cell r="Y635">
            <v>1566565</v>
          </cell>
          <cell r="Z635">
            <v>12</v>
          </cell>
          <cell r="AA635">
            <v>1668392</v>
          </cell>
          <cell r="AB635">
            <v>12</v>
          </cell>
          <cell r="AC635">
            <v>1335649</v>
          </cell>
          <cell r="AD635" t="str">
            <v>Y</v>
          </cell>
          <cell r="AF635">
            <v>12</v>
          </cell>
          <cell r="AG635">
            <v>1446506</v>
          </cell>
          <cell r="AJ635">
            <v>12</v>
          </cell>
          <cell r="AK635">
            <v>1566565</v>
          </cell>
          <cell r="AN635">
            <v>12</v>
          </cell>
          <cell r="AO635">
            <v>1668392</v>
          </cell>
        </row>
        <row r="636">
          <cell r="G636">
            <v>635</v>
          </cell>
          <cell r="J636" t="str">
            <v>Programme Management Unit(PMU)</v>
          </cell>
          <cell r="K636" t="str">
            <v>Programme Implementation Facilitation</v>
          </cell>
          <cell r="L636" t="str">
            <v>Informal Settlement Upgrading</v>
          </cell>
          <cell r="N636">
            <v>236034</v>
          </cell>
          <cell r="O636">
            <v>0</v>
          </cell>
          <cell r="P636" t="b">
            <v>0</v>
          </cell>
          <cell r="Q636">
            <v>0</v>
          </cell>
          <cell r="R636">
            <v>0</v>
          </cell>
          <cell r="S636">
            <v>0</v>
          </cell>
          <cell r="T636">
            <v>0</v>
          </cell>
          <cell r="U636">
            <v>0</v>
          </cell>
          <cell r="V636">
            <v>0</v>
          </cell>
          <cell r="W636">
            <v>0</v>
          </cell>
          <cell r="X636">
            <v>0</v>
          </cell>
          <cell r="Y636">
            <v>0</v>
          </cell>
          <cell r="Z636">
            <v>0</v>
          </cell>
          <cell r="AA636">
            <v>0</v>
          </cell>
          <cell r="AB636">
            <v>0</v>
          </cell>
          <cell r="AC636">
            <v>0</v>
          </cell>
          <cell r="AD636" t="str">
            <v>Y</v>
          </cell>
          <cell r="AF636">
            <v>0</v>
          </cell>
          <cell r="AG636">
            <v>0</v>
          </cell>
          <cell r="AJ636">
            <v>0</v>
          </cell>
          <cell r="AK636">
            <v>0</v>
          </cell>
          <cell r="AN636">
            <v>0</v>
          </cell>
          <cell r="AO636">
            <v>0</v>
          </cell>
        </row>
        <row r="637">
          <cell r="G637">
            <v>636</v>
          </cell>
          <cell r="J637" t="str">
            <v>Programme Management Unit(PMU)</v>
          </cell>
          <cell r="K637" t="str">
            <v>Programme Implementation Facilitation</v>
          </cell>
          <cell r="L637" t="str">
            <v>Informal Settlement Upgrading</v>
          </cell>
          <cell r="M637" t="str">
            <v>Upgrading Strategy, Planning &amp; Facilitation</v>
          </cell>
          <cell r="N637">
            <v>730388</v>
          </cell>
          <cell r="O637">
            <v>0</v>
          </cell>
          <cell r="P637" t="b">
            <v>0</v>
          </cell>
          <cell r="Q637">
            <v>0</v>
          </cell>
          <cell r="R637">
            <v>0</v>
          </cell>
          <cell r="S637">
            <v>0</v>
          </cell>
          <cell r="T637">
            <v>0</v>
          </cell>
          <cell r="U637">
            <v>0</v>
          </cell>
          <cell r="V637">
            <v>0</v>
          </cell>
          <cell r="W637">
            <v>0</v>
          </cell>
          <cell r="X637">
            <v>0</v>
          </cell>
          <cell r="Y637">
            <v>0</v>
          </cell>
          <cell r="Z637">
            <v>0</v>
          </cell>
          <cell r="AA637">
            <v>0</v>
          </cell>
          <cell r="AB637">
            <v>0</v>
          </cell>
          <cell r="AC637">
            <v>0</v>
          </cell>
          <cell r="AD637" t="str">
            <v>Y</v>
          </cell>
          <cell r="AF637">
            <v>0</v>
          </cell>
          <cell r="AG637">
            <v>0</v>
          </cell>
          <cell r="AJ637">
            <v>0</v>
          </cell>
          <cell r="AK637">
            <v>0</v>
          </cell>
          <cell r="AN637">
            <v>0</v>
          </cell>
          <cell r="AO637">
            <v>0</v>
          </cell>
        </row>
        <row r="638">
          <cell r="G638">
            <v>637</v>
          </cell>
          <cell r="J638" t="str">
            <v>Programme Management Unit(PMU)</v>
          </cell>
          <cell r="K638" t="str">
            <v>Programme Implementation Facilitation</v>
          </cell>
          <cell r="L638" t="str">
            <v>Informal Settlement Upgrading</v>
          </cell>
          <cell r="M638" t="str">
            <v>Upgrading Strategy, Planning &amp; Facilitation</v>
          </cell>
          <cell r="N638">
            <v>443243</v>
          </cell>
          <cell r="O638">
            <v>0</v>
          </cell>
          <cell r="P638" t="b">
            <v>0</v>
          </cell>
          <cell r="Q638">
            <v>0</v>
          </cell>
          <cell r="R638">
            <v>0</v>
          </cell>
          <cell r="S638">
            <v>0</v>
          </cell>
          <cell r="T638">
            <v>0</v>
          </cell>
          <cell r="U638">
            <v>0</v>
          </cell>
          <cell r="V638">
            <v>0</v>
          </cell>
          <cell r="W638">
            <v>0</v>
          </cell>
          <cell r="X638">
            <v>0</v>
          </cell>
          <cell r="Y638">
            <v>0</v>
          </cell>
          <cell r="Z638">
            <v>0</v>
          </cell>
          <cell r="AA638">
            <v>0</v>
          </cell>
          <cell r="AB638">
            <v>0</v>
          </cell>
          <cell r="AC638">
            <v>0</v>
          </cell>
          <cell r="AD638" t="str">
            <v>Y</v>
          </cell>
          <cell r="AF638">
            <v>0</v>
          </cell>
          <cell r="AG638">
            <v>0</v>
          </cell>
          <cell r="AJ638">
            <v>0</v>
          </cell>
          <cell r="AK638">
            <v>0</v>
          </cell>
          <cell r="AN638">
            <v>0</v>
          </cell>
          <cell r="AO638">
            <v>0</v>
          </cell>
        </row>
        <row r="639">
          <cell r="G639">
            <v>638</v>
          </cell>
          <cell r="J639" t="str">
            <v>Programme Management Unit(PMU)</v>
          </cell>
          <cell r="K639" t="str">
            <v>Programme Implementation Facilitation</v>
          </cell>
          <cell r="L639" t="str">
            <v>Informal Settlement Upgrading</v>
          </cell>
          <cell r="M639" t="str">
            <v>Upgrading Projects Implementation Support</v>
          </cell>
          <cell r="N639">
            <v>616302</v>
          </cell>
          <cell r="O639">
            <v>0</v>
          </cell>
          <cell r="P639" t="b">
            <v>0</v>
          </cell>
          <cell r="Q639">
            <v>0</v>
          </cell>
          <cell r="R639">
            <v>0</v>
          </cell>
          <cell r="S639">
            <v>0</v>
          </cell>
          <cell r="T639">
            <v>0</v>
          </cell>
          <cell r="U639">
            <v>0</v>
          </cell>
          <cell r="V639">
            <v>0</v>
          </cell>
          <cell r="W639">
            <v>0</v>
          </cell>
          <cell r="X639">
            <v>0</v>
          </cell>
          <cell r="Y639">
            <v>0</v>
          </cell>
          <cell r="Z639">
            <v>0</v>
          </cell>
          <cell r="AA639">
            <v>0</v>
          </cell>
          <cell r="AB639">
            <v>0</v>
          </cell>
          <cell r="AC639">
            <v>0</v>
          </cell>
          <cell r="AD639" t="str">
            <v>Y</v>
          </cell>
          <cell r="AF639">
            <v>0</v>
          </cell>
          <cell r="AG639">
            <v>0</v>
          </cell>
          <cell r="AJ639">
            <v>0</v>
          </cell>
          <cell r="AK639">
            <v>0</v>
          </cell>
          <cell r="AN639">
            <v>0</v>
          </cell>
          <cell r="AO639">
            <v>0</v>
          </cell>
        </row>
        <row r="640">
          <cell r="G640">
            <v>639</v>
          </cell>
          <cell r="H640">
            <v>22867881</v>
          </cell>
          <cell r="J640" t="str">
            <v>Programme Management Unit(PMU)</v>
          </cell>
          <cell r="K640" t="str">
            <v>Programme Implementation Facilitation</v>
          </cell>
          <cell r="L640" t="str">
            <v>Informal Settlement Upgrading</v>
          </cell>
          <cell r="M640" t="str">
            <v>Upgrading Projects Implementation Support</v>
          </cell>
          <cell r="N640">
            <v>533080</v>
          </cell>
          <cell r="O640">
            <v>22867881</v>
          </cell>
          <cell r="P640" t="b">
            <v>1</v>
          </cell>
          <cell r="Q640">
            <v>9</v>
          </cell>
          <cell r="R640">
            <v>490416</v>
          </cell>
          <cell r="S640">
            <v>490416</v>
          </cell>
          <cell r="T640">
            <v>11</v>
          </cell>
          <cell r="U640">
            <v>533080</v>
          </cell>
          <cell r="V640">
            <v>11</v>
          </cell>
          <cell r="W640">
            <v>577324</v>
          </cell>
          <cell r="X640">
            <v>11</v>
          </cell>
          <cell r="Y640">
            <v>625241</v>
          </cell>
          <cell r="Z640">
            <v>11</v>
          </cell>
          <cell r="AA640">
            <v>665881</v>
          </cell>
          <cell r="AB640">
            <v>11</v>
          </cell>
          <cell r="AC640">
            <v>533080</v>
          </cell>
          <cell r="AD640" t="str">
            <v>Y</v>
          </cell>
          <cell r="AF640">
            <v>11</v>
          </cell>
          <cell r="AG640">
            <v>577324</v>
          </cell>
          <cell r="AJ640">
            <v>11</v>
          </cell>
          <cell r="AK640">
            <v>625241</v>
          </cell>
          <cell r="AN640">
            <v>11</v>
          </cell>
          <cell r="AO640">
            <v>665881</v>
          </cell>
        </row>
        <row r="641">
          <cell r="G641">
            <v>640</v>
          </cell>
          <cell r="J641" t="str">
            <v>Programme Management Unit(PMU)</v>
          </cell>
          <cell r="K641" t="str">
            <v>Programme Implementation Facilitation</v>
          </cell>
          <cell r="L641" t="str">
            <v xml:space="preserve">Programme Implementation </v>
          </cell>
          <cell r="N641">
            <v>940369</v>
          </cell>
          <cell r="O641">
            <v>0</v>
          </cell>
          <cell r="P641" t="b">
            <v>1</v>
          </cell>
          <cell r="Q641">
            <v>13</v>
          </cell>
          <cell r="R641">
            <v>877211</v>
          </cell>
          <cell r="S641">
            <v>877211</v>
          </cell>
          <cell r="T641">
            <v>13</v>
          </cell>
          <cell r="U641">
            <v>940369</v>
          </cell>
          <cell r="V641">
            <v>13</v>
          </cell>
          <cell r="W641">
            <v>996792</v>
          </cell>
          <cell r="X641">
            <v>13</v>
          </cell>
          <cell r="Y641">
            <v>1054606</v>
          </cell>
          <cell r="Z641">
            <v>13</v>
          </cell>
          <cell r="AA641">
            <v>1117877</v>
          </cell>
          <cell r="AB641">
            <v>13</v>
          </cell>
          <cell r="AC641">
            <v>940369</v>
          </cell>
          <cell r="AD641" t="str">
            <v>Y</v>
          </cell>
          <cell r="AF641">
            <v>13</v>
          </cell>
          <cell r="AG641">
            <v>996792</v>
          </cell>
          <cell r="AJ641">
            <v>13</v>
          </cell>
          <cell r="AK641">
            <v>1054606</v>
          </cell>
          <cell r="AN641">
            <v>13</v>
          </cell>
          <cell r="AO641">
            <v>1117877</v>
          </cell>
        </row>
        <row r="642">
          <cell r="G642">
            <v>641</v>
          </cell>
          <cell r="J642" t="str">
            <v>Programme Management Unit(PMU)</v>
          </cell>
          <cell r="K642" t="str">
            <v>Programme Implementation Facilitation</v>
          </cell>
          <cell r="L642" t="str">
            <v xml:space="preserve">Programme Implementation </v>
          </cell>
          <cell r="N642">
            <v>236034</v>
          </cell>
          <cell r="O642">
            <v>0</v>
          </cell>
          <cell r="P642" t="b">
            <v>0</v>
          </cell>
          <cell r="Q642">
            <v>0</v>
          </cell>
          <cell r="R642">
            <v>0</v>
          </cell>
          <cell r="S642">
            <v>0</v>
          </cell>
          <cell r="T642">
            <v>0</v>
          </cell>
          <cell r="U642">
            <v>0</v>
          </cell>
          <cell r="V642">
            <v>0</v>
          </cell>
          <cell r="W642">
            <v>0</v>
          </cell>
          <cell r="X642">
            <v>0</v>
          </cell>
          <cell r="Y642">
            <v>0</v>
          </cell>
          <cell r="Z642">
            <v>0</v>
          </cell>
          <cell r="AA642">
            <v>0</v>
          </cell>
          <cell r="AB642">
            <v>0</v>
          </cell>
          <cell r="AC642">
            <v>0</v>
          </cell>
          <cell r="AD642" t="str">
            <v>Y</v>
          </cell>
          <cell r="AF642">
            <v>0</v>
          </cell>
          <cell r="AG642">
            <v>0</v>
          </cell>
          <cell r="AJ642">
            <v>0</v>
          </cell>
          <cell r="AK642">
            <v>0</v>
          </cell>
          <cell r="AN642">
            <v>0</v>
          </cell>
          <cell r="AO642">
            <v>0</v>
          </cell>
        </row>
        <row r="643">
          <cell r="G643">
            <v>642</v>
          </cell>
          <cell r="J643" t="str">
            <v>Programme Management Unit(PMU)</v>
          </cell>
          <cell r="K643" t="str">
            <v>Programme Implementation Facilitation</v>
          </cell>
          <cell r="L643" t="str">
            <v xml:space="preserve">Programme Implementation </v>
          </cell>
          <cell r="M643" t="str">
            <v>Housing Progr Implement &amp; Fast tracking Prov A-E</v>
          </cell>
          <cell r="N643">
            <v>616302</v>
          </cell>
          <cell r="O643">
            <v>0</v>
          </cell>
          <cell r="P643" t="b">
            <v>1</v>
          </cell>
          <cell r="Q643">
            <v>11</v>
          </cell>
          <cell r="R643">
            <v>574909</v>
          </cell>
          <cell r="S643">
            <v>574909</v>
          </cell>
          <cell r="T643">
            <v>11</v>
          </cell>
          <cell r="U643">
            <v>616302</v>
          </cell>
          <cell r="V643">
            <v>11</v>
          </cell>
          <cell r="W643">
            <v>660676</v>
          </cell>
          <cell r="X643">
            <v>11</v>
          </cell>
          <cell r="Y643">
            <v>706262</v>
          </cell>
          <cell r="Z643">
            <v>11</v>
          </cell>
          <cell r="AA643">
            <v>752870</v>
          </cell>
          <cell r="AB643">
            <v>11</v>
          </cell>
          <cell r="AC643">
            <v>616302</v>
          </cell>
          <cell r="AD643" t="str">
            <v>Y</v>
          </cell>
          <cell r="AF643">
            <v>11</v>
          </cell>
          <cell r="AG643">
            <v>660676</v>
          </cell>
          <cell r="AJ643">
            <v>11</v>
          </cell>
          <cell r="AK643">
            <v>706262</v>
          </cell>
          <cell r="AN643">
            <v>11</v>
          </cell>
          <cell r="AO643">
            <v>752870</v>
          </cell>
        </row>
        <row r="644">
          <cell r="G644">
            <v>643</v>
          </cell>
          <cell r="J644" t="str">
            <v>Programme Management Unit(PMU)</v>
          </cell>
          <cell r="K644" t="str">
            <v>Programme Implementation Facilitation</v>
          </cell>
          <cell r="L644" t="str">
            <v xml:space="preserve">Programme Implementation </v>
          </cell>
          <cell r="M644" t="str">
            <v>Housing Progr Implement &amp; Fast tracking Prov A-E</v>
          </cell>
          <cell r="N644">
            <v>443243</v>
          </cell>
          <cell r="O644">
            <v>0</v>
          </cell>
          <cell r="P644" t="b">
            <v>0</v>
          </cell>
          <cell r="Q644">
            <v>0</v>
          </cell>
          <cell r="R644">
            <v>0</v>
          </cell>
          <cell r="S644">
            <v>0</v>
          </cell>
          <cell r="T644">
            <v>0</v>
          </cell>
          <cell r="U644">
            <v>0</v>
          </cell>
          <cell r="V644">
            <v>0</v>
          </cell>
          <cell r="W644">
            <v>0</v>
          </cell>
          <cell r="X644">
            <v>0</v>
          </cell>
          <cell r="Y644">
            <v>0</v>
          </cell>
          <cell r="Z644">
            <v>0</v>
          </cell>
          <cell r="AA644">
            <v>0</v>
          </cell>
          <cell r="AB644">
            <v>0</v>
          </cell>
          <cell r="AC644">
            <v>0</v>
          </cell>
          <cell r="AD644" t="str">
            <v>Y</v>
          </cell>
          <cell r="AF644">
            <v>0</v>
          </cell>
          <cell r="AG644">
            <v>0</v>
          </cell>
          <cell r="AJ644">
            <v>0</v>
          </cell>
          <cell r="AK644">
            <v>0</v>
          </cell>
          <cell r="AN644">
            <v>0</v>
          </cell>
          <cell r="AO644">
            <v>0</v>
          </cell>
        </row>
        <row r="645">
          <cell r="G645">
            <v>644</v>
          </cell>
          <cell r="H645">
            <v>14242605</v>
          </cell>
          <cell r="J645" t="str">
            <v>Programme Management Unit(PMU)</v>
          </cell>
          <cell r="K645" t="str">
            <v>Programme Implementation Facilitation</v>
          </cell>
          <cell r="L645" t="str">
            <v xml:space="preserve">Programme Implementation </v>
          </cell>
          <cell r="M645" t="str">
            <v>Housing Progr Implement &amp; Fast tracking Prov F-I</v>
          </cell>
          <cell r="N645">
            <v>893547</v>
          </cell>
          <cell r="O645">
            <v>14242605</v>
          </cell>
          <cell r="P645" t="b">
            <v>1</v>
          </cell>
          <cell r="Q645">
            <v>12</v>
          </cell>
          <cell r="R645">
            <v>822031</v>
          </cell>
          <cell r="S645">
            <v>822031</v>
          </cell>
          <cell r="T645">
            <v>12</v>
          </cell>
          <cell r="U645">
            <v>893547</v>
          </cell>
          <cell r="V645">
            <v>12</v>
          </cell>
          <cell r="W645">
            <v>967710</v>
          </cell>
          <cell r="X645">
            <v>12</v>
          </cell>
          <cell r="Y645">
            <v>1048028</v>
          </cell>
          <cell r="Z645">
            <v>12</v>
          </cell>
          <cell r="AA645">
            <v>1116149</v>
          </cell>
          <cell r="AB645">
            <v>12</v>
          </cell>
          <cell r="AC645">
            <v>893547</v>
          </cell>
          <cell r="AD645" t="str">
            <v>Y</v>
          </cell>
          <cell r="AF645">
            <v>12</v>
          </cell>
          <cell r="AG645">
            <v>967710</v>
          </cell>
          <cell r="AJ645">
            <v>12</v>
          </cell>
          <cell r="AK645">
            <v>1048028</v>
          </cell>
          <cell r="AN645">
            <v>12</v>
          </cell>
          <cell r="AO645">
            <v>1116149</v>
          </cell>
        </row>
        <row r="646">
          <cell r="G646">
            <v>645</v>
          </cell>
          <cell r="H646">
            <v>22597034</v>
          </cell>
          <cell r="J646" t="str">
            <v>Programme Management Unit(PMU)</v>
          </cell>
          <cell r="K646" t="str">
            <v>Programme Implementation Facilitation</v>
          </cell>
          <cell r="L646" t="str">
            <v xml:space="preserve">Programme Implementation </v>
          </cell>
          <cell r="M646" t="str">
            <v>Housing Progr Implement &amp; Fast tracking Prov F-I</v>
          </cell>
          <cell r="N646">
            <v>533080</v>
          </cell>
          <cell r="O646">
            <v>22597034</v>
          </cell>
          <cell r="P646" t="b">
            <v>1</v>
          </cell>
          <cell r="Q646">
            <v>9</v>
          </cell>
          <cell r="R646">
            <v>490416</v>
          </cell>
          <cell r="S646">
            <v>490416</v>
          </cell>
          <cell r="T646">
            <v>11</v>
          </cell>
          <cell r="U646">
            <v>533080</v>
          </cell>
          <cell r="V646">
            <v>11</v>
          </cell>
          <cell r="W646">
            <v>577324</v>
          </cell>
          <cell r="X646">
            <v>11</v>
          </cell>
          <cell r="Y646">
            <v>625241</v>
          </cell>
          <cell r="Z646">
            <v>11</v>
          </cell>
          <cell r="AA646">
            <v>665881</v>
          </cell>
          <cell r="AB646">
            <v>11</v>
          </cell>
          <cell r="AC646">
            <v>533080</v>
          </cell>
          <cell r="AD646" t="str">
            <v>Y</v>
          </cell>
          <cell r="AF646">
            <v>11</v>
          </cell>
          <cell r="AG646">
            <v>577324</v>
          </cell>
          <cell r="AJ646">
            <v>11</v>
          </cell>
          <cell r="AK646">
            <v>625241</v>
          </cell>
          <cell r="AN646">
            <v>11</v>
          </cell>
          <cell r="AO646">
            <v>665881</v>
          </cell>
        </row>
        <row r="647">
          <cell r="G647">
            <v>646</v>
          </cell>
          <cell r="H647">
            <v>18579574</v>
          </cell>
          <cell r="J647" t="str">
            <v>Programme Management Unit(PMU)</v>
          </cell>
          <cell r="K647" t="str">
            <v>Programme Monitoring and Evaluation</v>
          </cell>
          <cell r="N647">
            <v>1203120</v>
          </cell>
          <cell r="O647">
            <v>0</v>
          </cell>
          <cell r="P647" t="b">
            <v>1</v>
          </cell>
          <cell r="Q647">
            <v>14</v>
          </cell>
          <cell r="R647">
            <v>1058208</v>
          </cell>
          <cell r="S647">
            <v>1058208</v>
          </cell>
          <cell r="T647">
            <v>14</v>
          </cell>
          <cell r="U647">
            <v>1134397</v>
          </cell>
          <cell r="V647">
            <v>14</v>
          </cell>
          <cell r="W647">
            <v>1202462</v>
          </cell>
          <cell r="X647">
            <v>14</v>
          </cell>
          <cell r="Y647">
            <v>1272206</v>
          </cell>
          <cell r="Z647">
            <v>14</v>
          </cell>
          <cell r="AA647">
            <v>1348533</v>
          </cell>
          <cell r="AB647">
            <v>14</v>
          </cell>
          <cell r="AC647">
            <v>1134397</v>
          </cell>
          <cell r="AD647" t="str">
            <v>Y</v>
          </cell>
          <cell r="AF647">
            <v>14</v>
          </cell>
          <cell r="AG647">
            <v>1202462</v>
          </cell>
          <cell r="AJ647">
            <v>14</v>
          </cell>
          <cell r="AK647">
            <v>1272206</v>
          </cell>
          <cell r="AN647">
            <v>14</v>
          </cell>
          <cell r="AO647">
            <v>1348533</v>
          </cell>
        </row>
        <row r="648">
          <cell r="G648">
            <v>647</v>
          </cell>
          <cell r="H648">
            <v>16847687</v>
          </cell>
          <cell r="J648" t="str">
            <v>Programme Management Unit(PMU)</v>
          </cell>
          <cell r="K648" t="str">
            <v>Programme Monitoring and Evaluation</v>
          </cell>
          <cell r="N648">
            <v>416581</v>
          </cell>
          <cell r="O648">
            <v>16847687</v>
          </cell>
          <cell r="P648" t="b">
            <v>1</v>
          </cell>
          <cell r="Q648">
            <v>8</v>
          </cell>
          <cell r="R648">
            <v>384437</v>
          </cell>
          <cell r="S648">
            <v>384437</v>
          </cell>
          <cell r="T648">
            <v>8</v>
          </cell>
          <cell r="U648">
            <v>416581</v>
          </cell>
          <cell r="V648">
            <v>8</v>
          </cell>
          <cell r="W648">
            <v>450851</v>
          </cell>
          <cell r="X648">
            <v>8</v>
          </cell>
          <cell r="Y648">
            <v>475547</v>
          </cell>
          <cell r="Z648">
            <v>8</v>
          </cell>
          <cell r="AA648">
            <v>520686</v>
          </cell>
          <cell r="AB648">
            <v>8</v>
          </cell>
          <cell r="AC648">
            <v>416581</v>
          </cell>
          <cell r="AD648" t="str">
            <v>Y</v>
          </cell>
          <cell r="AF648">
            <v>8</v>
          </cell>
          <cell r="AG648">
            <v>450851</v>
          </cell>
          <cell r="AJ648">
            <v>8</v>
          </cell>
          <cell r="AK648">
            <v>475547</v>
          </cell>
          <cell r="AN648">
            <v>8</v>
          </cell>
          <cell r="AO648">
            <v>520686</v>
          </cell>
        </row>
        <row r="649">
          <cell r="G649">
            <v>648</v>
          </cell>
          <cell r="H649">
            <v>80395066</v>
          </cell>
          <cell r="J649" t="str">
            <v>Programme Management Unit(PMU)</v>
          </cell>
          <cell r="K649" t="str">
            <v>Programme Monitoring and Evaluation</v>
          </cell>
          <cell r="L649" t="str">
            <v>M&amp;E Impact Assessments</v>
          </cell>
          <cell r="N649">
            <v>996771</v>
          </cell>
          <cell r="O649">
            <v>80395066</v>
          </cell>
          <cell r="P649" t="b">
            <v>1</v>
          </cell>
          <cell r="Q649">
            <v>13</v>
          </cell>
          <cell r="R649">
            <v>944806</v>
          </cell>
          <cell r="S649">
            <v>944806</v>
          </cell>
          <cell r="T649">
            <v>13</v>
          </cell>
          <cell r="U649">
            <v>996771</v>
          </cell>
          <cell r="V649">
            <v>13</v>
          </cell>
          <cell r="W649">
            <v>1071529</v>
          </cell>
          <cell r="X649">
            <v>13</v>
          </cell>
          <cell r="Y649">
            <v>1149750</v>
          </cell>
          <cell r="Z649">
            <v>13</v>
          </cell>
          <cell r="AA649">
            <v>1224482</v>
          </cell>
          <cell r="AB649">
            <v>13</v>
          </cell>
          <cell r="AC649">
            <v>996771</v>
          </cell>
          <cell r="AD649" t="str">
            <v>Y</v>
          </cell>
          <cell r="AF649">
            <v>13</v>
          </cell>
          <cell r="AG649">
            <v>1071529</v>
          </cell>
          <cell r="AJ649">
            <v>13</v>
          </cell>
          <cell r="AK649">
            <v>1149750</v>
          </cell>
          <cell r="AN649">
            <v>13</v>
          </cell>
          <cell r="AO649">
            <v>1224482</v>
          </cell>
        </row>
        <row r="650">
          <cell r="G650">
            <v>649</v>
          </cell>
          <cell r="H650">
            <v>23521252</v>
          </cell>
          <cell r="I650">
            <v>42613</v>
          </cell>
          <cell r="J650" t="str">
            <v>Programme Management Unit(PMU)</v>
          </cell>
          <cell r="K650" t="str">
            <v>Programme Monitoring and Evaluation</v>
          </cell>
          <cell r="L650" t="str">
            <v>M&amp;E Impact Assessments</v>
          </cell>
          <cell r="N650">
            <v>248809</v>
          </cell>
          <cell r="O650">
            <v>23521252</v>
          </cell>
          <cell r="P650" t="b">
            <v>1</v>
          </cell>
          <cell r="Q650">
            <v>5</v>
          </cell>
          <cell r="R650">
            <v>230094</v>
          </cell>
          <cell r="S650">
            <v>230094</v>
          </cell>
          <cell r="T650">
            <v>5</v>
          </cell>
          <cell r="U650">
            <v>248809</v>
          </cell>
          <cell r="V650">
            <v>5</v>
          </cell>
          <cell r="W650">
            <v>269154</v>
          </cell>
          <cell r="X650">
            <v>5</v>
          </cell>
          <cell r="Y650">
            <v>278769</v>
          </cell>
          <cell r="Z650">
            <v>5</v>
          </cell>
          <cell r="AA650">
            <v>311118</v>
          </cell>
          <cell r="AB650">
            <v>5</v>
          </cell>
          <cell r="AC650">
            <v>248809</v>
          </cell>
          <cell r="AD650" t="str">
            <v>Y</v>
          </cell>
          <cell r="AF650">
            <v>5</v>
          </cell>
          <cell r="AG650">
            <v>269154</v>
          </cell>
          <cell r="AI650" t="str">
            <v>Vacant</v>
          </cell>
          <cell r="AJ650">
            <v>0</v>
          </cell>
          <cell r="AK650">
            <v>0</v>
          </cell>
          <cell r="AN650">
            <v>0</v>
          </cell>
          <cell r="AO650">
            <v>0</v>
          </cell>
        </row>
        <row r="651">
          <cell r="G651">
            <v>650</v>
          </cell>
          <cell r="H651">
            <v>22662545</v>
          </cell>
          <cell r="J651" t="str">
            <v>Programme Management Unit(PMU)</v>
          </cell>
          <cell r="K651" t="str">
            <v>Programme Monitoring and Evaluation</v>
          </cell>
          <cell r="L651" t="str">
            <v>M&amp;E Impact Assessments</v>
          </cell>
          <cell r="M651" t="str">
            <v>NHPP Custer 1</v>
          </cell>
          <cell r="N651">
            <v>647297</v>
          </cell>
          <cell r="O651">
            <v>22662545</v>
          </cell>
          <cell r="P651" t="b">
            <v>1</v>
          </cell>
          <cell r="Q651">
            <v>11</v>
          </cell>
          <cell r="R651">
            <v>595491</v>
          </cell>
          <cell r="S651">
            <v>595491</v>
          </cell>
          <cell r="T651">
            <v>11</v>
          </cell>
          <cell r="U651">
            <v>647297</v>
          </cell>
          <cell r="V651">
            <v>11</v>
          </cell>
          <cell r="W651">
            <v>701022</v>
          </cell>
          <cell r="X651">
            <v>11</v>
          </cell>
          <cell r="Y651">
            <v>759205</v>
          </cell>
          <cell r="Z651">
            <v>11</v>
          </cell>
          <cell r="AA651">
            <v>808553</v>
          </cell>
          <cell r="AB651">
            <v>11</v>
          </cell>
          <cell r="AC651">
            <v>647297</v>
          </cell>
          <cell r="AD651" t="str">
            <v>Y</v>
          </cell>
          <cell r="AF651">
            <v>11</v>
          </cell>
          <cell r="AG651">
            <v>701022</v>
          </cell>
          <cell r="AJ651">
            <v>11</v>
          </cell>
          <cell r="AK651">
            <v>759205</v>
          </cell>
          <cell r="AN651">
            <v>11</v>
          </cell>
          <cell r="AO651">
            <v>808553</v>
          </cell>
        </row>
        <row r="652">
          <cell r="G652">
            <v>651</v>
          </cell>
          <cell r="H652">
            <v>23484969</v>
          </cell>
          <cell r="J652" t="str">
            <v>Programme Management Unit(PMU)</v>
          </cell>
          <cell r="K652" t="str">
            <v>Programme Monitoring and Evaluation</v>
          </cell>
          <cell r="L652" t="str">
            <v>M&amp;E Impact Assessments</v>
          </cell>
          <cell r="M652" t="str">
            <v>NHPP Custer 1</v>
          </cell>
          <cell r="N652">
            <v>459169</v>
          </cell>
          <cell r="O652">
            <v>23484969</v>
          </cell>
          <cell r="P652" t="b">
            <v>1</v>
          </cell>
          <cell r="Q652">
            <v>9</v>
          </cell>
          <cell r="R652">
            <v>423617</v>
          </cell>
          <cell r="S652">
            <v>423617</v>
          </cell>
          <cell r="T652">
            <v>9</v>
          </cell>
          <cell r="U652">
            <v>459169</v>
          </cell>
          <cell r="V652">
            <v>9</v>
          </cell>
          <cell r="W652">
            <v>496974</v>
          </cell>
          <cell r="X652">
            <v>9</v>
          </cell>
          <cell r="Y652">
            <v>525498</v>
          </cell>
          <cell r="Z652">
            <v>9</v>
          </cell>
          <cell r="AA652">
            <v>573885</v>
          </cell>
          <cell r="AB652">
            <v>9</v>
          </cell>
          <cell r="AC652">
            <v>459169</v>
          </cell>
          <cell r="AD652" t="str">
            <v>Y</v>
          </cell>
          <cell r="AF652">
            <v>9</v>
          </cell>
          <cell r="AG652">
            <v>496974</v>
          </cell>
          <cell r="AJ652">
            <v>9</v>
          </cell>
          <cell r="AK652">
            <v>525498</v>
          </cell>
          <cell r="AN652">
            <v>9</v>
          </cell>
          <cell r="AO652">
            <v>573885</v>
          </cell>
        </row>
        <row r="653">
          <cell r="G653">
            <v>652</v>
          </cell>
          <cell r="H653">
            <v>23451670</v>
          </cell>
          <cell r="J653" t="str">
            <v>Programme Management Unit(PMU)</v>
          </cell>
          <cell r="K653" t="str">
            <v>Programme Monitoring and Evaluation</v>
          </cell>
          <cell r="L653" t="str">
            <v>M&amp;E Impact Assessments</v>
          </cell>
          <cell r="M653" t="str">
            <v>NHPP Custer 1</v>
          </cell>
          <cell r="N653">
            <v>459169</v>
          </cell>
          <cell r="O653">
            <v>23451670</v>
          </cell>
          <cell r="P653" t="b">
            <v>1</v>
          </cell>
          <cell r="Q653">
            <v>10</v>
          </cell>
          <cell r="R653">
            <v>423617</v>
          </cell>
          <cell r="S653">
            <v>423617</v>
          </cell>
          <cell r="T653">
            <v>9</v>
          </cell>
          <cell r="U653">
            <v>459169</v>
          </cell>
          <cell r="V653">
            <v>9</v>
          </cell>
          <cell r="W653">
            <v>496974</v>
          </cell>
          <cell r="X653">
            <v>9</v>
          </cell>
          <cell r="Y653">
            <v>525498</v>
          </cell>
          <cell r="Z653">
            <v>9</v>
          </cell>
          <cell r="AA653">
            <v>573885</v>
          </cell>
          <cell r="AB653">
            <v>9</v>
          </cell>
          <cell r="AC653">
            <v>459169</v>
          </cell>
          <cell r="AD653" t="str">
            <v>Y</v>
          </cell>
          <cell r="AF653">
            <v>9</v>
          </cell>
          <cell r="AG653">
            <v>496974</v>
          </cell>
          <cell r="AJ653">
            <v>9</v>
          </cell>
          <cell r="AK653">
            <v>525498</v>
          </cell>
          <cell r="AN653">
            <v>9</v>
          </cell>
          <cell r="AO653">
            <v>573885</v>
          </cell>
        </row>
        <row r="654">
          <cell r="G654">
            <v>653</v>
          </cell>
          <cell r="J654" t="str">
            <v>Programme Management Unit(PMU)</v>
          </cell>
          <cell r="K654" t="str">
            <v>Programme Monitoring and Evaluation</v>
          </cell>
          <cell r="L654" t="str">
            <v>M&amp;E Impact Assessments</v>
          </cell>
          <cell r="M654" t="str">
            <v>NHPP Custer 1</v>
          </cell>
          <cell r="N654">
            <v>382655</v>
          </cell>
          <cell r="O654">
            <v>0</v>
          </cell>
          <cell r="P654" t="b">
            <v>0</v>
          </cell>
          <cell r="Q654">
            <v>0</v>
          </cell>
          <cell r="R654">
            <v>0</v>
          </cell>
          <cell r="S654">
            <v>0</v>
          </cell>
          <cell r="T654">
            <v>0</v>
          </cell>
          <cell r="U654">
            <v>0</v>
          </cell>
          <cell r="V654">
            <v>0</v>
          </cell>
          <cell r="W654">
            <v>0</v>
          </cell>
          <cell r="X654">
            <v>0</v>
          </cell>
          <cell r="Y654">
            <v>0</v>
          </cell>
          <cell r="Z654">
            <v>0</v>
          </cell>
          <cell r="AA654">
            <v>0</v>
          </cell>
          <cell r="AB654">
            <v>0</v>
          </cell>
          <cell r="AC654">
            <v>0</v>
          </cell>
          <cell r="AD654" t="str">
            <v>Y</v>
          </cell>
          <cell r="AF654">
            <v>0</v>
          </cell>
          <cell r="AG654">
            <v>0</v>
          </cell>
          <cell r="AJ654">
            <v>0</v>
          </cell>
          <cell r="AK654">
            <v>0</v>
          </cell>
          <cell r="AN654">
            <v>0</v>
          </cell>
          <cell r="AO654">
            <v>0</v>
          </cell>
        </row>
        <row r="655">
          <cell r="G655">
            <v>654</v>
          </cell>
          <cell r="J655" t="str">
            <v>Programme Management Unit(PMU)</v>
          </cell>
          <cell r="K655" t="str">
            <v>Programme Monitoring and Evaluation</v>
          </cell>
          <cell r="L655" t="str">
            <v>M&amp;E Impact Assessments</v>
          </cell>
          <cell r="M655" t="str">
            <v>NHPP Custer 1</v>
          </cell>
          <cell r="N655">
            <v>382655</v>
          </cell>
          <cell r="O655">
            <v>0</v>
          </cell>
          <cell r="P655" t="b">
            <v>0</v>
          </cell>
          <cell r="Q655">
            <v>0</v>
          </cell>
          <cell r="R655">
            <v>0</v>
          </cell>
          <cell r="S655">
            <v>0</v>
          </cell>
          <cell r="T655">
            <v>0</v>
          </cell>
          <cell r="U655">
            <v>0</v>
          </cell>
          <cell r="V655">
            <v>0</v>
          </cell>
          <cell r="W655">
            <v>0</v>
          </cell>
          <cell r="X655">
            <v>0</v>
          </cell>
          <cell r="Y655">
            <v>0</v>
          </cell>
          <cell r="Z655">
            <v>0</v>
          </cell>
          <cell r="AA655">
            <v>0</v>
          </cell>
          <cell r="AB655">
            <v>0</v>
          </cell>
          <cell r="AC655">
            <v>0</v>
          </cell>
          <cell r="AD655" t="str">
            <v>Y</v>
          </cell>
          <cell r="AF655">
            <v>0</v>
          </cell>
          <cell r="AG655">
            <v>0</v>
          </cell>
          <cell r="AJ655">
            <v>0</v>
          </cell>
          <cell r="AK655">
            <v>0</v>
          </cell>
          <cell r="AN655">
            <v>0</v>
          </cell>
          <cell r="AO655">
            <v>0</v>
          </cell>
        </row>
        <row r="656">
          <cell r="G656">
            <v>655</v>
          </cell>
          <cell r="H656">
            <v>22136398</v>
          </cell>
          <cell r="I656">
            <v>42369</v>
          </cell>
          <cell r="J656" t="str">
            <v>Programme Management Unit(PMU)</v>
          </cell>
          <cell r="K656" t="str">
            <v>Programme Monitoring and Evaluation</v>
          </cell>
          <cell r="L656" t="str">
            <v>M&amp;E Impact Assessments</v>
          </cell>
          <cell r="M656" t="str">
            <v>NHPP Custer 1</v>
          </cell>
          <cell r="N656">
            <v>360519</v>
          </cell>
          <cell r="O656">
            <v>0</v>
          </cell>
          <cell r="P656" t="b">
            <v>0</v>
          </cell>
          <cell r="Q656">
            <v>0</v>
          </cell>
          <cell r="R656">
            <v>0</v>
          </cell>
          <cell r="S656">
            <v>0</v>
          </cell>
          <cell r="T656">
            <v>0</v>
          </cell>
          <cell r="U656">
            <v>0</v>
          </cell>
          <cell r="V656">
            <v>0</v>
          </cell>
          <cell r="W656">
            <v>0</v>
          </cell>
          <cell r="X656">
            <v>0</v>
          </cell>
          <cell r="Y656">
            <v>0</v>
          </cell>
          <cell r="Z656">
            <v>0</v>
          </cell>
          <cell r="AA656">
            <v>0</v>
          </cell>
          <cell r="AB656">
            <v>0</v>
          </cell>
          <cell r="AC656">
            <v>0</v>
          </cell>
          <cell r="AD656" t="str">
            <v>Y</v>
          </cell>
          <cell r="AF656">
            <v>0</v>
          </cell>
          <cell r="AG656">
            <v>0</v>
          </cell>
          <cell r="AI656" t="str">
            <v>Vacant</v>
          </cell>
          <cell r="AJ656">
            <v>0</v>
          </cell>
          <cell r="AK656">
            <v>0</v>
          </cell>
          <cell r="AN656">
            <v>0</v>
          </cell>
          <cell r="AO656">
            <v>0</v>
          </cell>
        </row>
        <row r="657">
          <cell r="G657">
            <v>656</v>
          </cell>
          <cell r="H657">
            <v>23529661</v>
          </cell>
          <cell r="J657" t="str">
            <v>Programme Management Unit(PMU)</v>
          </cell>
          <cell r="K657" t="str">
            <v>Programme Monitoring and Evaluation</v>
          </cell>
          <cell r="L657" t="str">
            <v>M&amp;E Impact Assessments</v>
          </cell>
          <cell r="M657" t="str">
            <v>NHPP Custer 1</v>
          </cell>
          <cell r="N657">
            <v>351749</v>
          </cell>
          <cell r="O657">
            <v>23529661</v>
          </cell>
          <cell r="P657" t="b">
            <v>1</v>
          </cell>
          <cell r="Q657">
            <v>7</v>
          </cell>
          <cell r="R657">
            <v>324794</v>
          </cell>
          <cell r="S657">
            <v>324794</v>
          </cell>
          <cell r="T657">
            <v>7</v>
          </cell>
          <cell r="U657">
            <v>351749</v>
          </cell>
          <cell r="V657">
            <v>7</v>
          </cell>
          <cell r="W657">
            <v>380638</v>
          </cell>
          <cell r="X657">
            <v>7</v>
          </cell>
          <cell r="Y657">
            <v>399506</v>
          </cell>
          <cell r="Z657">
            <v>7</v>
          </cell>
          <cell r="AA657">
            <v>439703</v>
          </cell>
          <cell r="AB657">
            <v>7</v>
          </cell>
          <cell r="AC657">
            <v>351749</v>
          </cell>
          <cell r="AD657" t="str">
            <v>Y</v>
          </cell>
          <cell r="AF657">
            <v>7</v>
          </cell>
          <cell r="AG657">
            <v>380638</v>
          </cell>
          <cell r="AJ657">
            <v>7</v>
          </cell>
          <cell r="AK657">
            <v>399506</v>
          </cell>
          <cell r="AN657">
            <v>7</v>
          </cell>
          <cell r="AO657">
            <v>439703</v>
          </cell>
        </row>
        <row r="658">
          <cell r="G658">
            <v>657</v>
          </cell>
          <cell r="H658">
            <v>23517981</v>
          </cell>
          <cell r="J658" t="str">
            <v>Programme Management Unit(PMU)</v>
          </cell>
          <cell r="K658" t="str">
            <v>Programme Monitoring and Evaluation</v>
          </cell>
          <cell r="L658" t="str">
            <v>M&amp;E Impact Assessments</v>
          </cell>
          <cell r="M658" t="str">
            <v>NHPP: Cluster 2</v>
          </cell>
          <cell r="N658">
            <v>248809</v>
          </cell>
          <cell r="O658">
            <v>23517981</v>
          </cell>
          <cell r="P658" t="b">
            <v>1</v>
          </cell>
          <cell r="Q658">
            <v>5</v>
          </cell>
          <cell r="R658">
            <v>230094</v>
          </cell>
          <cell r="S658">
            <v>230094</v>
          </cell>
          <cell r="T658">
            <v>5</v>
          </cell>
          <cell r="U658">
            <v>248809</v>
          </cell>
          <cell r="V658">
            <v>5</v>
          </cell>
          <cell r="W658">
            <v>269154</v>
          </cell>
          <cell r="X658">
            <v>5</v>
          </cell>
          <cell r="Y658">
            <v>278769</v>
          </cell>
          <cell r="Z658">
            <v>5</v>
          </cell>
          <cell r="AA658">
            <v>311118</v>
          </cell>
          <cell r="AB658">
            <v>5</v>
          </cell>
          <cell r="AC658">
            <v>248809</v>
          </cell>
          <cell r="AD658" t="str">
            <v>Y</v>
          </cell>
          <cell r="AF658">
            <v>5</v>
          </cell>
          <cell r="AG658">
            <v>269154</v>
          </cell>
          <cell r="AJ658">
            <v>5</v>
          </cell>
          <cell r="AK658">
            <v>278769</v>
          </cell>
          <cell r="AN658">
            <v>5</v>
          </cell>
          <cell r="AO658">
            <v>311118</v>
          </cell>
        </row>
        <row r="659">
          <cell r="G659">
            <v>658</v>
          </cell>
          <cell r="H659">
            <v>20403127</v>
          </cell>
          <cell r="J659" t="str">
            <v>Programme Management Unit(PMU)</v>
          </cell>
          <cell r="K659" t="str">
            <v>Programme Monitoring and Evaluation</v>
          </cell>
          <cell r="L659" t="str">
            <v>M&amp;E Impact Assessments</v>
          </cell>
          <cell r="M659" t="str">
            <v>MEIA</v>
          </cell>
          <cell r="N659">
            <v>637734</v>
          </cell>
          <cell r="O659">
            <v>20403127</v>
          </cell>
          <cell r="P659" t="b">
            <v>1</v>
          </cell>
          <cell r="Q659">
            <v>11</v>
          </cell>
          <cell r="R659">
            <v>586694</v>
          </cell>
          <cell r="S659">
            <v>586694</v>
          </cell>
          <cell r="T659">
            <v>11</v>
          </cell>
          <cell r="U659">
            <v>637734</v>
          </cell>
          <cell r="V659">
            <v>11</v>
          </cell>
          <cell r="W659">
            <v>690665</v>
          </cell>
          <cell r="X659">
            <v>11</v>
          </cell>
          <cell r="Y659">
            <v>747989</v>
          </cell>
          <cell r="Z659">
            <v>11</v>
          </cell>
          <cell r="AA659">
            <v>796608</v>
          </cell>
          <cell r="AB659">
            <v>11</v>
          </cell>
          <cell r="AC659">
            <v>637734</v>
          </cell>
          <cell r="AD659" t="str">
            <v>Y</v>
          </cell>
          <cell r="AF659">
            <v>11</v>
          </cell>
          <cell r="AG659">
            <v>690665</v>
          </cell>
          <cell r="AJ659">
            <v>11</v>
          </cell>
          <cell r="AK659">
            <v>747989</v>
          </cell>
          <cell r="AN659">
            <v>11</v>
          </cell>
          <cell r="AO659">
            <v>796608</v>
          </cell>
        </row>
        <row r="660">
          <cell r="G660">
            <v>659</v>
          </cell>
          <cell r="J660" t="str">
            <v>Programme Management Unit(PMU)</v>
          </cell>
          <cell r="K660" t="str">
            <v>Programme Monitoring and Evaluation</v>
          </cell>
          <cell r="L660" t="str">
            <v>M&amp;E Impact Assessments</v>
          </cell>
          <cell r="M660" t="str">
            <v>MEIA</v>
          </cell>
          <cell r="N660">
            <v>537915</v>
          </cell>
          <cell r="O660">
            <v>0</v>
          </cell>
          <cell r="P660" t="b">
            <v>0</v>
          </cell>
          <cell r="Q660">
            <v>0</v>
          </cell>
          <cell r="R660">
            <v>0</v>
          </cell>
          <cell r="S660">
            <v>0</v>
          </cell>
          <cell r="T660">
            <v>0</v>
          </cell>
          <cell r="U660">
            <v>0</v>
          </cell>
          <cell r="V660">
            <v>0</v>
          </cell>
          <cell r="W660">
            <v>0</v>
          </cell>
          <cell r="X660">
            <v>0</v>
          </cell>
          <cell r="Y660">
            <v>0</v>
          </cell>
          <cell r="Z660">
            <v>0</v>
          </cell>
          <cell r="AA660">
            <v>0</v>
          </cell>
          <cell r="AB660">
            <v>0</v>
          </cell>
          <cell r="AC660">
            <v>0</v>
          </cell>
          <cell r="AD660" t="str">
            <v>Y</v>
          </cell>
          <cell r="AF660">
            <v>0</v>
          </cell>
          <cell r="AG660">
            <v>0</v>
          </cell>
          <cell r="AJ660">
            <v>0</v>
          </cell>
          <cell r="AK660">
            <v>0</v>
          </cell>
          <cell r="AN660">
            <v>0</v>
          </cell>
          <cell r="AO660">
            <v>0</v>
          </cell>
        </row>
        <row r="661">
          <cell r="G661">
            <v>660</v>
          </cell>
          <cell r="H661">
            <v>23104392</v>
          </cell>
          <cell r="J661" t="str">
            <v>Programme Management Unit(PMU)</v>
          </cell>
          <cell r="K661" t="str">
            <v>Programme Monitoring and Evaluation</v>
          </cell>
          <cell r="L661" t="str">
            <v>M&amp;E Impact Assessments</v>
          </cell>
          <cell r="M661" t="str">
            <v>NHPP: Cluster 2</v>
          </cell>
          <cell r="N661">
            <v>459169</v>
          </cell>
          <cell r="O661">
            <v>23104392</v>
          </cell>
          <cell r="P661" t="b">
            <v>1</v>
          </cell>
          <cell r="Q661">
            <v>9</v>
          </cell>
          <cell r="R661">
            <v>423617</v>
          </cell>
          <cell r="S661">
            <v>423617</v>
          </cell>
          <cell r="T661">
            <v>9</v>
          </cell>
          <cell r="U661">
            <v>459169</v>
          </cell>
          <cell r="V661">
            <v>9</v>
          </cell>
          <cell r="W661">
            <v>496974</v>
          </cell>
          <cell r="X661">
            <v>9</v>
          </cell>
          <cell r="Y661">
            <v>525498</v>
          </cell>
          <cell r="Z661">
            <v>9</v>
          </cell>
          <cell r="AA661">
            <v>573885</v>
          </cell>
          <cell r="AB661">
            <v>9</v>
          </cell>
          <cell r="AC661">
            <v>459169</v>
          </cell>
          <cell r="AD661" t="str">
            <v>Y</v>
          </cell>
          <cell r="AF661">
            <v>9</v>
          </cell>
          <cell r="AG661">
            <v>496974</v>
          </cell>
          <cell r="AJ661">
            <v>9</v>
          </cell>
          <cell r="AK661">
            <v>525498</v>
          </cell>
          <cell r="AN661">
            <v>9</v>
          </cell>
          <cell r="AO661">
            <v>573885</v>
          </cell>
        </row>
        <row r="662">
          <cell r="G662">
            <v>661</v>
          </cell>
          <cell r="J662" t="str">
            <v>Programme Management Unit(PMU)</v>
          </cell>
          <cell r="K662" t="str">
            <v>Programme Monitoring and Evaluation</v>
          </cell>
          <cell r="L662" t="str">
            <v>M&amp;E Impact Assessments</v>
          </cell>
          <cell r="M662" t="str">
            <v>MEIA</v>
          </cell>
          <cell r="N662">
            <v>382655</v>
          </cell>
          <cell r="O662">
            <v>0</v>
          </cell>
          <cell r="P662" t="b">
            <v>0</v>
          </cell>
          <cell r="Q662">
            <v>0</v>
          </cell>
          <cell r="R662">
            <v>0</v>
          </cell>
          <cell r="S662">
            <v>0</v>
          </cell>
          <cell r="T662">
            <v>0</v>
          </cell>
          <cell r="U662">
            <v>0</v>
          </cell>
          <cell r="V662">
            <v>0</v>
          </cell>
          <cell r="W662">
            <v>0</v>
          </cell>
          <cell r="X662">
            <v>0</v>
          </cell>
          <cell r="Y662">
            <v>0</v>
          </cell>
          <cell r="Z662">
            <v>0</v>
          </cell>
          <cell r="AA662">
            <v>0</v>
          </cell>
          <cell r="AB662">
            <v>0</v>
          </cell>
          <cell r="AC662">
            <v>0</v>
          </cell>
          <cell r="AD662" t="str">
            <v>Y</v>
          </cell>
          <cell r="AF662">
            <v>0</v>
          </cell>
          <cell r="AG662">
            <v>0</v>
          </cell>
          <cell r="AJ662">
            <v>0</v>
          </cell>
          <cell r="AK662">
            <v>0</v>
          </cell>
          <cell r="AN662">
            <v>0</v>
          </cell>
          <cell r="AO662">
            <v>0</v>
          </cell>
        </row>
        <row r="663">
          <cell r="G663">
            <v>662</v>
          </cell>
          <cell r="H663">
            <v>81636741</v>
          </cell>
          <cell r="J663" t="str">
            <v>Programme Management Unit(PMU)</v>
          </cell>
          <cell r="K663" t="str">
            <v>Programme Monitoring and Evaluation</v>
          </cell>
          <cell r="L663" t="str">
            <v>M&amp;E Impact Assessments</v>
          </cell>
          <cell r="M663" t="str">
            <v>NHPP: Cluster 2</v>
          </cell>
          <cell r="N663">
            <v>647297</v>
          </cell>
          <cell r="O663">
            <v>81636741</v>
          </cell>
          <cell r="P663" t="b">
            <v>1</v>
          </cell>
          <cell r="Q663">
            <v>11</v>
          </cell>
          <cell r="R663">
            <v>595491</v>
          </cell>
          <cell r="S663">
            <v>595491</v>
          </cell>
          <cell r="T663">
            <v>11</v>
          </cell>
          <cell r="U663">
            <v>647297</v>
          </cell>
          <cell r="V663">
            <v>11</v>
          </cell>
          <cell r="W663">
            <v>701022</v>
          </cell>
          <cell r="X663">
            <v>11</v>
          </cell>
          <cell r="Y663">
            <v>759205</v>
          </cell>
          <cell r="Z663">
            <v>11</v>
          </cell>
          <cell r="AA663">
            <v>808553</v>
          </cell>
          <cell r="AB663">
            <v>11</v>
          </cell>
          <cell r="AC663">
            <v>647297</v>
          </cell>
          <cell r="AD663" t="str">
            <v>Y</v>
          </cell>
          <cell r="AF663">
            <v>11</v>
          </cell>
          <cell r="AG663">
            <v>701022</v>
          </cell>
          <cell r="AJ663">
            <v>11</v>
          </cell>
          <cell r="AK663">
            <v>759205</v>
          </cell>
          <cell r="AN663">
            <v>11</v>
          </cell>
          <cell r="AO663">
            <v>808553</v>
          </cell>
        </row>
        <row r="664">
          <cell r="G664">
            <v>663</v>
          </cell>
          <cell r="H664">
            <v>18488200</v>
          </cell>
          <cell r="J664" t="str">
            <v>Programme Management Unit(PMU)</v>
          </cell>
          <cell r="K664" t="str">
            <v>Programme Monitoring and Evaluation</v>
          </cell>
          <cell r="L664" t="str">
            <v>M&amp;E Impact Assessments</v>
          </cell>
          <cell r="M664" t="str">
            <v>NHPP: Cluster 2</v>
          </cell>
          <cell r="N664">
            <v>596140</v>
          </cell>
          <cell r="O664">
            <v>18488200</v>
          </cell>
          <cell r="P664" t="b">
            <v>1</v>
          </cell>
          <cell r="Q664">
            <v>10</v>
          </cell>
          <cell r="R664">
            <v>549624</v>
          </cell>
          <cell r="S664">
            <v>549624</v>
          </cell>
          <cell r="T664">
            <v>10</v>
          </cell>
          <cell r="U664">
            <v>596140</v>
          </cell>
          <cell r="V664">
            <v>10</v>
          </cell>
          <cell r="W664">
            <v>645312</v>
          </cell>
          <cell r="X664">
            <v>10</v>
          </cell>
          <cell r="Y664">
            <v>686147</v>
          </cell>
          <cell r="Z664">
            <v>10</v>
          </cell>
          <cell r="AA664">
            <v>744977</v>
          </cell>
          <cell r="AB664">
            <v>10</v>
          </cell>
          <cell r="AC664">
            <v>596140</v>
          </cell>
          <cell r="AD664" t="str">
            <v>Y</v>
          </cell>
          <cell r="AF664">
            <v>10</v>
          </cell>
          <cell r="AG664">
            <v>645312</v>
          </cell>
          <cell r="AJ664">
            <v>10</v>
          </cell>
          <cell r="AK664">
            <v>686147</v>
          </cell>
          <cell r="AN664">
            <v>10</v>
          </cell>
          <cell r="AO664">
            <v>744977</v>
          </cell>
        </row>
        <row r="665">
          <cell r="G665">
            <v>664</v>
          </cell>
          <cell r="H665">
            <v>23529644</v>
          </cell>
          <cell r="J665" t="str">
            <v>Programme Management Unit(PMU)</v>
          </cell>
          <cell r="K665" t="str">
            <v>Programme Monitoring and Evaluation</v>
          </cell>
          <cell r="L665" t="str">
            <v>M&amp;E Impact Assessments</v>
          </cell>
          <cell r="M665" t="str">
            <v>NHPP: Cluster 2</v>
          </cell>
          <cell r="N665">
            <v>351749</v>
          </cell>
          <cell r="O665">
            <v>23529644</v>
          </cell>
          <cell r="P665" t="b">
            <v>1</v>
          </cell>
          <cell r="Q665">
            <v>8</v>
          </cell>
          <cell r="R665">
            <v>324794</v>
          </cell>
          <cell r="S665">
            <v>324794</v>
          </cell>
          <cell r="T665">
            <v>7</v>
          </cell>
          <cell r="U665">
            <v>351749</v>
          </cell>
          <cell r="V665">
            <v>7</v>
          </cell>
          <cell r="W665">
            <v>380638</v>
          </cell>
          <cell r="X665">
            <v>7</v>
          </cell>
          <cell r="Y665">
            <v>399506</v>
          </cell>
          <cell r="Z665">
            <v>7</v>
          </cell>
          <cell r="AA665">
            <v>439703</v>
          </cell>
          <cell r="AB665">
            <v>7</v>
          </cell>
          <cell r="AC665">
            <v>351749</v>
          </cell>
          <cell r="AD665" t="str">
            <v>Y</v>
          </cell>
          <cell r="AF665">
            <v>7</v>
          </cell>
          <cell r="AG665">
            <v>380638</v>
          </cell>
          <cell r="AJ665">
            <v>7</v>
          </cell>
          <cell r="AK665">
            <v>399506</v>
          </cell>
          <cell r="AN665">
            <v>7</v>
          </cell>
          <cell r="AO665">
            <v>439703</v>
          </cell>
        </row>
        <row r="666">
          <cell r="G666">
            <v>665</v>
          </cell>
          <cell r="H666">
            <v>11240091</v>
          </cell>
          <cell r="J666" t="str">
            <v>Programme Management Unit(PMU)</v>
          </cell>
          <cell r="K666" t="str">
            <v>Programme Monitoring and Evaluation</v>
          </cell>
          <cell r="L666" t="str">
            <v>Programme Monitoring</v>
          </cell>
          <cell r="N666">
            <v>982039</v>
          </cell>
          <cell r="O666">
            <v>11240091</v>
          </cell>
          <cell r="P666" t="b">
            <v>1</v>
          </cell>
          <cell r="Q666">
            <v>13</v>
          </cell>
          <cell r="R666">
            <v>930843</v>
          </cell>
          <cell r="S666">
            <v>930843</v>
          </cell>
          <cell r="T666">
            <v>13</v>
          </cell>
          <cell r="U666">
            <v>982039</v>
          </cell>
          <cell r="V666">
            <v>13</v>
          </cell>
          <cell r="W666">
            <v>1055692</v>
          </cell>
          <cell r="X666">
            <v>13</v>
          </cell>
          <cell r="Y666">
            <v>1132756</v>
          </cell>
          <cell r="Z666">
            <v>13</v>
          </cell>
          <cell r="AA666">
            <v>1206385</v>
          </cell>
          <cell r="AB666">
            <v>13</v>
          </cell>
          <cell r="AC666">
            <v>982039</v>
          </cell>
          <cell r="AD666" t="str">
            <v>Y</v>
          </cell>
          <cell r="AF666">
            <v>13</v>
          </cell>
          <cell r="AG666">
            <v>1055692</v>
          </cell>
          <cell r="AJ666">
            <v>13</v>
          </cell>
          <cell r="AK666">
            <v>1132756</v>
          </cell>
          <cell r="AN666">
            <v>13</v>
          </cell>
          <cell r="AO666">
            <v>1206385</v>
          </cell>
        </row>
        <row r="667">
          <cell r="G667">
            <v>666</v>
          </cell>
          <cell r="H667">
            <v>23021551</v>
          </cell>
          <cell r="J667" t="str">
            <v>Programme Management Unit(PMU)</v>
          </cell>
          <cell r="K667" t="str">
            <v>Programme Monitoring and Evaluation</v>
          </cell>
          <cell r="L667" t="str">
            <v>Programme Monitoring</v>
          </cell>
          <cell r="N667">
            <v>360519</v>
          </cell>
          <cell r="O667">
            <v>23021551</v>
          </cell>
          <cell r="P667" t="b">
            <v>1</v>
          </cell>
          <cell r="Q667">
            <v>7</v>
          </cell>
          <cell r="R667">
            <v>332863</v>
          </cell>
          <cell r="S667">
            <v>332863</v>
          </cell>
          <cell r="T667">
            <v>7</v>
          </cell>
          <cell r="U667">
            <v>360519</v>
          </cell>
          <cell r="V667">
            <v>7</v>
          </cell>
          <cell r="W667">
            <v>390136</v>
          </cell>
          <cell r="X667">
            <v>7</v>
          </cell>
          <cell r="Y667">
            <v>409792</v>
          </cell>
          <cell r="Z667">
            <v>7</v>
          </cell>
          <cell r="AA667">
            <v>450658</v>
          </cell>
          <cell r="AB667">
            <v>7</v>
          </cell>
          <cell r="AC667">
            <v>360519</v>
          </cell>
          <cell r="AD667" t="str">
            <v>Y</v>
          </cell>
          <cell r="AF667">
            <v>7</v>
          </cell>
          <cell r="AG667">
            <v>390136</v>
          </cell>
          <cell r="AJ667">
            <v>7</v>
          </cell>
          <cell r="AK667">
            <v>409792</v>
          </cell>
          <cell r="AN667">
            <v>7</v>
          </cell>
          <cell r="AO667">
            <v>450658</v>
          </cell>
        </row>
        <row r="668">
          <cell r="G668">
            <v>667</v>
          </cell>
          <cell r="H668">
            <v>22821333</v>
          </cell>
          <cell r="J668" t="str">
            <v>Programme Management Unit(PMU)</v>
          </cell>
          <cell r="K668" t="str">
            <v>Programme Monitoring and Evaluation</v>
          </cell>
          <cell r="L668" t="str">
            <v>Programme Monitoring</v>
          </cell>
          <cell r="M668" t="str">
            <v>NHPP: Cluster 1</v>
          </cell>
          <cell r="N668">
            <v>637734</v>
          </cell>
          <cell r="O668">
            <v>22821333</v>
          </cell>
          <cell r="P668" t="b">
            <v>1</v>
          </cell>
          <cell r="Q668">
            <v>11</v>
          </cell>
          <cell r="R668">
            <v>586694</v>
          </cell>
          <cell r="S668">
            <v>586694</v>
          </cell>
          <cell r="T668">
            <v>11</v>
          </cell>
          <cell r="U668">
            <v>637734</v>
          </cell>
          <cell r="V668">
            <v>11</v>
          </cell>
          <cell r="W668">
            <v>690665</v>
          </cell>
          <cell r="X668">
            <v>11</v>
          </cell>
          <cell r="Y668">
            <v>747989</v>
          </cell>
          <cell r="Z668">
            <v>11</v>
          </cell>
          <cell r="AA668">
            <v>796608</v>
          </cell>
          <cell r="AB668">
            <v>11</v>
          </cell>
          <cell r="AC668">
            <v>637734</v>
          </cell>
          <cell r="AD668" t="str">
            <v>Y</v>
          </cell>
          <cell r="AF668">
            <v>11</v>
          </cell>
          <cell r="AG668">
            <v>690665</v>
          </cell>
          <cell r="AJ668">
            <v>11</v>
          </cell>
          <cell r="AK668">
            <v>747989</v>
          </cell>
          <cell r="AN668">
            <v>11</v>
          </cell>
          <cell r="AO668">
            <v>796608</v>
          </cell>
        </row>
        <row r="669">
          <cell r="G669">
            <v>668</v>
          </cell>
          <cell r="H669">
            <v>5462169</v>
          </cell>
          <cell r="J669" t="str">
            <v>Programme Management Unit(PMU)</v>
          </cell>
          <cell r="K669" t="str">
            <v>Programme Monitoring and Evaluation</v>
          </cell>
          <cell r="L669" t="str">
            <v>Programme Monitoring</v>
          </cell>
          <cell r="M669" t="str">
            <v>NHPP: Cluster 1</v>
          </cell>
          <cell r="N669">
            <v>459169</v>
          </cell>
          <cell r="O669">
            <v>5462169</v>
          </cell>
          <cell r="P669" t="b">
            <v>1</v>
          </cell>
          <cell r="Q669">
            <v>9</v>
          </cell>
          <cell r="R669">
            <v>423617</v>
          </cell>
          <cell r="S669">
            <v>423617</v>
          </cell>
          <cell r="T669">
            <v>9</v>
          </cell>
          <cell r="U669">
            <v>459169</v>
          </cell>
          <cell r="V669">
            <v>9</v>
          </cell>
          <cell r="W669">
            <v>496974</v>
          </cell>
          <cell r="X669">
            <v>9</v>
          </cell>
          <cell r="Y669">
            <v>525498</v>
          </cell>
          <cell r="Z669">
            <v>9</v>
          </cell>
          <cell r="AA669">
            <v>573885</v>
          </cell>
          <cell r="AB669">
            <v>9</v>
          </cell>
          <cell r="AC669">
            <v>459169</v>
          </cell>
          <cell r="AD669" t="str">
            <v>Y</v>
          </cell>
          <cell r="AF669">
            <v>9</v>
          </cell>
          <cell r="AG669">
            <v>496974</v>
          </cell>
          <cell r="AJ669">
            <v>9</v>
          </cell>
          <cell r="AK669">
            <v>525498</v>
          </cell>
          <cell r="AN669">
            <v>9</v>
          </cell>
          <cell r="AO669">
            <v>573885</v>
          </cell>
        </row>
        <row r="670">
          <cell r="G670">
            <v>669</v>
          </cell>
          <cell r="J670" t="str">
            <v>Programme Management Unit(PMU)</v>
          </cell>
          <cell r="K670" t="str">
            <v>Programme Monitoring and Evaluation</v>
          </cell>
          <cell r="L670" t="str">
            <v>Programme Monitoring</v>
          </cell>
          <cell r="M670" t="str">
            <v>NHPP: Cluster 1</v>
          </cell>
          <cell r="N670">
            <v>443243</v>
          </cell>
          <cell r="O670">
            <v>0</v>
          </cell>
          <cell r="P670" t="b">
            <v>0</v>
          </cell>
          <cell r="Q670">
            <v>0</v>
          </cell>
          <cell r="R670">
            <v>0</v>
          </cell>
          <cell r="S670">
            <v>0</v>
          </cell>
          <cell r="T670">
            <v>0</v>
          </cell>
          <cell r="U670">
            <v>0</v>
          </cell>
          <cell r="V670">
            <v>0</v>
          </cell>
          <cell r="W670">
            <v>0</v>
          </cell>
          <cell r="X670">
            <v>0</v>
          </cell>
          <cell r="Y670">
            <v>0</v>
          </cell>
          <cell r="Z670">
            <v>0</v>
          </cell>
          <cell r="AA670">
            <v>0</v>
          </cell>
          <cell r="AB670">
            <v>0</v>
          </cell>
          <cell r="AC670">
            <v>0</v>
          </cell>
          <cell r="AD670" t="str">
            <v>Y</v>
          </cell>
          <cell r="AF670">
            <v>0</v>
          </cell>
          <cell r="AG670">
            <v>0</v>
          </cell>
          <cell r="AJ670">
            <v>0</v>
          </cell>
          <cell r="AK670">
            <v>0</v>
          </cell>
          <cell r="AN670">
            <v>0</v>
          </cell>
          <cell r="AO670">
            <v>0</v>
          </cell>
        </row>
        <row r="671">
          <cell r="G671">
            <v>670</v>
          </cell>
          <cell r="H671">
            <v>70469334</v>
          </cell>
          <cell r="J671" t="str">
            <v>Programme Management Unit(PMU)</v>
          </cell>
          <cell r="K671" t="str">
            <v>Programme Monitoring and Evaluation</v>
          </cell>
          <cell r="L671" t="str">
            <v>Programme Monitoring</v>
          </cell>
          <cell r="M671" t="str">
            <v>NHPP: Cluster 1</v>
          </cell>
          <cell r="N671">
            <v>557800</v>
          </cell>
          <cell r="O671">
            <v>70469334</v>
          </cell>
          <cell r="P671" t="b">
            <v>1</v>
          </cell>
          <cell r="Q671">
            <v>9</v>
          </cell>
          <cell r="R671">
            <v>514353</v>
          </cell>
          <cell r="S671">
            <v>514353</v>
          </cell>
          <cell r="T671">
            <v>10</v>
          </cell>
          <cell r="U671">
            <v>557800</v>
          </cell>
          <cell r="V671">
            <v>10</v>
          </cell>
          <cell r="W671">
            <v>603791</v>
          </cell>
          <cell r="X671">
            <v>10</v>
          </cell>
          <cell r="Y671">
            <v>641180</v>
          </cell>
          <cell r="Z671">
            <v>10</v>
          </cell>
          <cell r="AA671">
            <v>697086</v>
          </cell>
          <cell r="AB671">
            <v>10</v>
          </cell>
          <cell r="AC671">
            <v>557800</v>
          </cell>
          <cell r="AD671" t="str">
            <v>Y</v>
          </cell>
          <cell r="AF671">
            <v>10</v>
          </cell>
          <cell r="AG671">
            <v>603791</v>
          </cell>
          <cell r="AJ671">
            <v>10</v>
          </cell>
          <cell r="AK671">
            <v>641180</v>
          </cell>
          <cell r="AN671">
            <v>10</v>
          </cell>
          <cell r="AO671">
            <v>697086</v>
          </cell>
        </row>
        <row r="672">
          <cell r="G672">
            <v>671</v>
          </cell>
          <cell r="H672">
            <v>17481899</v>
          </cell>
          <cell r="J672" t="str">
            <v>Programme Management Unit(PMU)</v>
          </cell>
          <cell r="K672" t="str">
            <v>Programme Monitoring and Evaluation</v>
          </cell>
          <cell r="L672" t="str">
            <v>Programme Monitoring</v>
          </cell>
          <cell r="M672" t="str">
            <v>NHPP: Cluster 1</v>
          </cell>
          <cell r="N672">
            <v>351749</v>
          </cell>
          <cell r="O672">
            <v>17481899</v>
          </cell>
          <cell r="P672" t="b">
            <v>1</v>
          </cell>
          <cell r="Q672">
            <v>7</v>
          </cell>
          <cell r="R672">
            <v>324794</v>
          </cell>
          <cell r="S672">
            <v>324794</v>
          </cell>
          <cell r="T672">
            <v>7</v>
          </cell>
          <cell r="U672">
            <v>351749</v>
          </cell>
          <cell r="V672">
            <v>7</v>
          </cell>
          <cell r="W672">
            <v>380638</v>
          </cell>
          <cell r="X672">
            <v>7</v>
          </cell>
          <cell r="Y672">
            <v>399506</v>
          </cell>
          <cell r="Z672">
            <v>7</v>
          </cell>
          <cell r="AA672">
            <v>439703</v>
          </cell>
          <cell r="AB672">
            <v>7</v>
          </cell>
          <cell r="AC672">
            <v>351749</v>
          </cell>
          <cell r="AD672" t="str">
            <v>Y</v>
          </cell>
          <cell r="AF672">
            <v>7</v>
          </cell>
          <cell r="AG672">
            <v>380638</v>
          </cell>
          <cell r="AI672" t="str">
            <v>Retire</v>
          </cell>
          <cell r="AJ672">
            <v>0</v>
          </cell>
          <cell r="AK672">
            <v>0</v>
          </cell>
          <cell r="AN672">
            <v>0</v>
          </cell>
          <cell r="AO672">
            <v>0</v>
          </cell>
        </row>
        <row r="673">
          <cell r="G673">
            <v>672</v>
          </cell>
          <cell r="H673">
            <v>11839783</v>
          </cell>
          <cell r="J673" t="str">
            <v>Programme Management Unit(PMU)</v>
          </cell>
          <cell r="K673" t="str">
            <v>Programme Monitoring and Evaluation</v>
          </cell>
          <cell r="L673" t="str">
            <v>Programme Monitoring</v>
          </cell>
          <cell r="M673" t="str">
            <v>NHPP: Cluster 2</v>
          </cell>
          <cell r="N673">
            <v>697320</v>
          </cell>
          <cell r="O673">
            <v>11839783</v>
          </cell>
          <cell r="P673" t="b">
            <v>1</v>
          </cell>
          <cell r="Q673">
            <v>11</v>
          </cell>
          <cell r="R673">
            <v>641510</v>
          </cell>
          <cell r="S673">
            <v>641510</v>
          </cell>
          <cell r="T673">
            <v>11</v>
          </cell>
          <cell r="U673">
            <v>697320</v>
          </cell>
          <cell r="V673">
            <v>11</v>
          </cell>
          <cell r="W673">
            <v>755197</v>
          </cell>
          <cell r="X673">
            <v>11</v>
          </cell>
          <cell r="Y673">
            <v>817877</v>
          </cell>
          <cell r="Z673">
            <v>11</v>
          </cell>
          <cell r="AA673">
            <v>871038</v>
          </cell>
          <cell r="AB673">
            <v>11</v>
          </cell>
          <cell r="AC673">
            <v>697320</v>
          </cell>
          <cell r="AD673" t="str">
            <v>Y</v>
          </cell>
          <cell r="AF673">
            <v>11</v>
          </cell>
          <cell r="AG673">
            <v>755197</v>
          </cell>
          <cell r="AJ673">
            <v>11</v>
          </cell>
          <cell r="AK673">
            <v>817877</v>
          </cell>
          <cell r="AN673">
            <v>11</v>
          </cell>
          <cell r="AO673">
            <v>871038</v>
          </cell>
        </row>
        <row r="674">
          <cell r="G674">
            <v>673</v>
          </cell>
          <cell r="J674" t="str">
            <v>Programme Management Unit(PMU)</v>
          </cell>
          <cell r="K674" t="str">
            <v>Programme Monitoring and Evaluation</v>
          </cell>
          <cell r="L674" t="str">
            <v>Programme Monitoring</v>
          </cell>
          <cell r="M674" t="str">
            <v>NHPP: Cluster 2</v>
          </cell>
          <cell r="N674">
            <v>537915</v>
          </cell>
          <cell r="O674">
            <v>0</v>
          </cell>
          <cell r="P674" t="b">
            <v>0</v>
          </cell>
          <cell r="Q674">
            <v>0</v>
          </cell>
          <cell r="R674">
            <v>0</v>
          </cell>
          <cell r="S674">
            <v>0</v>
          </cell>
          <cell r="T674">
            <v>0</v>
          </cell>
          <cell r="U674">
            <v>0</v>
          </cell>
          <cell r="V674">
            <v>0</v>
          </cell>
          <cell r="W674">
            <v>0</v>
          </cell>
          <cell r="X674">
            <v>0</v>
          </cell>
          <cell r="Y674">
            <v>0</v>
          </cell>
          <cell r="Z674">
            <v>0</v>
          </cell>
          <cell r="AA674">
            <v>0</v>
          </cell>
          <cell r="AB674">
            <v>0</v>
          </cell>
          <cell r="AC674">
            <v>0</v>
          </cell>
          <cell r="AD674" t="str">
            <v>Y</v>
          </cell>
          <cell r="AF674">
            <v>0</v>
          </cell>
          <cell r="AG674">
            <v>0</v>
          </cell>
          <cell r="AJ674">
            <v>0</v>
          </cell>
          <cell r="AK674">
            <v>0</v>
          </cell>
          <cell r="AN674">
            <v>0</v>
          </cell>
          <cell r="AO674">
            <v>0</v>
          </cell>
        </row>
        <row r="675">
          <cell r="G675">
            <v>674</v>
          </cell>
          <cell r="H675">
            <v>18992871</v>
          </cell>
          <cell r="J675" t="str">
            <v>Programme Management Unit(PMU)</v>
          </cell>
          <cell r="K675" t="str">
            <v>Programme Monitoring and Evaluation</v>
          </cell>
          <cell r="L675" t="str">
            <v>Programme Monitoring</v>
          </cell>
          <cell r="M675" t="str">
            <v>NHPP: Cluster 2</v>
          </cell>
          <cell r="N675">
            <v>604159</v>
          </cell>
          <cell r="O675">
            <v>18992871</v>
          </cell>
          <cell r="P675" t="b">
            <v>1</v>
          </cell>
          <cell r="Q675">
            <v>10</v>
          </cell>
          <cell r="R675">
            <v>557002</v>
          </cell>
          <cell r="S675">
            <v>557002</v>
          </cell>
          <cell r="T675">
            <v>10</v>
          </cell>
          <cell r="U675">
            <v>604159</v>
          </cell>
          <cell r="V675">
            <v>10</v>
          </cell>
          <cell r="W675">
            <v>653998</v>
          </cell>
          <cell r="X675">
            <v>10</v>
          </cell>
          <cell r="Y675">
            <v>695554</v>
          </cell>
          <cell r="Z675">
            <v>10</v>
          </cell>
          <cell r="AA675">
            <v>754995</v>
          </cell>
          <cell r="AB675">
            <v>10</v>
          </cell>
          <cell r="AC675">
            <v>604159</v>
          </cell>
          <cell r="AD675" t="str">
            <v>Y</v>
          </cell>
          <cell r="AF675">
            <v>10</v>
          </cell>
          <cell r="AG675">
            <v>653998</v>
          </cell>
          <cell r="AJ675">
            <v>10</v>
          </cell>
          <cell r="AK675">
            <v>695554</v>
          </cell>
          <cell r="AN675">
            <v>10</v>
          </cell>
          <cell r="AO675">
            <v>754995</v>
          </cell>
        </row>
        <row r="676">
          <cell r="G676">
            <v>675</v>
          </cell>
          <cell r="J676" t="str">
            <v>Programme Management Unit(PMU)</v>
          </cell>
          <cell r="K676" t="str">
            <v>Programme Monitoring and Evaluation</v>
          </cell>
          <cell r="L676" t="str">
            <v>Programme Monitoring</v>
          </cell>
          <cell r="M676" t="str">
            <v>NHPP: Cluster 2</v>
          </cell>
          <cell r="N676">
            <v>537915</v>
          </cell>
          <cell r="O676">
            <v>0</v>
          </cell>
          <cell r="P676" t="b">
            <v>0</v>
          </cell>
          <cell r="Q676">
            <v>0</v>
          </cell>
          <cell r="R676">
            <v>0</v>
          </cell>
          <cell r="S676">
            <v>0</v>
          </cell>
          <cell r="T676">
            <v>0</v>
          </cell>
          <cell r="U676">
            <v>0</v>
          </cell>
          <cell r="V676">
            <v>0</v>
          </cell>
          <cell r="W676">
            <v>0</v>
          </cell>
          <cell r="X676">
            <v>0</v>
          </cell>
          <cell r="Y676">
            <v>0</v>
          </cell>
          <cell r="Z676">
            <v>0</v>
          </cell>
          <cell r="AA676">
            <v>0</v>
          </cell>
          <cell r="AB676">
            <v>0</v>
          </cell>
          <cell r="AC676">
            <v>0</v>
          </cell>
          <cell r="AD676" t="str">
            <v>Y</v>
          </cell>
          <cell r="AF676">
            <v>0</v>
          </cell>
          <cell r="AG676">
            <v>0</v>
          </cell>
          <cell r="AJ676">
            <v>0</v>
          </cell>
          <cell r="AK676">
            <v>0</v>
          </cell>
          <cell r="AN676">
            <v>0</v>
          </cell>
          <cell r="AO676">
            <v>0</v>
          </cell>
        </row>
        <row r="677">
          <cell r="G677">
            <v>676</v>
          </cell>
          <cell r="H677">
            <v>21962529</v>
          </cell>
          <cell r="J677" t="str">
            <v>Programme Management Unit(PMU)</v>
          </cell>
          <cell r="K677" t="str">
            <v>Programme Monitoring and Evaluation</v>
          </cell>
          <cell r="L677" t="str">
            <v>Programme Monitoring</v>
          </cell>
          <cell r="M677" t="str">
            <v>NHPP: Cluster 3</v>
          </cell>
          <cell r="N677">
            <v>427310</v>
          </cell>
          <cell r="O677">
            <v>21962529</v>
          </cell>
          <cell r="P677" t="b">
            <v>1</v>
          </cell>
          <cell r="Q677">
            <v>8</v>
          </cell>
          <cell r="R677">
            <v>394307</v>
          </cell>
          <cell r="S677">
            <v>394307</v>
          </cell>
          <cell r="T677">
            <v>8</v>
          </cell>
          <cell r="U677">
            <v>427310</v>
          </cell>
          <cell r="V677">
            <v>8</v>
          </cell>
          <cell r="W677">
            <v>462470</v>
          </cell>
          <cell r="X677">
            <v>8</v>
          </cell>
          <cell r="Y677">
            <v>488130</v>
          </cell>
          <cell r="Z677">
            <v>8</v>
          </cell>
          <cell r="AA677">
            <v>534087</v>
          </cell>
          <cell r="AB677">
            <v>8</v>
          </cell>
          <cell r="AC677">
            <v>427310</v>
          </cell>
          <cell r="AD677" t="str">
            <v>Y</v>
          </cell>
          <cell r="AF677">
            <v>8</v>
          </cell>
          <cell r="AG677">
            <v>462470</v>
          </cell>
          <cell r="AJ677">
            <v>8</v>
          </cell>
          <cell r="AK677">
            <v>488130</v>
          </cell>
          <cell r="AN677">
            <v>8</v>
          </cell>
          <cell r="AO677">
            <v>534087</v>
          </cell>
        </row>
        <row r="678">
          <cell r="G678">
            <v>677</v>
          </cell>
          <cell r="H678">
            <v>21820325</v>
          </cell>
          <cell r="J678" t="str">
            <v>Programme Management Unit(PMU)</v>
          </cell>
          <cell r="K678" t="str">
            <v>Programme Monitoring and Evaluation</v>
          </cell>
          <cell r="L678" t="str">
            <v>Programme Monitoring</v>
          </cell>
          <cell r="M678" t="str">
            <v>NHPP: Cluster 3</v>
          </cell>
          <cell r="N678">
            <v>459169</v>
          </cell>
          <cell r="O678">
            <v>21820325</v>
          </cell>
          <cell r="P678" t="b">
            <v>1</v>
          </cell>
          <cell r="Q678">
            <v>10</v>
          </cell>
          <cell r="R678">
            <v>423617</v>
          </cell>
          <cell r="S678">
            <v>423617</v>
          </cell>
          <cell r="T678">
            <v>9</v>
          </cell>
          <cell r="U678">
            <v>459169</v>
          </cell>
          <cell r="V678">
            <v>9</v>
          </cell>
          <cell r="W678">
            <v>496974</v>
          </cell>
          <cell r="X678">
            <v>9</v>
          </cell>
          <cell r="Y678">
            <v>525498</v>
          </cell>
          <cell r="Z678">
            <v>9</v>
          </cell>
          <cell r="AA678">
            <v>573885</v>
          </cell>
          <cell r="AB678">
            <v>9</v>
          </cell>
          <cell r="AC678">
            <v>459169</v>
          </cell>
          <cell r="AD678" t="str">
            <v>Y</v>
          </cell>
          <cell r="AF678">
            <v>9</v>
          </cell>
          <cell r="AG678">
            <v>496974</v>
          </cell>
          <cell r="AJ678">
            <v>9</v>
          </cell>
          <cell r="AK678">
            <v>525498</v>
          </cell>
          <cell r="AN678">
            <v>9</v>
          </cell>
          <cell r="AO678">
            <v>573885</v>
          </cell>
        </row>
        <row r="679">
          <cell r="G679">
            <v>678</v>
          </cell>
          <cell r="H679">
            <v>24862401</v>
          </cell>
          <cell r="J679" t="str">
            <v>Programme Management Unit(PMU)</v>
          </cell>
          <cell r="K679" t="str">
            <v>Programme Monitoring and Evaluation</v>
          </cell>
          <cell r="L679" t="str">
            <v>Programme Monitoring</v>
          </cell>
          <cell r="M679" t="str">
            <v>NHPP: Cluster 3</v>
          </cell>
          <cell r="N679">
            <v>459169</v>
          </cell>
          <cell r="O679">
            <v>24862401</v>
          </cell>
          <cell r="P679" t="b">
            <v>1</v>
          </cell>
          <cell r="Q679">
            <v>10</v>
          </cell>
          <cell r="R679">
            <v>423617</v>
          </cell>
          <cell r="S679">
            <v>423617</v>
          </cell>
          <cell r="T679">
            <v>9</v>
          </cell>
          <cell r="U679">
            <v>459169</v>
          </cell>
          <cell r="V679">
            <v>9</v>
          </cell>
          <cell r="W679">
            <v>496974</v>
          </cell>
          <cell r="X679">
            <v>9</v>
          </cell>
          <cell r="Y679">
            <v>525498</v>
          </cell>
          <cell r="Z679">
            <v>9</v>
          </cell>
          <cell r="AA679">
            <v>573885</v>
          </cell>
          <cell r="AB679">
            <v>9</v>
          </cell>
          <cell r="AC679">
            <v>459169</v>
          </cell>
          <cell r="AD679" t="str">
            <v>Y</v>
          </cell>
          <cell r="AF679">
            <v>9</v>
          </cell>
          <cell r="AG679">
            <v>496974</v>
          </cell>
          <cell r="AJ679">
            <v>9</v>
          </cell>
          <cell r="AK679">
            <v>525498</v>
          </cell>
          <cell r="AN679">
            <v>9</v>
          </cell>
          <cell r="AO679">
            <v>573885</v>
          </cell>
        </row>
        <row r="680">
          <cell r="G680">
            <v>679</v>
          </cell>
          <cell r="J680" t="str">
            <v>Programme Management Unit(PMU)</v>
          </cell>
          <cell r="K680" t="str">
            <v>Programme Monitoring and Evaluation</v>
          </cell>
          <cell r="L680" t="str">
            <v>Programme Monitoring</v>
          </cell>
          <cell r="M680" t="str">
            <v>NHPP: Cluster 3</v>
          </cell>
          <cell r="N680">
            <v>537915</v>
          </cell>
          <cell r="O680">
            <v>0</v>
          </cell>
          <cell r="P680" t="b">
            <v>0</v>
          </cell>
          <cell r="Q680">
            <v>0</v>
          </cell>
          <cell r="R680">
            <v>0</v>
          </cell>
          <cell r="S680">
            <v>0</v>
          </cell>
          <cell r="T680">
            <v>0</v>
          </cell>
          <cell r="U680">
            <v>0</v>
          </cell>
          <cell r="V680">
            <v>0</v>
          </cell>
          <cell r="W680">
            <v>0</v>
          </cell>
          <cell r="X680">
            <v>0</v>
          </cell>
          <cell r="Y680">
            <v>0</v>
          </cell>
          <cell r="Z680">
            <v>0</v>
          </cell>
          <cell r="AA680">
            <v>0</v>
          </cell>
          <cell r="AB680">
            <v>0</v>
          </cell>
          <cell r="AC680">
            <v>0</v>
          </cell>
          <cell r="AD680" t="str">
            <v>Y</v>
          </cell>
          <cell r="AF680">
            <v>0</v>
          </cell>
          <cell r="AG680">
            <v>0</v>
          </cell>
          <cell r="AJ680">
            <v>0</v>
          </cell>
          <cell r="AK680">
            <v>0</v>
          </cell>
          <cell r="AN680">
            <v>0</v>
          </cell>
          <cell r="AO680">
            <v>0</v>
          </cell>
        </row>
        <row r="681">
          <cell r="G681">
            <v>680</v>
          </cell>
          <cell r="H681">
            <v>12410900</v>
          </cell>
          <cell r="J681" t="str">
            <v>Programme Management Unit(PMU)</v>
          </cell>
          <cell r="K681" t="str">
            <v>Programme Monitoring and Evaluation</v>
          </cell>
          <cell r="L681" t="str">
            <v>Programme Monitoring</v>
          </cell>
          <cell r="M681" t="str">
            <v>NHPP: Cluster 3</v>
          </cell>
          <cell r="N681">
            <v>740108</v>
          </cell>
          <cell r="O681">
            <v>12410900</v>
          </cell>
          <cell r="P681" t="b">
            <v>1</v>
          </cell>
          <cell r="Q681">
            <v>11</v>
          </cell>
          <cell r="R681">
            <v>680875</v>
          </cell>
          <cell r="S681">
            <v>680875</v>
          </cell>
          <cell r="T681">
            <v>11</v>
          </cell>
          <cell r="U681">
            <v>740108</v>
          </cell>
          <cell r="V681">
            <v>11</v>
          </cell>
          <cell r="W681">
            <v>801536</v>
          </cell>
          <cell r="X681">
            <v>11</v>
          </cell>
          <cell r="Y681">
            <v>868062</v>
          </cell>
          <cell r="Z681">
            <v>11</v>
          </cell>
          <cell r="AA681">
            <v>924485</v>
          </cell>
          <cell r="AB681">
            <v>11</v>
          </cell>
          <cell r="AC681">
            <v>740108</v>
          </cell>
          <cell r="AD681" t="str">
            <v>Y</v>
          </cell>
          <cell r="AF681">
            <v>11</v>
          </cell>
          <cell r="AG681">
            <v>801536</v>
          </cell>
          <cell r="AJ681">
            <v>11</v>
          </cell>
          <cell r="AK681">
            <v>868062</v>
          </cell>
          <cell r="AN681">
            <v>11</v>
          </cell>
          <cell r="AO681">
            <v>924485</v>
          </cell>
        </row>
        <row r="682">
          <cell r="G682">
            <v>681</v>
          </cell>
          <cell r="J682" t="str">
            <v>Programme Management Unit(PMU)</v>
          </cell>
          <cell r="K682" t="str">
            <v>Programme Monitoring and Evaluation</v>
          </cell>
          <cell r="L682" t="str">
            <v>Research &amp; Evaluation ( Applied Research)</v>
          </cell>
          <cell r="N682">
            <v>940369</v>
          </cell>
          <cell r="O682">
            <v>0</v>
          </cell>
          <cell r="P682" t="b">
            <v>0</v>
          </cell>
          <cell r="Q682">
            <v>0</v>
          </cell>
          <cell r="R682">
            <v>0</v>
          </cell>
          <cell r="S682">
            <v>0</v>
          </cell>
          <cell r="T682">
            <v>0</v>
          </cell>
          <cell r="U682">
            <v>0</v>
          </cell>
          <cell r="V682">
            <v>0</v>
          </cell>
          <cell r="W682">
            <v>0</v>
          </cell>
          <cell r="X682">
            <v>0</v>
          </cell>
          <cell r="Y682">
            <v>0</v>
          </cell>
          <cell r="Z682">
            <v>0</v>
          </cell>
          <cell r="AA682">
            <v>0</v>
          </cell>
          <cell r="AB682">
            <v>0</v>
          </cell>
          <cell r="AC682">
            <v>0</v>
          </cell>
          <cell r="AD682" t="str">
            <v>Y</v>
          </cell>
          <cell r="AF682">
            <v>0</v>
          </cell>
          <cell r="AG682">
            <v>0</v>
          </cell>
          <cell r="AJ682">
            <v>0</v>
          </cell>
          <cell r="AK682">
            <v>0</v>
          </cell>
          <cell r="AN682">
            <v>0</v>
          </cell>
          <cell r="AO682">
            <v>0</v>
          </cell>
        </row>
        <row r="683">
          <cell r="G683">
            <v>682</v>
          </cell>
          <cell r="J683" t="str">
            <v>Programme Management Unit(PMU)</v>
          </cell>
          <cell r="K683" t="str">
            <v>Programme Monitoring and Evaluation</v>
          </cell>
          <cell r="L683" t="str">
            <v>Research &amp; Evaluation ( Applied Research)</v>
          </cell>
          <cell r="N683">
            <v>730388</v>
          </cell>
          <cell r="O683">
            <v>0</v>
          </cell>
          <cell r="P683" t="b">
            <v>0</v>
          </cell>
          <cell r="Q683">
            <v>0</v>
          </cell>
          <cell r="R683">
            <v>0</v>
          </cell>
          <cell r="S683">
            <v>0</v>
          </cell>
          <cell r="T683">
            <v>0</v>
          </cell>
          <cell r="U683">
            <v>0</v>
          </cell>
          <cell r="V683">
            <v>0</v>
          </cell>
          <cell r="W683">
            <v>0</v>
          </cell>
          <cell r="X683">
            <v>0</v>
          </cell>
          <cell r="Y683">
            <v>0</v>
          </cell>
          <cell r="Z683">
            <v>0</v>
          </cell>
          <cell r="AA683">
            <v>0</v>
          </cell>
          <cell r="AB683">
            <v>0</v>
          </cell>
          <cell r="AC683">
            <v>0</v>
          </cell>
          <cell r="AD683" t="str">
            <v>Y</v>
          </cell>
          <cell r="AF683">
            <v>0</v>
          </cell>
          <cell r="AG683">
            <v>0</v>
          </cell>
          <cell r="AJ683">
            <v>0</v>
          </cell>
          <cell r="AK683">
            <v>0</v>
          </cell>
          <cell r="AN683">
            <v>0</v>
          </cell>
          <cell r="AO683">
            <v>0</v>
          </cell>
        </row>
        <row r="684">
          <cell r="G684">
            <v>683</v>
          </cell>
          <cell r="J684" t="str">
            <v>Programme Management Unit(PMU)</v>
          </cell>
          <cell r="K684" t="str">
            <v>Programme Monitoring and Evaluation</v>
          </cell>
          <cell r="L684" t="str">
            <v>Research &amp; Evaluation ( Applied Research)</v>
          </cell>
          <cell r="N684">
            <v>537915</v>
          </cell>
          <cell r="O684">
            <v>0</v>
          </cell>
          <cell r="P684" t="b">
            <v>0</v>
          </cell>
          <cell r="Q684">
            <v>0</v>
          </cell>
          <cell r="R684">
            <v>0</v>
          </cell>
          <cell r="S684">
            <v>0</v>
          </cell>
          <cell r="T684">
            <v>0</v>
          </cell>
          <cell r="U684">
            <v>0</v>
          </cell>
          <cell r="V684">
            <v>0</v>
          </cell>
          <cell r="W684">
            <v>0</v>
          </cell>
          <cell r="X684">
            <v>0</v>
          </cell>
          <cell r="Y684">
            <v>0</v>
          </cell>
          <cell r="Z684">
            <v>0</v>
          </cell>
          <cell r="AA684">
            <v>0</v>
          </cell>
          <cell r="AB684">
            <v>0</v>
          </cell>
          <cell r="AC684">
            <v>0</v>
          </cell>
          <cell r="AD684" t="str">
            <v>Y</v>
          </cell>
          <cell r="AF684">
            <v>0</v>
          </cell>
          <cell r="AG684">
            <v>0</v>
          </cell>
          <cell r="AJ684">
            <v>0</v>
          </cell>
          <cell r="AK684">
            <v>0</v>
          </cell>
          <cell r="AN684">
            <v>0</v>
          </cell>
          <cell r="AO684">
            <v>0</v>
          </cell>
        </row>
        <row r="685">
          <cell r="G685">
            <v>684</v>
          </cell>
          <cell r="H685">
            <v>10972889</v>
          </cell>
          <cell r="J685" t="str">
            <v>Programme Management Unit(PMU)</v>
          </cell>
          <cell r="K685" t="str">
            <v>Programme Monitoring and Evaluation</v>
          </cell>
          <cell r="L685" t="str">
            <v>Data Management, Verification and Analysis</v>
          </cell>
          <cell r="N685">
            <v>1011718</v>
          </cell>
          <cell r="O685">
            <v>10972889</v>
          </cell>
          <cell r="P685" t="b">
            <v>1</v>
          </cell>
          <cell r="Q685">
            <v>13</v>
          </cell>
          <cell r="R685">
            <v>958975</v>
          </cell>
          <cell r="S685">
            <v>958975</v>
          </cell>
          <cell r="T685">
            <v>13</v>
          </cell>
          <cell r="U685">
            <v>1011718</v>
          </cell>
          <cell r="V685">
            <v>13</v>
          </cell>
          <cell r="W685">
            <v>1087597</v>
          </cell>
          <cell r="X685">
            <v>13</v>
          </cell>
          <cell r="Y685">
            <v>1166990</v>
          </cell>
          <cell r="Z685">
            <v>13</v>
          </cell>
          <cell r="AA685">
            <v>1242844</v>
          </cell>
          <cell r="AB685">
            <v>13</v>
          </cell>
          <cell r="AC685">
            <v>1011718</v>
          </cell>
          <cell r="AD685" t="str">
            <v>Y</v>
          </cell>
          <cell r="AF685">
            <v>13</v>
          </cell>
          <cell r="AG685">
            <v>1087597</v>
          </cell>
          <cell r="AJ685">
            <v>13</v>
          </cell>
          <cell r="AK685">
            <v>1166990</v>
          </cell>
          <cell r="AN685">
            <v>13</v>
          </cell>
          <cell r="AO685">
            <v>1242844</v>
          </cell>
        </row>
        <row r="686">
          <cell r="G686">
            <v>685</v>
          </cell>
          <cell r="H686">
            <v>83427813</v>
          </cell>
          <cell r="J686" t="str">
            <v>Programme Management Unit(PMU)</v>
          </cell>
          <cell r="K686" t="str">
            <v>Programme Monitoring and Evaluation</v>
          </cell>
          <cell r="L686" t="str">
            <v>Data Management, Verification and Analysis</v>
          </cell>
          <cell r="N686">
            <v>343244</v>
          </cell>
          <cell r="O686">
            <v>83427813</v>
          </cell>
          <cell r="P686" t="b">
            <v>1</v>
          </cell>
          <cell r="Q686">
            <v>7</v>
          </cell>
          <cell r="R686">
            <v>316969</v>
          </cell>
          <cell r="S686">
            <v>316969</v>
          </cell>
          <cell r="T686">
            <v>7</v>
          </cell>
          <cell r="U686">
            <v>343244</v>
          </cell>
          <cell r="V686">
            <v>7</v>
          </cell>
          <cell r="W686">
            <v>371426</v>
          </cell>
          <cell r="X686">
            <v>7</v>
          </cell>
          <cell r="Y686">
            <v>389529</v>
          </cell>
          <cell r="Z686">
            <v>7</v>
          </cell>
          <cell r="AA686">
            <v>429078</v>
          </cell>
          <cell r="AB686">
            <v>7</v>
          </cell>
          <cell r="AC686">
            <v>343244</v>
          </cell>
          <cell r="AD686" t="str">
            <v>Y</v>
          </cell>
          <cell r="AF686">
            <v>7</v>
          </cell>
          <cell r="AG686">
            <v>371426</v>
          </cell>
          <cell r="AJ686">
            <v>7</v>
          </cell>
          <cell r="AK686">
            <v>389529</v>
          </cell>
          <cell r="AN686">
            <v>7</v>
          </cell>
          <cell r="AO686">
            <v>429078</v>
          </cell>
        </row>
        <row r="687">
          <cell r="G687">
            <v>686</v>
          </cell>
          <cell r="I687">
            <v>42012</v>
          </cell>
          <cell r="J687" t="str">
            <v>Programme Management Unit(PMU)</v>
          </cell>
          <cell r="K687" t="str">
            <v>Programme Monitoring and Evaluation</v>
          </cell>
          <cell r="L687" t="str">
            <v>Data Management, Verification and Analysis</v>
          </cell>
          <cell r="M687" t="str">
            <v>Intergrated Data</v>
          </cell>
          <cell r="N687">
            <v>616302</v>
          </cell>
          <cell r="O687">
            <v>0</v>
          </cell>
          <cell r="P687" t="b">
            <v>0</v>
          </cell>
          <cell r="Q687">
            <v>0</v>
          </cell>
          <cell r="R687">
            <v>0</v>
          </cell>
          <cell r="S687">
            <v>0</v>
          </cell>
          <cell r="T687">
            <v>0</v>
          </cell>
          <cell r="U687">
            <v>0</v>
          </cell>
          <cell r="V687">
            <v>0</v>
          </cell>
          <cell r="W687">
            <v>0</v>
          </cell>
          <cell r="X687">
            <v>0</v>
          </cell>
          <cell r="Y687">
            <v>0</v>
          </cell>
          <cell r="Z687">
            <v>0</v>
          </cell>
          <cell r="AA687">
            <v>0</v>
          </cell>
          <cell r="AB687">
            <v>0</v>
          </cell>
          <cell r="AC687">
            <v>0</v>
          </cell>
          <cell r="AD687" t="str">
            <v>Y</v>
          </cell>
          <cell r="AF687">
            <v>0</v>
          </cell>
          <cell r="AG687">
            <v>0</v>
          </cell>
          <cell r="AI687" t="str">
            <v>Vacant</v>
          </cell>
          <cell r="AJ687">
            <v>0</v>
          </cell>
          <cell r="AK687">
            <v>0</v>
          </cell>
          <cell r="AN687">
            <v>0</v>
          </cell>
          <cell r="AO687">
            <v>0</v>
          </cell>
        </row>
        <row r="688">
          <cell r="G688">
            <v>687</v>
          </cell>
          <cell r="I688">
            <v>41882</v>
          </cell>
          <cell r="J688" t="str">
            <v>Programme Management Unit(PMU)</v>
          </cell>
          <cell r="K688" t="str">
            <v>Programme Monitoring and Evaluation</v>
          </cell>
          <cell r="L688" t="str">
            <v>Data Management, Verification and Analysis</v>
          </cell>
          <cell r="M688" t="str">
            <v>Intergrated Data</v>
          </cell>
          <cell r="N688">
            <v>537915</v>
          </cell>
          <cell r="O688">
            <v>0</v>
          </cell>
          <cell r="P688" t="b">
            <v>0</v>
          </cell>
          <cell r="Q688">
            <v>0</v>
          </cell>
          <cell r="R688">
            <v>0</v>
          </cell>
          <cell r="S688">
            <v>0</v>
          </cell>
          <cell r="T688">
            <v>0</v>
          </cell>
          <cell r="U688">
            <v>0</v>
          </cell>
          <cell r="V688">
            <v>0</v>
          </cell>
          <cell r="W688">
            <v>0</v>
          </cell>
          <cell r="X688">
            <v>0</v>
          </cell>
          <cell r="Y688">
            <v>0</v>
          </cell>
          <cell r="Z688">
            <v>0</v>
          </cell>
          <cell r="AA688">
            <v>0</v>
          </cell>
          <cell r="AB688">
            <v>0</v>
          </cell>
          <cell r="AC688">
            <v>0</v>
          </cell>
          <cell r="AD688" t="str">
            <v>Y</v>
          </cell>
          <cell r="AF688">
            <v>0</v>
          </cell>
          <cell r="AG688">
            <v>0</v>
          </cell>
          <cell r="AI688" t="str">
            <v>Vacant</v>
          </cell>
          <cell r="AJ688">
            <v>0</v>
          </cell>
          <cell r="AK688">
            <v>0</v>
          </cell>
          <cell r="AN688">
            <v>0</v>
          </cell>
          <cell r="AO688">
            <v>0</v>
          </cell>
        </row>
        <row r="689">
          <cell r="G689">
            <v>688</v>
          </cell>
          <cell r="H689">
            <v>23485001</v>
          </cell>
          <cell r="J689" t="str">
            <v>Programme Management Unit(PMU)</v>
          </cell>
          <cell r="K689" t="str">
            <v>Programme Monitoring and Evaluation</v>
          </cell>
          <cell r="L689" t="str">
            <v>Data Management, Verification and Analysis</v>
          </cell>
          <cell r="M689" t="str">
            <v>Intergrated Data</v>
          </cell>
          <cell r="N689">
            <v>534754</v>
          </cell>
          <cell r="O689">
            <v>23485001</v>
          </cell>
          <cell r="P689" t="b">
            <v>1</v>
          </cell>
          <cell r="Q689">
            <v>10</v>
          </cell>
          <cell r="R689">
            <v>493151</v>
          </cell>
          <cell r="S689">
            <v>493151</v>
          </cell>
          <cell r="T689">
            <v>9</v>
          </cell>
          <cell r="U689">
            <v>534754</v>
          </cell>
          <cell r="V689">
            <v>9</v>
          </cell>
          <cell r="W689">
            <v>578832</v>
          </cell>
          <cell r="X689">
            <v>9</v>
          </cell>
          <cell r="Y689">
            <v>614150</v>
          </cell>
          <cell r="Z689">
            <v>9</v>
          </cell>
          <cell r="AA689">
            <v>668299</v>
          </cell>
          <cell r="AB689">
            <v>9</v>
          </cell>
          <cell r="AC689">
            <v>534754</v>
          </cell>
          <cell r="AD689" t="str">
            <v>Y</v>
          </cell>
          <cell r="AF689">
            <v>9</v>
          </cell>
          <cell r="AG689">
            <v>578832</v>
          </cell>
          <cell r="AJ689">
            <v>9</v>
          </cell>
          <cell r="AK689">
            <v>614150</v>
          </cell>
          <cell r="AN689">
            <v>9</v>
          </cell>
          <cell r="AO689">
            <v>668299</v>
          </cell>
        </row>
        <row r="690">
          <cell r="G690">
            <v>689</v>
          </cell>
          <cell r="J690" t="str">
            <v>Programme Management Unit(PMU)</v>
          </cell>
          <cell r="K690" t="str">
            <v>Programme Monitoring and Evaluation</v>
          </cell>
          <cell r="L690" t="str">
            <v>Data Management, Verification and Analysis</v>
          </cell>
          <cell r="M690" t="str">
            <v>Spatial &amp; Non-Spatial ( Information Products)</v>
          </cell>
          <cell r="N690">
            <v>616302</v>
          </cell>
          <cell r="O690">
            <v>0</v>
          </cell>
          <cell r="P690" t="b">
            <v>0</v>
          </cell>
          <cell r="Q690">
            <v>0</v>
          </cell>
          <cell r="R690">
            <v>0</v>
          </cell>
          <cell r="S690">
            <v>0</v>
          </cell>
          <cell r="T690">
            <v>0</v>
          </cell>
          <cell r="U690">
            <v>0</v>
          </cell>
          <cell r="V690">
            <v>0</v>
          </cell>
          <cell r="W690">
            <v>0</v>
          </cell>
          <cell r="X690">
            <v>0</v>
          </cell>
          <cell r="Y690">
            <v>0</v>
          </cell>
          <cell r="Z690">
            <v>0</v>
          </cell>
          <cell r="AA690">
            <v>0</v>
          </cell>
          <cell r="AB690">
            <v>0</v>
          </cell>
          <cell r="AC690">
            <v>0</v>
          </cell>
          <cell r="AD690" t="str">
            <v>Y</v>
          </cell>
          <cell r="AF690">
            <v>0</v>
          </cell>
          <cell r="AG690">
            <v>0</v>
          </cell>
          <cell r="AJ690">
            <v>0</v>
          </cell>
          <cell r="AK690">
            <v>0</v>
          </cell>
          <cell r="AN690">
            <v>0</v>
          </cell>
          <cell r="AO690">
            <v>0</v>
          </cell>
        </row>
        <row r="691">
          <cell r="G691">
            <v>690</v>
          </cell>
          <cell r="H691">
            <v>90657772</v>
          </cell>
          <cell r="J691" t="str">
            <v>Programme Management Unit(PMU)</v>
          </cell>
          <cell r="K691" t="str">
            <v>Programme Monitoring and Evaluation</v>
          </cell>
          <cell r="L691" t="str">
            <v>Data Management, Verification and Analysis</v>
          </cell>
          <cell r="M691" t="str">
            <v>Spatial &amp; Non-Spatial ( Information Products)</v>
          </cell>
          <cell r="N691">
            <v>620551</v>
          </cell>
          <cell r="O691">
            <v>90657772</v>
          </cell>
          <cell r="P691" t="b">
            <v>1</v>
          </cell>
          <cell r="Q691">
            <v>10</v>
          </cell>
          <cell r="R691">
            <v>572083</v>
          </cell>
          <cell r="S691">
            <v>572083</v>
          </cell>
          <cell r="T691">
            <v>10</v>
          </cell>
          <cell r="U691">
            <v>620551</v>
          </cell>
          <cell r="V691">
            <v>10</v>
          </cell>
          <cell r="W691">
            <v>671751</v>
          </cell>
          <cell r="X691">
            <v>10</v>
          </cell>
          <cell r="Y691">
            <v>714781</v>
          </cell>
          <cell r="Z691">
            <v>10</v>
          </cell>
          <cell r="AA691">
            <v>775471</v>
          </cell>
          <cell r="AB691">
            <v>10</v>
          </cell>
          <cell r="AC691">
            <v>620551</v>
          </cell>
          <cell r="AD691" t="str">
            <v>Y</v>
          </cell>
          <cell r="AF691">
            <v>10</v>
          </cell>
          <cell r="AG691">
            <v>671751</v>
          </cell>
          <cell r="AJ691">
            <v>10</v>
          </cell>
          <cell r="AK691">
            <v>714781</v>
          </cell>
          <cell r="AN691">
            <v>10</v>
          </cell>
          <cell r="AO691">
            <v>775471</v>
          </cell>
        </row>
        <row r="692">
          <cell r="G692">
            <v>691</v>
          </cell>
          <cell r="H692">
            <v>16470338</v>
          </cell>
          <cell r="J692" t="str">
            <v>Programme Management Unit(PMU)</v>
          </cell>
          <cell r="K692" t="str">
            <v>Programme Monitoring and Evaluation</v>
          </cell>
          <cell r="L692" t="str">
            <v>Data Management, Verification and Analysis</v>
          </cell>
          <cell r="M692" t="str">
            <v>Spatial &amp; Non-Spatial ( Information Products)</v>
          </cell>
          <cell r="N692">
            <v>637734</v>
          </cell>
          <cell r="O692">
            <v>16470338</v>
          </cell>
          <cell r="P692" t="b">
            <v>1</v>
          </cell>
          <cell r="Q692">
            <v>9</v>
          </cell>
          <cell r="R692">
            <v>586694</v>
          </cell>
          <cell r="S692">
            <v>586694</v>
          </cell>
          <cell r="T692">
            <v>11</v>
          </cell>
          <cell r="U692">
            <v>637734</v>
          </cell>
          <cell r="V692">
            <v>11</v>
          </cell>
          <cell r="W692">
            <v>690665</v>
          </cell>
          <cell r="X692">
            <v>11</v>
          </cell>
          <cell r="Y692">
            <v>747989</v>
          </cell>
          <cell r="Z692">
            <v>11</v>
          </cell>
          <cell r="AA692">
            <v>796608</v>
          </cell>
          <cell r="AB692">
            <v>11</v>
          </cell>
          <cell r="AC692">
            <v>637734</v>
          </cell>
          <cell r="AD692" t="str">
            <v>Y</v>
          </cell>
          <cell r="AF692">
            <v>11</v>
          </cell>
          <cell r="AG692">
            <v>690665</v>
          </cell>
          <cell r="AJ692">
            <v>11</v>
          </cell>
          <cell r="AK692">
            <v>747989</v>
          </cell>
          <cell r="AN692">
            <v>11</v>
          </cell>
          <cell r="AO692">
            <v>796608</v>
          </cell>
        </row>
        <row r="693">
          <cell r="G693">
            <v>692</v>
          </cell>
          <cell r="I693">
            <v>42247</v>
          </cell>
          <cell r="J693" t="str">
            <v>Programme Management Unit(PMU)</v>
          </cell>
          <cell r="K693" t="str">
            <v>Programme Monitoring and Evaluation</v>
          </cell>
          <cell r="L693" t="str">
            <v>Data Management, Verification and Analysis</v>
          </cell>
          <cell r="M693" t="str">
            <v>Spatial &amp; Non-Spatial ( Information Products)</v>
          </cell>
          <cell r="N693">
            <v>443243</v>
          </cell>
          <cell r="O693">
            <v>0</v>
          </cell>
          <cell r="P693" t="b">
            <v>1</v>
          </cell>
          <cell r="Q693">
            <v>9</v>
          </cell>
          <cell r="R693">
            <v>413876</v>
          </cell>
          <cell r="S693">
            <v>413876</v>
          </cell>
          <cell r="T693">
            <v>9</v>
          </cell>
          <cell r="U693">
            <v>443243</v>
          </cell>
          <cell r="V693">
            <v>9</v>
          </cell>
          <cell r="W693">
            <v>475528</v>
          </cell>
          <cell r="X693">
            <v>9</v>
          </cell>
          <cell r="Y693">
            <v>496545</v>
          </cell>
          <cell r="Z693">
            <v>9</v>
          </cell>
          <cell r="AA693">
            <v>525404</v>
          </cell>
          <cell r="AB693">
            <v>9</v>
          </cell>
          <cell r="AC693">
            <v>443243</v>
          </cell>
          <cell r="AD693" t="str">
            <v>Y</v>
          </cell>
          <cell r="AF693">
            <v>9</v>
          </cell>
          <cell r="AG693">
            <v>475528</v>
          </cell>
          <cell r="AI693" t="str">
            <v>Vacant</v>
          </cell>
          <cell r="AJ693">
            <v>0</v>
          </cell>
          <cell r="AK693">
            <v>0</v>
          </cell>
          <cell r="AN693">
            <v>0</v>
          </cell>
          <cell r="AO693">
            <v>0</v>
          </cell>
        </row>
        <row r="694">
          <cell r="G694">
            <v>786</v>
          </cell>
          <cell r="H694">
            <v>18954162</v>
          </cell>
          <cell r="J694" t="str">
            <v>Human Settlements Strategy &amp; Planning</v>
          </cell>
          <cell r="N694">
            <v>2006765</v>
          </cell>
          <cell r="O694">
            <v>18954162</v>
          </cell>
          <cell r="P694" t="b">
            <v>1</v>
          </cell>
          <cell r="Q694">
            <v>15</v>
          </cell>
          <cell r="R694">
            <v>1957816</v>
          </cell>
          <cell r="S694">
            <v>1957816</v>
          </cell>
          <cell r="T694">
            <v>15</v>
          </cell>
          <cell r="U694">
            <v>2006765</v>
          </cell>
          <cell r="V694">
            <v>15</v>
          </cell>
          <cell r="W694">
            <v>2127171</v>
          </cell>
          <cell r="X694">
            <v>15</v>
          </cell>
          <cell r="Y694">
            <v>2250547</v>
          </cell>
          <cell r="Z694">
            <v>15</v>
          </cell>
          <cell r="AA694">
            <v>2363075</v>
          </cell>
          <cell r="AB694">
            <v>15</v>
          </cell>
          <cell r="AC694">
            <v>2006765</v>
          </cell>
          <cell r="AD694" t="str">
            <v>Y</v>
          </cell>
          <cell r="AF694">
            <v>15</v>
          </cell>
          <cell r="AG694">
            <v>2127171</v>
          </cell>
          <cell r="AJ694">
            <v>15</v>
          </cell>
          <cell r="AK694">
            <v>2250547</v>
          </cell>
          <cell r="AN694">
            <v>15</v>
          </cell>
          <cell r="AO694">
            <v>2363075</v>
          </cell>
        </row>
        <row r="695">
          <cell r="G695">
            <v>787</v>
          </cell>
          <cell r="H695">
            <v>11793473</v>
          </cell>
          <cell r="J695" t="str">
            <v>Human Settlements Strategy &amp; Planning</v>
          </cell>
          <cell r="N695">
            <v>676868</v>
          </cell>
          <cell r="O695">
            <v>11793473</v>
          </cell>
          <cell r="P695" t="b">
            <v>1</v>
          </cell>
          <cell r="Q695">
            <v>11</v>
          </cell>
          <cell r="R695">
            <v>622695</v>
          </cell>
          <cell r="S695">
            <v>622695</v>
          </cell>
          <cell r="T695">
            <v>11</v>
          </cell>
          <cell r="U695">
            <v>676868</v>
          </cell>
          <cell r="V695">
            <v>11</v>
          </cell>
          <cell r="W695">
            <v>733047</v>
          </cell>
          <cell r="X695">
            <v>11</v>
          </cell>
          <cell r="Y695">
            <v>793888</v>
          </cell>
          <cell r="Z695">
            <v>11</v>
          </cell>
          <cell r="AA695">
            <v>845491</v>
          </cell>
          <cell r="AB695">
            <v>11</v>
          </cell>
          <cell r="AC695">
            <v>676868</v>
          </cell>
          <cell r="AD695" t="str">
            <v>Y</v>
          </cell>
          <cell r="AF695">
            <v>11</v>
          </cell>
          <cell r="AG695">
            <v>733047</v>
          </cell>
          <cell r="AJ695">
            <v>11</v>
          </cell>
          <cell r="AK695">
            <v>793888</v>
          </cell>
          <cell r="AN695">
            <v>11</v>
          </cell>
          <cell r="AO695">
            <v>845491</v>
          </cell>
        </row>
        <row r="696">
          <cell r="G696">
            <v>788</v>
          </cell>
          <cell r="H696">
            <v>21781788</v>
          </cell>
          <cell r="J696" t="str">
            <v>Human Settlements Strategy &amp; Planning</v>
          </cell>
          <cell r="K696" t="str">
            <v>Stakeholder Relations &amp; Intergovernmental Relations</v>
          </cell>
          <cell r="N696">
            <v>1167822</v>
          </cell>
          <cell r="O696">
            <v>21781788</v>
          </cell>
          <cell r="P696" t="b">
            <v>1</v>
          </cell>
          <cell r="Q696">
            <v>14</v>
          </cell>
          <cell r="R696">
            <v>1122905</v>
          </cell>
          <cell r="S696">
            <v>1122905</v>
          </cell>
          <cell r="T696">
            <v>14</v>
          </cell>
          <cell r="U696">
            <v>1167822</v>
          </cell>
          <cell r="V696">
            <v>14</v>
          </cell>
          <cell r="W696">
            <v>1255408</v>
          </cell>
          <cell r="X696">
            <v>14</v>
          </cell>
          <cell r="Y696">
            <v>1347052</v>
          </cell>
          <cell r="Z696">
            <v>14</v>
          </cell>
          <cell r="AA696">
            <v>1434610</v>
          </cell>
          <cell r="AB696">
            <v>14</v>
          </cell>
          <cell r="AC696">
            <v>1167822</v>
          </cell>
          <cell r="AD696" t="str">
            <v>Y</v>
          </cell>
          <cell r="AF696">
            <v>14</v>
          </cell>
          <cell r="AG696">
            <v>1255408</v>
          </cell>
          <cell r="AJ696">
            <v>14</v>
          </cell>
          <cell r="AK696">
            <v>1347052</v>
          </cell>
          <cell r="AN696">
            <v>14</v>
          </cell>
          <cell r="AO696">
            <v>1434610</v>
          </cell>
        </row>
        <row r="697">
          <cell r="G697">
            <v>789</v>
          </cell>
          <cell r="H697">
            <v>23358645</v>
          </cell>
          <cell r="J697" t="str">
            <v>Human Settlements Strategy &amp; Planning</v>
          </cell>
          <cell r="K697" t="str">
            <v>Stakeholder Relations &amp; Intergovernmental Relations</v>
          </cell>
          <cell r="N697">
            <v>347468</v>
          </cell>
          <cell r="O697">
            <v>23358645</v>
          </cell>
          <cell r="P697" t="b">
            <v>1</v>
          </cell>
          <cell r="Q697">
            <v>7</v>
          </cell>
          <cell r="R697">
            <v>320856</v>
          </cell>
          <cell r="S697">
            <v>320856</v>
          </cell>
          <cell r="T697">
            <v>7</v>
          </cell>
          <cell r="U697">
            <v>347468</v>
          </cell>
          <cell r="V697">
            <v>7</v>
          </cell>
          <cell r="W697">
            <v>376001</v>
          </cell>
          <cell r="X697">
            <v>7</v>
          </cell>
          <cell r="Y697">
            <v>394484</v>
          </cell>
          <cell r="Z697">
            <v>7</v>
          </cell>
          <cell r="AA697">
            <v>434355</v>
          </cell>
          <cell r="AB697">
            <v>7</v>
          </cell>
          <cell r="AC697">
            <v>347468</v>
          </cell>
          <cell r="AD697" t="str">
            <v>Y</v>
          </cell>
          <cell r="AF697">
            <v>7</v>
          </cell>
          <cell r="AG697">
            <v>376001</v>
          </cell>
          <cell r="AJ697">
            <v>7</v>
          </cell>
          <cell r="AK697">
            <v>394484</v>
          </cell>
          <cell r="AN697">
            <v>7</v>
          </cell>
          <cell r="AO697">
            <v>434355</v>
          </cell>
        </row>
        <row r="698">
          <cell r="G698">
            <v>790</v>
          </cell>
          <cell r="H698">
            <v>54101395</v>
          </cell>
          <cell r="J698" t="str">
            <v>Human Settlements Strategy &amp; Planning</v>
          </cell>
          <cell r="K698" t="str">
            <v>Stakeholder Relations &amp; Intergovernmental Relations</v>
          </cell>
          <cell r="L698" t="str">
            <v>Intergovermental Relations</v>
          </cell>
          <cell r="N698">
            <v>1106253</v>
          </cell>
          <cell r="O698">
            <v>54101395</v>
          </cell>
          <cell r="P698" t="b">
            <v>1</v>
          </cell>
          <cell r="Q698">
            <v>13</v>
          </cell>
          <cell r="R698">
            <v>1048582</v>
          </cell>
          <cell r="S698">
            <v>1048582</v>
          </cell>
          <cell r="T698">
            <v>13</v>
          </cell>
          <cell r="U698">
            <v>1106253</v>
          </cell>
          <cell r="V698">
            <v>13</v>
          </cell>
          <cell r="W698">
            <v>1189222</v>
          </cell>
          <cell r="X698">
            <v>13</v>
          </cell>
          <cell r="Y698">
            <v>1276034</v>
          </cell>
          <cell r="Z698">
            <v>13</v>
          </cell>
          <cell r="AA698">
            <v>1358976</v>
          </cell>
          <cell r="AB698">
            <v>13</v>
          </cell>
          <cell r="AC698">
            <v>1106253</v>
          </cell>
          <cell r="AD698" t="str">
            <v>Y</v>
          </cell>
          <cell r="AF698">
            <v>13</v>
          </cell>
          <cell r="AG698">
            <v>1189222</v>
          </cell>
          <cell r="AJ698">
            <v>13</v>
          </cell>
          <cell r="AK698">
            <v>1276034</v>
          </cell>
          <cell r="AN698">
            <v>13</v>
          </cell>
          <cell r="AO698">
            <v>1358976</v>
          </cell>
        </row>
        <row r="699">
          <cell r="G699">
            <v>791</v>
          </cell>
          <cell r="H699">
            <v>23020695</v>
          </cell>
          <cell r="J699" t="str">
            <v>Human Settlements Strategy &amp; Planning</v>
          </cell>
          <cell r="K699" t="str">
            <v>Stakeholder Relations &amp; Intergovernmental Relations</v>
          </cell>
          <cell r="L699" t="str">
            <v>Intergovermental Relations</v>
          </cell>
          <cell r="N699">
            <v>356104</v>
          </cell>
          <cell r="O699">
            <v>23020695</v>
          </cell>
          <cell r="P699" t="b">
            <v>1</v>
          </cell>
          <cell r="Q699">
            <v>5</v>
          </cell>
          <cell r="R699">
            <v>328801</v>
          </cell>
          <cell r="S699">
            <v>328801</v>
          </cell>
          <cell r="T699">
            <v>7</v>
          </cell>
          <cell r="U699">
            <v>356104</v>
          </cell>
          <cell r="V699">
            <v>7</v>
          </cell>
          <cell r="W699">
            <v>385355</v>
          </cell>
          <cell r="X699">
            <v>7</v>
          </cell>
          <cell r="Y699">
            <v>404613</v>
          </cell>
          <cell r="Z699">
            <v>7</v>
          </cell>
          <cell r="AA699">
            <v>445143</v>
          </cell>
          <cell r="AB699">
            <v>7</v>
          </cell>
          <cell r="AC699">
            <v>356104</v>
          </cell>
          <cell r="AD699" t="str">
            <v>Y</v>
          </cell>
          <cell r="AF699">
            <v>7</v>
          </cell>
          <cell r="AG699">
            <v>385355</v>
          </cell>
          <cell r="AJ699">
            <v>7</v>
          </cell>
          <cell r="AK699">
            <v>404613</v>
          </cell>
          <cell r="AN699">
            <v>7</v>
          </cell>
          <cell r="AO699">
            <v>445143</v>
          </cell>
        </row>
        <row r="700">
          <cell r="G700">
            <v>792</v>
          </cell>
          <cell r="H700">
            <v>22646191</v>
          </cell>
          <cell r="J700" t="str">
            <v>Human Settlements Strategy &amp; Planning</v>
          </cell>
          <cell r="K700" t="str">
            <v>Stakeholder Relations &amp; Intergovernmental Relations</v>
          </cell>
          <cell r="L700" t="str">
            <v>Intergovermental Relations</v>
          </cell>
          <cell r="M700" t="str">
            <v>IGR Delivery Collaboration</v>
          </cell>
          <cell r="N700">
            <v>647297</v>
          </cell>
          <cell r="O700">
            <v>22646191</v>
          </cell>
          <cell r="P700" t="b">
            <v>1</v>
          </cell>
          <cell r="Q700">
            <v>11</v>
          </cell>
          <cell r="R700">
            <v>595491</v>
          </cell>
          <cell r="S700">
            <v>595491</v>
          </cell>
          <cell r="T700">
            <v>11</v>
          </cell>
          <cell r="U700">
            <v>647297</v>
          </cell>
          <cell r="V700">
            <v>11</v>
          </cell>
          <cell r="W700">
            <v>701022</v>
          </cell>
          <cell r="X700">
            <v>11</v>
          </cell>
          <cell r="Y700">
            <v>759205</v>
          </cell>
          <cell r="Z700">
            <v>11</v>
          </cell>
          <cell r="AA700">
            <v>808553</v>
          </cell>
          <cell r="AB700">
            <v>11</v>
          </cell>
          <cell r="AC700">
            <v>647297</v>
          </cell>
          <cell r="AD700" t="str">
            <v>Y</v>
          </cell>
          <cell r="AF700">
            <v>11</v>
          </cell>
          <cell r="AG700">
            <v>701022</v>
          </cell>
          <cell r="AJ700">
            <v>11</v>
          </cell>
          <cell r="AK700">
            <v>759205</v>
          </cell>
          <cell r="AN700">
            <v>11</v>
          </cell>
          <cell r="AO700">
            <v>808553</v>
          </cell>
        </row>
        <row r="701">
          <cell r="G701">
            <v>793</v>
          </cell>
          <cell r="J701" t="str">
            <v>Human Settlements Strategy &amp; Planning</v>
          </cell>
          <cell r="K701" t="str">
            <v>Stakeholder Relations &amp; Intergovernmental Relations</v>
          </cell>
          <cell r="L701" t="str">
            <v>Intergovermental Relations</v>
          </cell>
          <cell r="M701" t="str">
            <v>IGR Delivery Collaboration</v>
          </cell>
          <cell r="N701">
            <v>443243</v>
          </cell>
          <cell r="O701">
            <v>0</v>
          </cell>
          <cell r="P701" t="b">
            <v>0</v>
          </cell>
          <cell r="Q701">
            <v>0</v>
          </cell>
          <cell r="R701">
            <v>0</v>
          </cell>
          <cell r="S701">
            <v>0</v>
          </cell>
          <cell r="T701">
            <v>0</v>
          </cell>
          <cell r="U701">
            <v>0</v>
          </cell>
          <cell r="V701">
            <v>0</v>
          </cell>
          <cell r="W701">
            <v>0</v>
          </cell>
          <cell r="X701">
            <v>0</v>
          </cell>
          <cell r="Y701">
            <v>0</v>
          </cell>
          <cell r="Z701">
            <v>0</v>
          </cell>
          <cell r="AA701">
            <v>0</v>
          </cell>
          <cell r="AB701">
            <v>0</v>
          </cell>
          <cell r="AC701">
            <v>0</v>
          </cell>
          <cell r="AD701" t="str">
            <v>Y</v>
          </cell>
          <cell r="AF701">
            <v>0</v>
          </cell>
          <cell r="AG701">
            <v>0</v>
          </cell>
          <cell r="AJ701">
            <v>0</v>
          </cell>
          <cell r="AK701">
            <v>0</v>
          </cell>
          <cell r="AN701">
            <v>0</v>
          </cell>
          <cell r="AO701">
            <v>0</v>
          </cell>
        </row>
        <row r="702">
          <cell r="G702">
            <v>794</v>
          </cell>
          <cell r="J702" t="str">
            <v>Human Settlements Strategy &amp; Planning</v>
          </cell>
          <cell r="K702" t="str">
            <v>Stakeholder Relations &amp; Intergovernmental Relations</v>
          </cell>
          <cell r="L702" t="str">
            <v>Intergovermental Relations</v>
          </cell>
          <cell r="M702" t="str">
            <v>IGR Delivery Collaboration</v>
          </cell>
          <cell r="N702">
            <v>236034</v>
          </cell>
          <cell r="O702">
            <v>0</v>
          </cell>
          <cell r="P702" t="b">
            <v>0</v>
          </cell>
          <cell r="Q702">
            <v>0</v>
          </cell>
          <cell r="R702">
            <v>0</v>
          </cell>
          <cell r="S702">
            <v>0</v>
          </cell>
          <cell r="T702">
            <v>0</v>
          </cell>
          <cell r="U702">
            <v>0</v>
          </cell>
          <cell r="V702">
            <v>0</v>
          </cell>
          <cell r="W702">
            <v>0</v>
          </cell>
          <cell r="X702">
            <v>0</v>
          </cell>
          <cell r="Y702">
            <v>0</v>
          </cell>
          <cell r="Z702">
            <v>0</v>
          </cell>
          <cell r="AA702">
            <v>0</v>
          </cell>
          <cell r="AB702">
            <v>0</v>
          </cell>
          <cell r="AC702">
            <v>0</v>
          </cell>
          <cell r="AD702" t="str">
            <v>Y</v>
          </cell>
          <cell r="AF702">
            <v>0</v>
          </cell>
          <cell r="AG702">
            <v>0</v>
          </cell>
          <cell r="AJ702">
            <v>0</v>
          </cell>
          <cell r="AK702">
            <v>0</v>
          </cell>
          <cell r="AN702">
            <v>0</v>
          </cell>
          <cell r="AO702">
            <v>0</v>
          </cell>
        </row>
        <row r="703">
          <cell r="G703">
            <v>795</v>
          </cell>
          <cell r="J703" t="str">
            <v>Human Settlements Strategy &amp; Planning</v>
          </cell>
          <cell r="K703" t="str">
            <v>Stakeholder Relations &amp; Intergovernmental Relations</v>
          </cell>
          <cell r="L703" t="str">
            <v>Intergovermental Relations</v>
          </cell>
          <cell r="M703" t="str">
            <v>IGR Delivery Collaboration</v>
          </cell>
          <cell r="N703">
            <v>236034</v>
          </cell>
          <cell r="O703">
            <v>0</v>
          </cell>
          <cell r="P703" t="b">
            <v>0</v>
          </cell>
          <cell r="Q703">
            <v>0</v>
          </cell>
          <cell r="R703">
            <v>0</v>
          </cell>
          <cell r="S703">
            <v>0</v>
          </cell>
          <cell r="T703">
            <v>0</v>
          </cell>
          <cell r="U703">
            <v>0</v>
          </cell>
          <cell r="V703">
            <v>0</v>
          </cell>
          <cell r="W703">
            <v>0</v>
          </cell>
          <cell r="X703">
            <v>0</v>
          </cell>
          <cell r="Y703">
            <v>0</v>
          </cell>
          <cell r="Z703">
            <v>0</v>
          </cell>
          <cell r="AA703">
            <v>0</v>
          </cell>
          <cell r="AB703">
            <v>0</v>
          </cell>
          <cell r="AC703">
            <v>0</v>
          </cell>
          <cell r="AD703" t="str">
            <v>Y</v>
          </cell>
          <cell r="AF703">
            <v>0</v>
          </cell>
          <cell r="AG703">
            <v>0</v>
          </cell>
          <cell r="AJ703">
            <v>0</v>
          </cell>
          <cell r="AK703">
            <v>0</v>
          </cell>
          <cell r="AN703">
            <v>0</v>
          </cell>
          <cell r="AO703">
            <v>0</v>
          </cell>
        </row>
        <row r="704">
          <cell r="G704">
            <v>796</v>
          </cell>
          <cell r="H704">
            <v>19064454</v>
          </cell>
          <cell r="J704" t="str">
            <v>Human Settlements Strategy &amp; Planning</v>
          </cell>
          <cell r="K704" t="str">
            <v>Stakeholder Relations &amp; Intergovernmental Relations</v>
          </cell>
          <cell r="L704" t="str">
            <v xml:space="preserve">International Relations </v>
          </cell>
          <cell r="N704">
            <v>1011718</v>
          </cell>
          <cell r="O704">
            <v>19064454</v>
          </cell>
          <cell r="P704" t="b">
            <v>1</v>
          </cell>
          <cell r="Q704">
            <v>13</v>
          </cell>
          <cell r="R704">
            <v>958975</v>
          </cell>
          <cell r="S704">
            <v>958975</v>
          </cell>
          <cell r="T704">
            <v>13</v>
          </cell>
          <cell r="U704">
            <v>1011718</v>
          </cell>
          <cell r="V704">
            <v>13</v>
          </cell>
          <cell r="W704">
            <v>1087597</v>
          </cell>
          <cell r="X704">
            <v>13</v>
          </cell>
          <cell r="Y704">
            <v>1166990</v>
          </cell>
          <cell r="Z704">
            <v>13</v>
          </cell>
          <cell r="AA704">
            <v>1242844</v>
          </cell>
          <cell r="AB704">
            <v>13</v>
          </cell>
          <cell r="AC704">
            <v>1011718</v>
          </cell>
          <cell r="AD704" t="str">
            <v>Y</v>
          </cell>
          <cell r="AF704">
            <v>13</v>
          </cell>
          <cell r="AG704">
            <v>1087597</v>
          </cell>
          <cell r="AJ704">
            <v>13</v>
          </cell>
          <cell r="AK704">
            <v>1166990</v>
          </cell>
          <cell r="AN704">
            <v>13</v>
          </cell>
          <cell r="AO704">
            <v>1242844</v>
          </cell>
        </row>
        <row r="705">
          <cell r="G705">
            <v>797</v>
          </cell>
          <cell r="J705" t="str">
            <v>Human Settlements Strategy &amp; Planning</v>
          </cell>
          <cell r="K705" t="str">
            <v>Stakeholder Relations &amp; Intergovernmental Relations</v>
          </cell>
          <cell r="L705" t="str">
            <v xml:space="preserve">International Relations </v>
          </cell>
          <cell r="N705">
            <v>443243</v>
          </cell>
          <cell r="O705">
            <v>0</v>
          </cell>
          <cell r="P705" t="b">
            <v>0</v>
          </cell>
          <cell r="Q705">
            <v>0</v>
          </cell>
          <cell r="R705">
            <v>0</v>
          </cell>
          <cell r="S705">
            <v>0</v>
          </cell>
          <cell r="T705">
            <v>0</v>
          </cell>
          <cell r="U705">
            <v>0</v>
          </cell>
          <cell r="V705">
            <v>0</v>
          </cell>
          <cell r="W705">
            <v>0</v>
          </cell>
          <cell r="X705">
            <v>0</v>
          </cell>
          <cell r="Y705">
            <v>0</v>
          </cell>
          <cell r="Z705">
            <v>0</v>
          </cell>
          <cell r="AA705">
            <v>0</v>
          </cell>
          <cell r="AB705">
            <v>0</v>
          </cell>
          <cell r="AC705">
            <v>0</v>
          </cell>
          <cell r="AD705" t="str">
            <v>Y</v>
          </cell>
          <cell r="AF705">
            <v>0</v>
          </cell>
          <cell r="AG705">
            <v>0</v>
          </cell>
          <cell r="AJ705">
            <v>0</v>
          </cell>
          <cell r="AK705">
            <v>0</v>
          </cell>
          <cell r="AN705">
            <v>0</v>
          </cell>
          <cell r="AO705">
            <v>0</v>
          </cell>
        </row>
        <row r="706">
          <cell r="G706">
            <v>798</v>
          </cell>
          <cell r="H706">
            <v>23596708</v>
          </cell>
          <cell r="J706" t="str">
            <v>Human Settlements Strategy &amp; Planning</v>
          </cell>
          <cell r="K706" t="str">
            <v>Stakeholder Relations &amp; Intergovernmental Relations</v>
          </cell>
          <cell r="L706" t="str">
            <v xml:space="preserve">International Relations </v>
          </cell>
          <cell r="N706">
            <v>248809</v>
          </cell>
          <cell r="O706">
            <v>23596708</v>
          </cell>
          <cell r="P706" t="b">
            <v>1</v>
          </cell>
          <cell r="Q706">
            <v>7</v>
          </cell>
          <cell r="R706">
            <v>230094</v>
          </cell>
          <cell r="S706">
            <v>230094</v>
          </cell>
          <cell r="T706">
            <v>5</v>
          </cell>
          <cell r="U706">
            <v>248809</v>
          </cell>
          <cell r="V706">
            <v>5</v>
          </cell>
          <cell r="W706">
            <v>269154</v>
          </cell>
          <cell r="X706">
            <v>5</v>
          </cell>
          <cell r="Y706">
            <v>278769</v>
          </cell>
          <cell r="Z706">
            <v>5</v>
          </cell>
          <cell r="AA706">
            <v>311118</v>
          </cell>
          <cell r="AB706">
            <v>5</v>
          </cell>
          <cell r="AC706">
            <v>248809</v>
          </cell>
          <cell r="AD706" t="str">
            <v>Y</v>
          </cell>
          <cell r="AF706">
            <v>5</v>
          </cell>
          <cell r="AG706">
            <v>269154</v>
          </cell>
          <cell r="AJ706">
            <v>5</v>
          </cell>
          <cell r="AK706">
            <v>278769</v>
          </cell>
          <cell r="AN706">
            <v>5</v>
          </cell>
          <cell r="AO706">
            <v>311118</v>
          </cell>
        </row>
        <row r="707">
          <cell r="G707">
            <v>799</v>
          </cell>
          <cell r="H707">
            <v>19009119</v>
          </cell>
          <cell r="J707" t="str">
            <v>Human Settlements Strategy &amp; Planning</v>
          </cell>
          <cell r="K707" t="str">
            <v>Stakeholder Relations &amp; Intergovernmental Relations</v>
          </cell>
          <cell r="L707" t="str">
            <v xml:space="preserve">International Relations </v>
          </cell>
          <cell r="M707" t="str">
            <v>Overseas Development Assistance(ODA)</v>
          </cell>
          <cell r="N707">
            <v>697320</v>
          </cell>
          <cell r="O707">
            <v>19009119</v>
          </cell>
          <cell r="P707" t="b">
            <v>1</v>
          </cell>
          <cell r="Q707">
            <v>11</v>
          </cell>
          <cell r="R707">
            <v>641510</v>
          </cell>
          <cell r="S707">
            <v>641510</v>
          </cell>
          <cell r="T707">
            <v>11</v>
          </cell>
          <cell r="U707">
            <v>697320</v>
          </cell>
          <cell r="V707">
            <v>11</v>
          </cell>
          <cell r="W707">
            <v>755197</v>
          </cell>
          <cell r="X707">
            <v>11</v>
          </cell>
          <cell r="Y707">
            <v>817877</v>
          </cell>
          <cell r="Z707">
            <v>11</v>
          </cell>
          <cell r="AA707">
            <v>871038</v>
          </cell>
          <cell r="AB707">
            <v>11</v>
          </cell>
          <cell r="AC707">
            <v>697320</v>
          </cell>
          <cell r="AD707" t="str">
            <v>Y</v>
          </cell>
          <cell r="AF707">
            <v>11</v>
          </cell>
          <cell r="AG707">
            <v>755197</v>
          </cell>
          <cell r="AJ707">
            <v>11</v>
          </cell>
          <cell r="AK707">
            <v>817877</v>
          </cell>
          <cell r="AN707">
            <v>11</v>
          </cell>
          <cell r="AO707">
            <v>871038</v>
          </cell>
        </row>
        <row r="708">
          <cell r="G708">
            <v>800</v>
          </cell>
          <cell r="J708" t="str">
            <v>Human Settlements Strategy &amp; Planning</v>
          </cell>
          <cell r="K708" t="str">
            <v>Stakeholder Relations &amp; Intergovernmental Relations</v>
          </cell>
          <cell r="L708" t="str">
            <v xml:space="preserve">International Relations </v>
          </cell>
          <cell r="M708" t="str">
            <v>Bilateral and Multilateral Co-operations</v>
          </cell>
          <cell r="N708">
            <v>616302</v>
          </cell>
          <cell r="O708">
            <v>0</v>
          </cell>
          <cell r="P708" t="b">
            <v>0</v>
          </cell>
          <cell r="Q708">
            <v>0</v>
          </cell>
          <cell r="R708">
            <v>0</v>
          </cell>
          <cell r="S708">
            <v>0</v>
          </cell>
          <cell r="T708">
            <v>0</v>
          </cell>
          <cell r="U708">
            <v>0</v>
          </cell>
          <cell r="V708">
            <v>0</v>
          </cell>
          <cell r="W708">
            <v>0</v>
          </cell>
          <cell r="X708">
            <v>0</v>
          </cell>
          <cell r="Y708">
            <v>0</v>
          </cell>
          <cell r="Z708">
            <v>0</v>
          </cell>
          <cell r="AA708">
            <v>0</v>
          </cell>
          <cell r="AB708">
            <v>0</v>
          </cell>
          <cell r="AC708">
            <v>0</v>
          </cell>
          <cell r="AD708" t="str">
            <v>Y</v>
          </cell>
          <cell r="AF708">
            <v>0</v>
          </cell>
          <cell r="AG708">
            <v>0</v>
          </cell>
          <cell r="AJ708">
            <v>0</v>
          </cell>
          <cell r="AK708">
            <v>0</v>
          </cell>
          <cell r="AN708">
            <v>0</v>
          </cell>
          <cell r="AO708">
            <v>0</v>
          </cell>
        </row>
        <row r="709">
          <cell r="G709">
            <v>801</v>
          </cell>
          <cell r="H709">
            <v>23019069</v>
          </cell>
          <cell r="J709" t="str">
            <v>Human Settlements Strategy &amp; Planning</v>
          </cell>
          <cell r="K709" t="str">
            <v>Stakeholder Relations &amp; Intergovernmental Relations</v>
          </cell>
          <cell r="L709" t="str">
            <v>PHP &amp; Community Driven Housing Initiatives</v>
          </cell>
          <cell r="N709">
            <v>996771</v>
          </cell>
          <cell r="O709">
            <v>23019069</v>
          </cell>
          <cell r="P709" t="b">
            <v>1</v>
          </cell>
          <cell r="Q709">
            <v>13</v>
          </cell>
          <cell r="R709">
            <v>944806</v>
          </cell>
          <cell r="S709">
            <v>944806</v>
          </cell>
          <cell r="T709">
            <v>13</v>
          </cell>
          <cell r="U709">
            <v>996771</v>
          </cell>
          <cell r="V709">
            <v>13</v>
          </cell>
          <cell r="W709">
            <v>1071529</v>
          </cell>
          <cell r="X709">
            <v>13</v>
          </cell>
          <cell r="Y709">
            <v>1149750</v>
          </cell>
          <cell r="Z709">
            <v>13</v>
          </cell>
          <cell r="AA709">
            <v>1224482</v>
          </cell>
          <cell r="AB709">
            <v>13</v>
          </cell>
          <cell r="AC709">
            <v>996771</v>
          </cell>
          <cell r="AD709" t="str">
            <v>Y</v>
          </cell>
          <cell r="AF709">
            <v>13</v>
          </cell>
          <cell r="AG709">
            <v>1071529</v>
          </cell>
          <cell r="AJ709">
            <v>13</v>
          </cell>
          <cell r="AK709">
            <v>1149750</v>
          </cell>
          <cell r="AN709">
            <v>13</v>
          </cell>
          <cell r="AO709">
            <v>1224482</v>
          </cell>
        </row>
        <row r="710">
          <cell r="G710">
            <v>802</v>
          </cell>
          <cell r="H710">
            <v>19390246</v>
          </cell>
          <cell r="J710" t="str">
            <v>Human Settlements Strategy &amp; Planning</v>
          </cell>
          <cell r="K710" t="str">
            <v>Stakeholder Relations &amp; Intergovernmental Relations</v>
          </cell>
          <cell r="L710" t="str">
            <v>PHP &amp; Community Driven Housing Initiatives</v>
          </cell>
          <cell r="N710">
            <v>356104</v>
          </cell>
          <cell r="O710">
            <v>19390246</v>
          </cell>
          <cell r="P710" t="b">
            <v>1</v>
          </cell>
          <cell r="Q710">
            <v>7</v>
          </cell>
          <cell r="R710">
            <v>328801</v>
          </cell>
          <cell r="S710">
            <v>328801</v>
          </cell>
          <cell r="T710">
            <v>7</v>
          </cell>
          <cell r="U710">
            <v>356104</v>
          </cell>
          <cell r="V710">
            <v>7</v>
          </cell>
          <cell r="W710">
            <v>385355</v>
          </cell>
          <cell r="X710">
            <v>7</v>
          </cell>
          <cell r="Y710">
            <v>404613</v>
          </cell>
          <cell r="Z710">
            <v>7</v>
          </cell>
          <cell r="AA710">
            <v>445143</v>
          </cell>
          <cell r="AB710">
            <v>7</v>
          </cell>
          <cell r="AC710">
            <v>356104</v>
          </cell>
          <cell r="AD710" t="str">
            <v>Y</v>
          </cell>
          <cell r="AF710">
            <v>7</v>
          </cell>
          <cell r="AG710">
            <v>385355</v>
          </cell>
          <cell r="AJ710">
            <v>7</v>
          </cell>
          <cell r="AK710">
            <v>404613</v>
          </cell>
          <cell r="AN710">
            <v>7</v>
          </cell>
          <cell r="AO710">
            <v>445143</v>
          </cell>
        </row>
        <row r="711">
          <cell r="G711">
            <v>803</v>
          </cell>
          <cell r="H711">
            <v>27054632</v>
          </cell>
          <cell r="J711" t="str">
            <v>Human Settlements Strategy &amp; Planning</v>
          </cell>
          <cell r="K711" t="str">
            <v>Stakeholder Relations &amp; Intergovernmental Relations</v>
          </cell>
          <cell r="L711" t="str">
            <v>PHP &amp; Community Driven Housing Initiatives</v>
          </cell>
          <cell r="M711" t="str">
            <v>CDHI ( Implementation and Delivery Support)</v>
          </cell>
          <cell r="N711">
            <v>637734</v>
          </cell>
          <cell r="O711">
            <v>27054632</v>
          </cell>
          <cell r="P711" t="b">
            <v>1</v>
          </cell>
          <cell r="Q711">
            <v>11</v>
          </cell>
          <cell r="R711">
            <v>586694</v>
          </cell>
          <cell r="S711">
            <v>586694</v>
          </cell>
          <cell r="T711">
            <v>11</v>
          </cell>
          <cell r="U711">
            <v>637734</v>
          </cell>
          <cell r="V711">
            <v>11</v>
          </cell>
          <cell r="W711">
            <v>690665</v>
          </cell>
          <cell r="X711">
            <v>11</v>
          </cell>
          <cell r="Y711">
            <v>747989</v>
          </cell>
          <cell r="Z711">
            <v>11</v>
          </cell>
          <cell r="AA711">
            <v>796608</v>
          </cell>
          <cell r="AB711">
            <v>11</v>
          </cell>
          <cell r="AC711">
            <v>637734</v>
          </cell>
          <cell r="AD711" t="str">
            <v>Y</v>
          </cell>
          <cell r="AF711">
            <v>11</v>
          </cell>
          <cell r="AG711">
            <v>690665</v>
          </cell>
          <cell r="AJ711">
            <v>11</v>
          </cell>
          <cell r="AK711">
            <v>747989</v>
          </cell>
          <cell r="AN711">
            <v>11</v>
          </cell>
          <cell r="AO711">
            <v>796608</v>
          </cell>
        </row>
        <row r="712">
          <cell r="G712">
            <v>804</v>
          </cell>
          <cell r="J712" t="str">
            <v>Human Settlements Strategy &amp; Planning</v>
          </cell>
          <cell r="K712" t="str">
            <v>Stakeholder Relations &amp; Intergovernmental Relations</v>
          </cell>
          <cell r="L712" t="str">
            <v>PHP &amp; Community Driven Housing Initiatives</v>
          </cell>
          <cell r="M712" t="str">
            <v>CDHI ( Implementation and Delivery Support)</v>
          </cell>
          <cell r="N712">
            <v>443243</v>
          </cell>
          <cell r="O712">
            <v>0</v>
          </cell>
          <cell r="P712" t="b">
            <v>0</v>
          </cell>
          <cell r="Q712">
            <v>0</v>
          </cell>
          <cell r="R712">
            <v>0</v>
          </cell>
          <cell r="S712">
            <v>0</v>
          </cell>
          <cell r="T712">
            <v>0</v>
          </cell>
          <cell r="U712">
            <v>0</v>
          </cell>
          <cell r="V712">
            <v>0</v>
          </cell>
          <cell r="W712">
            <v>0</v>
          </cell>
          <cell r="X712">
            <v>0</v>
          </cell>
          <cell r="Y712">
            <v>0</v>
          </cell>
          <cell r="Z712">
            <v>0</v>
          </cell>
          <cell r="AA712">
            <v>0</v>
          </cell>
          <cell r="AB712">
            <v>0</v>
          </cell>
          <cell r="AC712">
            <v>0</v>
          </cell>
          <cell r="AD712" t="str">
            <v>Y</v>
          </cell>
          <cell r="AF712">
            <v>0</v>
          </cell>
          <cell r="AG712">
            <v>0</v>
          </cell>
          <cell r="AJ712">
            <v>0</v>
          </cell>
          <cell r="AK712">
            <v>0</v>
          </cell>
          <cell r="AN712">
            <v>0</v>
          </cell>
          <cell r="AO712">
            <v>0</v>
          </cell>
        </row>
        <row r="713">
          <cell r="G713">
            <v>805</v>
          </cell>
          <cell r="J713" t="str">
            <v>Human Settlements Strategy &amp; Planning</v>
          </cell>
          <cell r="K713" t="str">
            <v>Stakeholder Relations &amp; Intergovernmental Relations</v>
          </cell>
          <cell r="L713" t="str">
            <v>PHP &amp; Community Driven Housing Initiatives</v>
          </cell>
          <cell r="M713" t="str">
            <v>CDHI ( Implementation and Delivery Support)</v>
          </cell>
          <cell r="N713">
            <v>382655</v>
          </cell>
          <cell r="O713">
            <v>0</v>
          </cell>
          <cell r="P713" t="b">
            <v>0</v>
          </cell>
          <cell r="Q713">
            <v>0</v>
          </cell>
          <cell r="R713">
            <v>0</v>
          </cell>
          <cell r="S713">
            <v>0</v>
          </cell>
          <cell r="T713">
            <v>0</v>
          </cell>
          <cell r="U713">
            <v>0</v>
          </cell>
          <cell r="V713">
            <v>0</v>
          </cell>
          <cell r="W713">
            <v>0</v>
          </cell>
          <cell r="X713">
            <v>0</v>
          </cell>
          <cell r="Y713">
            <v>0</v>
          </cell>
          <cell r="Z713">
            <v>0</v>
          </cell>
          <cell r="AA713">
            <v>0</v>
          </cell>
          <cell r="AB713">
            <v>0</v>
          </cell>
          <cell r="AC713">
            <v>0</v>
          </cell>
          <cell r="AD713" t="str">
            <v>Y</v>
          </cell>
          <cell r="AF713">
            <v>0</v>
          </cell>
          <cell r="AG713">
            <v>0</v>
          </cell>
          <cell r="AJ713">
            <v>0</v>
          </cell>
          <cell r="AK713">
            <v>0</v>
          </cell>
          <cell r="AN713">
            <v>0</v>
          </cell>
          <cell r="AO713">
            <v>0</v>
          </cell>
        </row>
        <row r="714">
          <cell r="G714">
            <v>806</v>
          </cell>
          <cell r="H714">
            <v>19266847</v>
          </cell>
          <cell r="J714" t="str">
            <v>Human Settlements Strategy &amp; Planning</v>
          </cell>
          <cell r="K714" t="str">
            <v>Stakeholder Relations &amp; Intergovernmental Relations</v>
          </cell>
          <cell r="L714" t="str">
            <v>PHP &amp; Community Driven Housing Initiatives</v>
          </cell>
          <cell r="M714" t="str">
            <v>CDHI ( Delivery Agent Support)</v>
          </cell>
          <cell r="N714">
            <v>647297</v>
          </cell>
          <cell r="O714">
            <v>19266847</v>
          </cell>
          <cell r="P714" t="b">
            <v>1</v>
          </cell>
          <cell r="Q714">
            <v>11</v>
          </cell>
          <cell r="R714">
            <v>595491</v>
          </cell>
          <cell r="S714">
            <v>595491</v>
          </cell>
          <cell r="T714">
            <v>11</v>
          </cell>
          <cell r="U714">
            <v>647297</v>
          </cell>
          <cell r="V714">
            <v>11</v>
          </cell>
          <cell r="W714">
            <v>701022</v>
          </cell>
          <cell r="X714">
            <v>11</v>
          </cell>
          <cell r="Y714">
            <v>759205</v>
          </cell>
          <cell r="Z714">
            <v>11</v>
          </cell>
          <cell r="AA714">
            <v>808553</v>
          </cell>
          <cell r="AB714">
            <v>11</v>
          </cell>
          <cell r="AC714">
            <v>647297</v>
          </cell>
          <cell r="AD714" t="str">
            <v>Y</v>
          </cell>
          <cell r="AF714">
            <v>11</v>
          </cell>
          <cell r="AG714">
            <v>701022</v>
          </cell>
          <cell r="AJ714">
            <v>11</v>
          </cell>
          <cell r="AK714">
            <v>759205</v>
          </cell>
          <cell r="AN714">
            <v>11</v>
          </cell>
          <cell r="AO714">
            <v>808553</v>
          </cell>
        </row>
        <row r="715">
          <cell r="G715">
            <v>807</v>
          </cell>
          <cell r="J715" t="str">
            <v>Human Settlements Strategy &amp; Planning</v>
          </cell>
          <cell r="K715" t="str">
            <v>Stakeholder Relations &amp; Intergovernmental Relations</v>
          </cell>
          <cell r="L715" t="str">
            <v>PHP &amp; Community Driven Housing Initiatives</v>
          </cell>
          <cell r="M715" t="str">
            <v>CDHI ( Delivery Agent Support)</v>
          </cell>
          <cell r="N715">
            <v>443243</v>
          </cell>
          <cell r="O715">
            <v>0</v>
          </cell>
          <cell r="P715" t="b">
            <v>0</v>
          </cell>
          <cell r="Q715">
            <v>0</v>
          </cell>
          <cell r="R715">
            <v>0</v>
          </cell>
          <cell r="S715">
            <v>0</v>
          </cell>
          <cell r="T715">
            <v>0</v>
          </cell>
          <cell r="U715">
            <v>0</v>
          </cell>
          <cell r="V715">
            <v>0</v>
          </cell>
          <cell r="W715">
            <v>0</v>
          </cell>
          <cell r="X715">
            <v>0</v>
          </cell>
          <cell r="Y715">
            <v>0</v>
          </cell>
          <cell r="Z715">
            <v>0</v>
          </cell>
          <cell r="AA715">
            <v>0</v>
          </cell>
          <cell r="AB715">
            <v>0</v>
          </cell>
          <cell r="AC715">
            <v>0</v>
          </cell>
          <cell r="AD715" t="str">
            <v>Y</v>
          </cell>
          <cell r="AF715">
            <v>0</v>
          </cell>
          <cell r="AG715">
            <v>0</v>
          </cell>
          <cell r="AJ715">
            <v>0</v>
          </cell>
          <cell r="AK715">
            <v>0</v>
          </cell>
          <cell r="AN715">
            <v>0</v>
          </cell>
          <cell r="AO715">
            <v>0</v>
          </cell>
        </row>
        <row r="716">
          <cell r="G716">
            <v>808</v>
          </cell>
          <cell r="H716">
            <v>18688501</v>
          </cell>
          <cell r="J716" t="str">
            <v>Human Settlements Strategy &amp; Planning</v>
          </cell>
          <cell r="K716" t="str">
            <v>Stakeholder Relations &amp; Intergovernmental Relations</v>
          </cell>
          <cell r="L716" t="str">
            <v>Stakeholder Mobilisation</v>
          </cell>
          <cell r="N716">
            <v>939132</v>
          </cell>
          <cell r="O716">
            <v>18688501</v>
          </cell>
          <cell r="P716" t="b">
            <v>1</v>
          </cell>
          <cell r="Q716">
            <v>13</v>
          </cell>
          <cell r="R716">
            <v>890173</v>
          </cell>
          <cell r="S716">
            <v>890173</v>
          </cell>
          <cell r="T716">
            <v>13</v>
          </cell>
          <cell r="U716">
            <v>939132</v>
          </cell>
          <cell r="V716">
            <v>13</v>
          </cell>
          <cell r="W716">
            <v>1009566</v>
          </cell>
          <cell r="X716">
            <v>13</v>
          </cell>
          <cell r="Y716">
            <v>1083263</v>
          </cell>
          <cell r="Z716">
            <v>13</v>
          </cell>
          <cell r="AA716">
            <v>1153676</v>
          </cell>
          <cell r="AB716">
            <v>13</v>
          </cell>
          <cell r="AC716">
            <v>939132</v>
          </cell>
          <cell r="AD716" t="str">
            <v>Y</v>
          </cell>
          <cell r="AF716">
            <v>13</v>
          </cell>
          <cell r="AG716">
            <v>1009566</v>
          </cell>
          <cell r="AJ716">
            <v>13</v>
          </cell>
          <cell r="AK716">
            <v>1083263</v>
          </cell>
          <cell r="AN716">
            <v>13</v>
          </cell>
          <cell r="AO716">
            <v>1153676</v>
          </cell>
        </row>
        <row r="717">
          <cell r="G717">
            <v>809</v>
          </cell>
          <cell r="J717" t="str">
            <v>Human Settlements Strategy &amp; Planning</v>
          </cell>
          <cell r="K717" t="str">
            <v>Stakeholder Relations &amp; Intergovernmental Relations</v>
          </cell>
          <cell r="L717" t="str">
            <v>Stakeholder Mobilisation</v>
          </cell>
          <cell r="N717">
            <v>236034</v>
          </cell>
          <cell r="O717">
            <v>0</v>
          </cell>
          <cell r="P717" t="b">
            <v>0</v>
          </cell>
          <cell r="Q717">
            <v>0</v>
          </cell>
          <cell r="R717">
            <v>0</v>
          </cell>
          <cell r="S717">
            <v>0</v>
          </cell>
          <cell r="T717">
            <v>0</v>
          </cell>
          <cell r="U717">
            <v>0</v>
          </cell>
          <cell r="V717">
            <v>0</v>
          </cell>
          <cell r="W717">
            <v>0</v>
          </cell>
          <cell r="X717">
            <v>0</v>
          </cell>
          <cell r="Y717">
            <v>0</v>
          </cell>
          <cell r="Z717">
            <v>0</v>
          </cell>
          <cell r="AA717">
            <v>0</v>
          </cell>
          <cell r="AB717">
            <v>0</v>
          </cell>
          <cell r="AC717">
            <v>0</v>
          </cell>
          <cell r="AD717" t="str">
            <v>Y</v>
          </cell>
          <cell r="AF717">
            <v>0</v>
          </cell>
          <cell r="AG717">
            <v>0</v>
          </cell>
          <cell r="AJ717">
            <v>0</v>
          </cell>
          <cell r="AK717">
            <v>0</v>
          </cell>
          <cell r="AN717">
            <v>0</v>
          </cell>
          <cell r="AO717">
            <v>0</v>
          </cell>
        </row>
        <row r="718">
          <cell r="G718">
            <v>810</v>
          </cell>
          <cell r="H718">
            <v>22651357</v>
          </cell>
          <cell r="J718" t="str">
            <v>Human Settlements Strategy &amp; Planning</v>
          </cell>
          <cell r="K718" t="str">
            <v>Stakeholder Relations &amp; Intergovernmental Relations</v>
          </cell>
          <cell r="L718" t="str">
            <v>Stakeholder Mobilisation</v>
          </cell>
          <cell r="N718">
            <v>411342</v>
          </cell>
          <cell r="O718">
            <v>22651357</v>
          </cell>
          <cell r="P718" t="b">
            <v>1</v>
          </cell>
          <cell r="Q718">
            <v>8</v>
          </cell>
          <cell r="R718">
            <v>379618</v>
          </cell>
          <cell r="S718">
            <v>379618</v>
          </cell>
          <cell r="T718">
            <v>8</v>
          </cell>
          <cell r="U718">
            <v>411342</v>
          </cell>
          <cell r="V718">
            <v>8</v>
          </cell>
          <cell r="W718">
            <v>445177</v>
          </cell>
          <cell r="X718">
            <v>8</v>
          </cell>
          <cell r="Y718">
            <v>469403</v>
          </cell>
          <cell r="Z718">
            <v>8</v>
          </cell>
          <cell r="AA718">
            <v>514142</v>
          </cell>
          <cell r="AB718">
            <v>8</v>
          </cell>
          <cell r="AC718">
            <v>411342</v>
          </cell>
          <cell r="AD718" t="str">
            <v>Y</v>
          </cell>
          <cell r="AF718">
            <v>8</v>
          </cell>
          <cell r="AG718">
            <v>445177</v>
          </cell>
          <cell r="AJ718">
            <v>8</v>
          </cell>
          <cell r="AK718">
            <v>469403</v>
          </cell>
          <cell r="AN718">
            <v>8</v>
          </cell>
          <cell r="AO718">
            <v>514142</v>
          </cell>
        </row>
        <row r="719">
          <cell r="G719">
            <v>811</v>
          </cell>
          <cell r="H719">
            <v>16844475</v>
          </cell>
          <cell r="J719" t="str">
            <v>Human Settlements Strategy &amp; Planning</v>
          </cell>
          <cell r="K719" t="str">
            <v>Stakeholder Relations &amp; Intergovernmental Relations</v>
          </cell>
          <cell r="L719" t="str">
            <v>Stakeholder Mobilisation</v>
          </cell>
          <cell r="M719" t="str">
            <v>Project Sponsorship</v>
          </cell>
          <cell r="N719">
            <v>707782</v>
          </cell>
          <cell r="O719">
            <v>16844475</v>
          </cell>
          <cell r="P719" t="b">
            <v>1</v>
          </cell>
          <cell r="Q719">
            <v>11</v>
          </cell>
          <cell r="R719">
            <v>651137</v>
          </cell>
          <cell r="S719">
            <v>651137</v>
          </cell>
          <cell r="T719">
            <v>11</v>
          </cell>
          <cell r="U719">
            <v>707782</v>
          </cell>
          <cell r="V719">
            <v>11</v>
          </cell>
          <cell r="W719">
            <v>766528</v>
          </cell>
          <cell r="X719">
            <v>11</v>
          </cell>
          <cell r="Y719">
            <v>830148</v>
          </cell>
          <cell r="Z719">
            <v>11</v>
          </cell>
          <cell r="AA719">
            <v>884107</v>
          </cell>
          <cell r="AB719">
            <v>11</v>
          </cell>
          <cell r="AC719">
            <v>707782</v>
          </cell>
          <cell r="AD719" t="str">
            <v>Y</v>
          </cell>
          <cell r="AF719">
            <v>11</v>
          </cell>
          <cell r="AG719">
            <v>766528</v>
          </cell>
          <cell r="AJ719">
            <v>11</v>
          </cell>
          <cell r="AK719">
            <v>830148</v>
          </cell>
          <cell r="AN719">
            <v>11</v>
          </cell>
          <cell r="AO719">
            <v>884107</v>
          </cell>
        </row>
        <row r="720">
          <cell r="G720">
            <v>812</v>
          </cell>
          <cell r="H720">
            <v>13176200</v>
          </cell>
          <cell r="J720" t="str">
            <v>Human Settlements Strategy &amp; Planning</v>
          </cell>
          <cell r="K720" t="str">
            <v>Stakeholder Relations &amp; Intergovernmental Relations</v>
          </cell>
          <cell r="L720" t="str">
            <v>Stakeholder Mobilisation</v>
          </cell>
          <cell r="M720" t="str">
            <v>Project Sponsorship</v>
          </cell>
          <cell r="N720">
            <v>522980</v>
          </cell>
          <cell r="O720">
            <v>13176200</v>
          </cell>
          <cell r="P720" t="b">
            <v>1</v>
          </cell>
          <cell r="Q720">
            <v>9</v>
          </cell>
          <cell r="R720">
            <v>482320</v>
          </cell>
          <cell r="S720">
            <v>482320</v>
          </cell>
          <cell r="T720">
            <v>9</v>
          </cell>
          <cell r="U720">
            <v>522980</v>
          </cell>
          <cell r="V720">
            <v>9</v>
          </cell>
          <cell r="W720">
            <v>566080</v>
          </cell>
          <cell r="X720">
            <v>9</v>
          </cell>
          <cell r="Y720">
            <v>600340</v>
          </cell>
          <cell r="Z720">
            <v>9</v>
          </cell>
          <cell r="AA720">
            <v>653592</v>
          </cell>
          <cell r="AB720">
            <v>9</v>
          </cell>
          <cell r="AC720">
            <v>522980</v>
          </cell>
          <cell r="AD720" t="str">
            <v>Y</v>
          </cell>
          <cell r="AF720">
            <v>9</v>
          </cell>
          <cell r="AG720">
            <v>566080</v>
          </cell>
          <cell r="AJ720">
            <v>9</v>
          </cell>
          <cell r="AK720">
            <v>600340</v>
          </cell>
          <cell r="AN720">
            <v>9</v>
          </cell>
          <cell r="AO720">
            <v>653592</v>
          </cell>
        </row>
        <row r="721">
          <cell r="G721">
            <v>813</v>
          </cell>
          <cell r="H721">
            <v>19058195</v>
          </cell>
          <cell r="J721" t="str">
            <v>Human Settlements Strategy &amp; Planning</v>
          </cell>
          <cell r="K721" t="str">
            <v>Stakeholder Relations &amp; Intergovernmental Relations</v>
          </cell>
          <cell r="L721" t="str">
            <v>Stakeholder Mobilisation</v>
          </cell>
          <cell r="M721" t="str">
            <v>Stakeholder Database</v>
          </cell>
          <cell r="N721">
            <v>826407</v>
          </cell>
          <cell r="O721">
            <v>19058195</v>
          </cell>
          <cell r="P721" t="b">
            <v>1</v>
          </cell>
          <cell r="Q721">
            <v>12</v>
          </cell>
          <cell r="R721">
            <v>760266</v>
          </cell>
          <cell r="S721">
            <v>760266</v>
          </cell>
          <cell r="T721">
            <v>12</v>
          </cell>
          <cell r="U721">
            <v>826407</v>
          </cell>
          <cell r="V721">
            <v>12</v>
          </cell>
          <cell r="W721">
            <v>894997</v>
          </cell>
          <cell r="X721">
            <v>12</v>
          </cell>
          <cell r="Y721">
            <v>969281</v>
          </cell>
          <cell r="Z721">
            <v>12</v>
          </cell>
          <cell r="AA721">
            <v>1032283</v>
          </cell>
          <cell r="AB721">
            <v>12</v>
          </cell>
          <cell r="AC721">
            <v>826407</v>
          </cell>
          <cell r="AD721" t="str">
            <v>Y</v>
          </cell>
          <cell r="AF721">
            <v>12</v>
          </cell>
          <cell r="AG721">
            <v>894997</v>
          </cell>
          <cell r="AJ721">
            <v>12</v>
          </cell>
          <cell r="AK721">
            <v>969281</v>
          </cell>
          <cell r="AN721">
            <v>12</v>
          </cell>
          <cell r="AO721">
            <v>1032283</v>
          </cell>
        </row>
        <row r="722">
          <cell r="G722">
            <v>814</v>
          </cell>
          <cell r="H722">
            <v>16824768</v>
          </cell>
          <cell r="J722" t="str">
            <v>Human Settlements Strategy &amp; Planning</v>
          </cell>
          <cell r="K722" t="str">
            <v>Stakeholder Relations &amp; Intergovernmental Relations</v>
          </cell>
          <cell r="L722" t="str">
            <v>Stakeholder Mobilisation</v>
          </cell>
          <cell r="M722" t="str">
            <v>Stakeholder Database</v>
          </cell>
          <cell r="N722">
            <v>477322</v>
          </cell>
          <cell r="O722">
            <v>16824768</v>
          </cell>
          <cell r="P722" t="b">
            <v>1</v>
          </cell>
          <cell r="Q722">
            <v>9</v>
          </cell>
          <cell r="R722">
            <v>440316</v>
          </cell>
          <cell r="S722">
            <v>440316</v>
          </cell>
          <cell r="T722">
            <v>9</v>
          </cell>
          <cell r="U722">
            <v>477322</v>
          </cell>
          <cell r="V722">
            <v>9</v>
          </cell>
          <cell r="W722">
            <v>516632</v>
          </cell>
          <cell r="X722">
            <v>9</v>
          </cell>
          <cell r="Y722">
            <v>546788</v>
          </cell>
          <cell r="Z722">
            <v>9</v>
          </cell>
          <cell r="AA722">
            <v>596558</v>
          </cell>
          <cell r="AB722">
            <v>9</v>
          </cell>
          <cell r="AC722">
            <v>477322</v>
          </cell>
          <cell r="AD722" t="str">
            <v>Y</v>
          </cell>
          <cell r="AF722">
            <v>9</v>
          </cell>
          <cell r="AG722">
            <v>516632</v>
          </cell>
          <cell r="AJ722">
            <v>9</v>
          </cell>
          <cell r="AK722">
            <v>546788</v>
          </cell>
          <cell r="AN722">
            <v>9</v>
          </cell>
          <cell r="AO722">
            <v>596558</v>
          </cell>
        </row>
        <row r="723">
          <cell r="G723">
            <v>815</v>
          </cell>
          <cell r="J723" t="str">
            <v>Human Settlements Strategy &amp; Planning</v>
          </cell>
          <cell r="K723" t="str">
            <v>Stakeholder Relations &amp; Intergovernmental Relations</v>
          </cell>
          <cell r="L723" t="str">
            <v>Stakeholder Mobilisation</v>
          </cell>
          <cell r="M723" t="str">
            <v>Stakeholder Liaison Support</v>
          </cell>
          <cell r="N723">
            <v>616302</v>
          </cell>
          <cell r="O723">
            <v>0</v>
          </cell>
          <cell r="P723" t="b">
            <v>0</v>
          </cell>
          <cell r="Q723">
            <v>0</v>
          </cell>
          <cell r="R723">
            <v>0</v>
          </cell>
          <cell r="S723">
            <v>0</v>
          </cell>
          <cell r="T723">
            <v>0</v>
          </cell>
          <cell r="U723">
            <v>0</v>
          </cell>
          <cell r="V723">
            <v>0</v>
          </cell>
          <cell r="W723">
            <v>0</v>
          </cell>
          <cell r="X723">
            <v>0</v>
          </cell>
          <cell r="Y723">
            <v>0</v>
          </cell>
          <cell r="Z723">
            <v>0</v>
          </cell>
          <cell r="AA723">
            <v>0</v>
          </cell>
          <cell r="AB723">
            <v>0</v>
          </cell>
          <cell r="AC723">
            <v>0</v>
          </cell>
          <cell r="AD723" t="str">
            <v>Y</v>
          </cell>
          <cell r="AF723">
            <v>0</v>
          </cell>
          <cell r="AG723">
            <v>0</v>
          </cell>
          <cell r="AJ723">
            <v>0</v>
          </cell>
          <cell r="AK723">
            <v>0</v>
          </cell>
          <cell r="AN723">
            <v>0</v>
          </cell>
          <cell r="AO723">
            <v>0</v>
          </cell>
        </row>
        <row r="724">
          <cell r="G724">
            <v>816</v>
          </cell>
          <cell r="J724" t="str">
            <v>Human Settlements Strategy &amp; Planning</v>
          </cell>
          <cell r="K724" t="str">
            <v>Stakeholder Relations &amp; Intergovernmental Relations</v>
          </cell>
          <cell r="N724">
            <v>443243</v>
          </cell>
          <cell r="O724">
            <v>0</v>
          </cell>
          <cell r="P724" t="b">
            <v>1</v>
          </cell>
          <cell r="Q724">
            <v>9</v>
          </cell>
          <cell r="R724">
            <v>413876</v>
          </cell>
          <cell r="S724">
            <v>413876</v>
          </cell>
          <cell r="T724">
            <v>9</v>
          </cell>
          <cell r="U724">
            <v>443243</v>
          </cell>
          <cell r="V724">
            <v>9</v>
          </cell>
          <cell r="W724">
            <v>475528</v>
          </cell>
          <cell r="X724">
            <v>9</v>
          </cell>
          <cell r="Y724">
            <v>496545</v>
          </cell>
          <cell r="Z724">
            <v>9</v>
          </cell>
          <cell r="AA724">
            <v>525404</v>
          </cell>
          <cell r="AB724">
            <v>9</v>
          </cell>
          <cell r="AC724">
            <v>443243</v>
          </cell>
          <cell r="AD724" t="str">
            <v>Y</v>
          </cell>
          <cell r="AF724">
            <v>9</v>
          </cell>
          <cell r="AG724">
            <v>475528</v>
          </cell>
          <cell r="AJ724">
            <v>9</v>
          </cell>
          <cell r="AK724">
            <v>496545</v>
          </cell>
          <cell r="AN724">
            <v>9</v>
          </cell>
          <cell r="AO724">
            <v>525404</v>
          </cell>
        </row>
        <row r="725">
          <cell r="G725">
            <v>817</v>
          </cell>
          <cell r="H725">
            <v>83068431</v>
          </cell>
          <cell r="J725" t="str">
            <v>Human Settlements Strategy &amp; Planning</v>
          </cell>
          <cell r="K725" t="str">
            <v>Stakeholder Relations &amp; Intergovernmental Relations</v>
          </cell>
          <cell r="L725" t="str">
            <v>Stakeholder Mobilisation</v>
          </cell>
          <cell r="M725" t="str">
            <v>Stakeholder Liaison Support</v>
          </cell>
          <cell r="N725">
            <v>471179</v>
          </cell>
          <cell r="O725">
            <v>83068431</v>
          </cell>
          <cell r="P725" t="b">
            <v>1</v>
          </cell>
          <cell r="Q725">
            <v>9</v>
          </cell>
          <cell r="R725">
            <v>434666</v>
          </cell>
          <cell r="S725">
            <v>434666</v>
          </cell>
          <cell r="T725">
            <v>9</v>
          </cell>
          <cell r="U725">
            <v>471179</v>
          </cell>
          <cell r="V725">
            <v>9</v>
          </cell>
          <cell r="W725">
            <v>509980</v>
          </cell>
          <cell r="X725">
            <v>9</v>
          </cell>
          <cell r="Y725">
            <v>539583</v>
          </cell>
          <cell r="Z725">
            <v>9</v>
          </cell>
          <cell r="AA725">
            <v>588886</v>
          </cell>
          <cell r="AB725">
            <v>9</v>
          </cell>
          <cell r="AC725">
            <v>471179</v>
          </cell>
          <cell r="AD725" t="str">
            <v>Y</v>
          </cell>
          <cell r="AF725">
            <v>9</v>
          </cell>
          <cell r="AG725">
            <v>509980</v>
          </cell>
          <cell r="AJ725">
            <v>9</v>
          </cell>
          <cell r="AK725">
            <v>539583</v>
          </cell>
          <cell r="AN725">
            <v>9</v>
          </cell>
          <cell r="AO725">
            <v>588886</v>
          </cell>
        </row>
        <row r="726">
          <cell r="G726">
            <v>818</v>
          </cell>
          <cell r="J726" t="str">
            <v>Human Settlements Strategy &amp; Planning</v>
          </cell>
          <cell r="K726" t="str">
            <v>Stakeholder Relations &amp; Intergovernmental Relations</v>
          </cell>
          <cell r="L726" t="str">
            <v>Stakeholder Mobilisation</v>
          </cell>
          <cell r="M726" t="str">
            <v>Stakeholder Forums Support</v>
          </cell>
          <cell r="N726">
            <v>616302</v>
          </cell>
          <cell r="O726">
            <v>0</v>
          </cell>
          <cell r="P726" t="b">
            <v>0</v>
          </cell>
          <cell r="Q726">
            <v>0</v>
          </cell>
          <cell r="R726">
            <v>0</v>
          </cell>
          <cell r="S726">
            <v>0</v>
          </cell>
          <cell r="T726">
            <v>0</v>
          </cell>
          <cell r="U726">
            <v>0</v>
          </cell>
          <cell r="V726">
            <v>0</v>
          </cell>
          <cell r="W726">
            <v>0</v>
          </cell>
          <cell r="X726">
            <v>0</v>
          </cell>
          <cell r="Y726">
            <v>0</v>
          </cell>
          <cell r="Z726">
            <v>0</v>
          </cell>
          <cell r="AA726">
            <v>0</v>
          </cell>
          <cell r="AB726">
            <v>0</v>
          </cell>
          <cell r="AC726">
            <v>0</v>
          </cell>
          <cell r="AD726" t="str">
            <v>Y</v>
          </cell>
          <cell r="AF726">
            <v>0</v>
          </cell>
          <cell r="AG726">
            <v>0</v>
          </cell>
          <cell r="AJ726">
            <v>0</v>
          </cell>
          <cell r="AK726">
            <v>0</v>
          </cell>
          <cell r="AN726">
            <v>0</v>
          </cell>
          <cell r="AO726">
            <v>0</v>
          </cell>
        </row>
        <row r="727">
          <cell r="G727">
            <v>819</v>
          </cell>
          <cell r="H727">
            <v>14487349</v>
          </cell>
          <cell r="J727" t="str">
            <v>Human Settlements Strategy &amp; Planning</v>
          </cell>
          <cell r="K727" t="str">
            <v xml:space="preserve">Human Settlements Strategy </v>
          </cell>
          <cell r="N727">
            <v>1185340</v>
          </cell>
          <cell r="O727">
            <v>14487349</v>
          </cell>
          <cell r="P727" t="b">
            <v>1</v>
          </cell>
          <cell r="Q727">
            <v>14</v>
          </cell>
          <cell r="R727">
            <v>1139748</v>
          </cell>
          <cell r="S727">
            <v>1139748</v>
          </cell>
          <cell r="T727">
            <v>14</v>
          </cell>
          <cell r="U727">
            <v>1185340</v>
          </cell>
          <cell r="V727">
            <v>14</v>
          </cell>
          <cell r="W727">
            <v>1274240</v>
          </cell>
          <cell r="X727">
            <v>14</v>
          </cell>
          <cell r="Y727">
            <v>1367258</v>
          </cell>
          <cell r="Z727">
            <v>14</v>
          </cell>
          <cell r="AA727">
            <v>1456129</v>
          </cell>
          <cell r="AB727">
            <v>14</v>
          </cell>
          <cell r="AC727">
            <v>1185340</v>
          </cell>
          <cell r="AD727" t="str">
            <v>Y</v>
          </cell>
          <cell r="AF727">
            <v>14</v>
          </cell>
          <cell r="AG727">
            <v>1274240</v>
          </cell>
          <cell r="AJ727">
            <v>14</v>
          </cell>
          <cell r="AK727">
            <v>1367258</v>
          </cell>
          <cell r="AN727">
            <v>14</v>
          </cell>
          <cell r="AO727">
            <v>1456129</v>
          </cell>
        </row>
        <row r="728">
          <cell r="G728">
            <v>820</v>
          </cell>
          <cell r="J728" t="str">
            <v>Human Settlements Strategy &amp; Planning</v>
          </cell>
          <cell r="K728" t="str">
            <v xml:space="preserve">Human Settlements Strategy </v>
          </cell>
          <cell r="N728">
            <v>320149</v>
          </cell>
          <cell r="O728">
            <v>0</v>
          </cell>
          <cell r="P728" t="b">
            <v>0</v>
          </cell>
          <cell r="Q728">
            <v>0</v>
          </cell>
          <cell r="R728">
            <v>0</v>
          </cell>
          <cell r="S728">
            <v>0</v>
          </cell>
          <cell r="T728">
            <v>0</v>
          </cell>
          <cell r="U728">
            <v>0</v>
          </cell>
          <cell r="V728">
            <v>0</v>
          </cell>
          <cell r="W728">
            <v>0</v>
          </cell>
          <cell r="X728">
            <v>0</v>
          </cell>
          <cell r="Y728">
            <v>0</v>
          </cell>
          <cell r="Z728">
            <v>0</v>
          </cell>
          <cell r="AA728">
            <v>0</v>
          </cell>
          <cell r="AB728">
            <v>0</v>
          </cell>
          <cell r="AC728">
            <v>0</v>
          </cell>
          <cell r="AD728" t="str">
            <v>Y</v>
          </cell>
          <cell r="AF728">
            <v>0</v>
          </cell>
          <cell r="AG728">
            <v>0</v>
          </cell>
          <cell r="AJ728">
            <v>0</v>
          </cell>
          <cell r="AK728">
            <v>0</v>
          </cell>
          <cell r="AN728">
            <v>0</v>
          </cell>
          <cell r="AO728">
            <v>0</v>
          </cell>
        </row>
        <row r="729">
          <cell r="G729">
            <v>821</v>
          </cell>
          <cell r="H729">
            <v>21829713</v>
          </cell>
          <cell r="J729" t="str">
            <v>Human Settlements Strategy &amp; Planning</v>
          </cell>
          <cell r="K729" t="str">
            <v xml:space="preserve">Human Settlements Strategy </v>
          </cell>
          <cell r="L729" t="str">
            <v>Strategic Analysis</v>
          </cell>
          <cell r="N729">
            <v>967520</v>
          </cell>
          <cell r="O729">
            <v>21829713</v>
          </cell>
          <cell r="P729" t="b">
            <v>1</v>
          </cell>
          <cell r="Q729">
            <v>13</v>
          </cell>
          <cell r="R729">
            <v>917081</v>
          </cell>
          <cell r="S729">
            <v>917081</v>
          </cell>
          <cell r="T729">
            <v>13</v>
          </cell>
          <cell r="U729">
            <v>967520</v>
          </cell>
          <cell r="V729">
            <v>13</v>
          </cell>
          <cell r="W729">
            <v>1040083</v>
          </cell>
          <cell r="X729">
            <v>13</v>
          </cell>
          <cell r="Y729">
            <v>1116008</v>
          </cell>
          <cell r="Z729">
            <v>13</v>
          </cell>
          <cell r="AA729">
            <v>1188549</v>
          </cell>
          <cell r="AB729">
            <v>13</v>
          </cell>
          <cell r="AC729">
            <v>967520</v>
          </cell>
          <cell r="AD729" t="str">
            <v>Y</v>
          </cell>
          <cell r="AF729">
            <v>13</v>
          </cell>
          <cell r="AG729">
            <v>1040083</v>
          </cell>
          <cell r="AJ729">
            <v>13</v>
          </cell>
          <cell r="AK729">
            <v>1116008</v>
          </cell>
          <cell r="AN729">
            <v>13</v>
          </cell>
          <cell r="AO729">
            <v>1188549</v>
          </cell>
        </row>
        <row r="730">
          <cell r="G730">
            <v>822</v>
          </cell>
          <cell r="J730" t="str">
            <v>Human Settlements Strategy &amp; Planning</v>
          </cell>
          <cell r="K730" t="str">
            <v xml:space="preserve">Human Settlements Strategy </v>
          </cell>
          <cell r="L730" t="str">
            <v>Strategic Analysis</v>
          </cell>
          <cell r="N730">
            <v>236034</v>
          </cell>
          <cell r="O730">
            <v>0</v>
          </cell>
          <cell r="P730" t="b">
            <v>0</v>
          </cell>
          <cell r="Q730">
            <v>0</v>
          </cell>
          <cell r="R730">
            <v>0</v>
          </cell>
          <cell r="S730">
            <v>0</v>
          </cell>
          <cell r="T730">
            <v>0</v>
          </cell>
          <cell r="U730">
            <v>0</v>
          </cell>
          <cell r="V730">
            <v>0</v>
          </cell>
          <cell r="W730">
            <v>0</v>
          </cell>
          <cell r="X730">
            <v>0</v>
          </cell>
          <cell r="Y730">
            <v>0</v>
          </cell>
          <cell r="Z730">
            <v>0</v>
          </cell>
          <cell r="AA730">
            <v>0</v>
          </cell>
          <cell r="AB730">
            <v>0</v>
          </cell>
          <cell r="AC730">
            <v>0</v>
          </cell>
          <cell r="AD730" t="str">
            <v>Y</v>
          </cell>
          <cell r="AF730">
            <v>0</v>
          </cell>
          <cell r="AG730">
            <v>0</v>
          </cell>
          <cell r="AJ730">
            <v>0</v>
          </cell>
          <cell r="AK730">
            <v>0</v>
          </cell>
          <cell r="AN730">
            <v>0</v>
          </cell>
          <cell r="AO730">
            <v>0</v>
          </cell>
        </row>
        <row r="731">
          <cell r="G731">
            <v>823</v>
          </cell>
          <cell r="H731">
            <v>80167225</v>
          </cell>
          <cell r="J731" t="str">
            <v>Human Settlements Strategy &amp; Planning</v>
          </cell>
          <cell r="K731" t="str">
            <v xml:space="preserve">Human Settlements Strategy </v>
          </cell>
          <cell r="L731" t="str">
            <v>Strategic Analysis</v>
          </cell>
          <cell r="N731">
            <v>572797</v>
          </cell>
          <cell r="O731">
            <v>80167225</v>
          </cell>
          <cell r="P731" t="b">
            <v>1</v>
          </cell>
          <cell r="Q731">
            <v>11</v>
          </cell>
          <cell r="R731">
            <v>528151</v>
          </cell>
          <cell r="S731">
            <v>528151</v>
          </cell>
          <cell r="T731">
            <v>10</v>
          </cell>
          <cell r="U731">
            <v>572797</v>
          </cell>
          <cell r="V731">
            <v>10</v>
          </cell>
          <cell r="W731">
            <v>620033</v>
          </cell>
          <cell r="X731">
            <v>10</v>
          </cell>
          <cell r="Y731">
            <v>658770</v>
          </cell>
          <cell r="Z731">
            <v>10</v>
          </cell>
          <cell r="AA731">
            <v>715820</v>
          </cell>
          <cell r="AB731">
            <v>10</v>
          </cell>
          <cell r="AC731">
            <v>572797</v>
          </cell>
          <cell r="AD731" t="str">
            <v>Y</v>
          </cell>
          <cell r="AF731">
            <v>10</v>
          </cell>
          <cell r="AG731">
            <v>620033</v>
          </cell>
          <cell r="AJ731">
            <v>10</v>
          </cell>
          <cell r="AK731">
            <v>658770</v>
          </cell>
          <cell r="AN731">
            <v>10</v>
          </cell>
          <cell r="AO731">
            <v>715820</v>
          </cell>
        </row>
        <row r="732">
          <cell r="G732">
            <v>824</v>
          </cell>
          <cell r="H732">
            <v>81997744</v>
          </cell>
          <cell r="J732" t="str">
            <v>Human Settlements Strategy &amp; Planning</v>
          </cell>
          <cell r="K732" t="str">
            <v xml:space="preserve">Human Settlements Strategy </v>
          </cell>
          <cell r="L732" t="str">
            <v>Strategic Analysis</v>
          </cell>
          <cell r="N732">
            <v>802163</v>
          </cell>
          <cell r="O732">
            <v>81997744</v>
          </cell>
          <cell r="P732" t="b">
            <v>1</v>
          </cell>
          <cell r="Q732">
            <v>10</v>
          </cell>
          <cell r="R732">
            <v>737962</v>
          </cell>
          <cell r="S732">
            <v>737962</v>
          </cell>
          <cell r="T732">
            <v>12</v>
          </cell>
          <cell r="U732">
            <v>802163</v>
          </cell>
          <cell r="V732">
            <v>12</v>
          </cell>
          <cell r="W732">
            <v>868741</v>
          </cell>
          <cell r="X732">
            <v>12</v>
          </cell>
          <cell r="Y732">
            <v>940844</v>
          </cell>
          <cell r="Z732">
            <v>12</v>
          </cell>
          <cell r="AA732">
            <v>1001999</v>
          </cell>
          <cell r="AB732">
            <v>12</v>
          </cell>
          <cell r="AC732">
            <v>802163</v>
          </cell>
          <cell r="AD732" t="str">
            <v>Y</v>
          </cell>
          <cell r="AF732">
            <v>12</v>
          </cell>
          <cell r="AG732">
            <v>868741</v>
          </cell>
          <cell r="AJ732">
            <v>12</v>
          </cell>
          <cell r="AK732">
            <v>940844</v>
          </cell>
          <cell r="AN732">
            <v>12</v>
          </cell>
          <cell r="AO732">
            <v>1001999</v>
          </cell>
        </row>
        <row r="733">
          <cell r="G733">
            <v>825</v>
          </cell>
          <cell r="H733">
            <v>83704205</v>
          </cell>
          <cell r="J733" t="str">
            <v>Human Settlements Strategy &amp; Planning</v>
          </cell>
          <cell r="K733" t="str">
            <v xml:space="preserve">Human Settlements Strategy </v>
          </cell>
          <cell r="L733" t="str">
            <v>Strategic Analysis</v>
          </cell>
          <cell r="N733">
            <v>326964</v>
          </cell>
          <cell r="O733">
            <v>83704205</v>
          </cell>
          <cell r="P733" t="b">
            <v>1</v>
          </cell>
          <cell r="Q733">
            <v>7</v>
          </cell>
          <cell r="R733">
            <v>301993</v>
          </cell>
          <cell r="S733">
            <v>301993</v>
          </cell>
          <cell r="T733">
            <v>7</v>
          </cell>
          <cell r="U733">
            <v>326964</v>
          </cell>
          <cell r="V733">
            <v>7</v>
          </cell>
          <cell r="W733">
            <v>353796</v>
          </cell>
          <cell r="X733">
            <v>7</v>
          </cell>
          <cell r="Y733">
            <v>370436</v>
          </cell>
          <cell r="Z733">
            <v>7</v>
          </cell>
          <cell r="AA733">
            <v>408744</v>
          </cell>
          <cell r="AB733">
            <v>7</v>
          </cell>
          <cell r="AC733">
            <v>326964</v>
          </cell>
          <cell r="AD733" t="str">
            <v>Y</v>
          </cell>
          <cell r="AF733">
            <v>7</v>
          </cell>
          <cell r="AG733">
            <v>353796</v>
          </cell>
          <cell r="AJ733">
            <v>7</v>
          </cell>
          <cell r="AK733">
            <v>370436</v>
          </cell>
          <cell r="AN733">
            <v>7</v>
          </cell>
          <cell r="AO733">
            <v>408744</v>
          </cell>
        </row>
        <row r="734">
          <cell r="G734">
            <v>826</v>
          </cell>
          <cell r="H734">
            <v>27366090</v>
          </cell>
          <cell r="J734" t="str">
            <v>Human Settlements Strategy &amp; Planning</v>
          </cell>
          <cell r="K734" t="str">
            <v xml:space="preserve">Human Settlements Strategy </v>
          </cell>
          <cell r="L734" t="str">
            <v xml:space="preserve">Human Settlements Master Plan </v>
          </cell>
          <cell r="N734">
            <v>939132</v>
          </cell>
          <cell r="O734">
            <v>27366090</v>
          </cell>
          <cell r="P734" t="b">
            <v>1</v>
          </cell>
          <cell r="Q734">
            <v>13</v>
          </cell>
          <cell r="R734">
            <v>890173</v>
          </cell>
          <cell r="S734">
            <v>890173</v>
          </cell>
          <cell r="T734">
            <v>13</v>
          </cell>
          <cell r="U734">
            <v>939132</v>
          </cell>
          <cell r="V734">
            <v>13</v>
          </cell>
          <cell r="W734">
            <v>1009566</v>
          </cell>
          <cell r="X734">
            <v>13</v>
          </cell>
          <cell r="Y734">
            <v>1083263</v>
          </cell>
          <cell r="Z734">
            <v>13</v>
          </cell>
          <cell r="AA734">
            <v>1153676</v>
          </cell>
          <cell r="AB734">
            <v>13</v>
          </cell>
          <cell r="AC734">
            <v>939132</v>
          </cell>
          <cell r="AD734" t="str">
            <v>Y</v>
          </cell>
          <cell r="AF734">
            <v>13</v>
          </cell>
          <cell r="AG734">
            <v>1009566</v>
          </cell>
          <cell r="AJ734">
            <v>13</v>
          </cell>
          <cell r="AK734">
            <v>1083263</v>
          </cell>
          <cell r="AN734">
            <v>13</v>
          </cell>
          <cell r="AO734">
            <v>1153676</v>
          </cell>
        </row>
        <row r="735">
          <cell r="G735">
            <v>827</v>
          </cell>
          <cell r="J735" t="str">
            <v>Human Settlements Strategy &amp; Planning</v>
          </cell>
          <cell r="K735" t="str">
            <v xml:space="preserve">Human Settlements Strategy </v>
          </cell>
          <cell r="L735" t="str">
            <v xml:space="preserve">Human Settlements Master Plan </v>
          </cell>
          <cell r="N735">
            <v>236034</v>
          </cell>
          <cell r="O735">
            <v>0</v>
          </cell>
          <cell r="P735" t="b">
            <v>0</v>
          </cell>
          <cell r="Q735">
            <v>0</v>
          </cell>
          <cell r="R735">
            <v>0</v>
          </cell>
          <cell r="S735">
            <v>0</v>
          </cell>
          <cell r="T735">
            <v>0</v>
          </cell>
          <cell r="U735">
            <v>0</v>
          </cell>
          <cell r="V735">
            <v>0</v>
          </cell>
          <cell r="W735">
            <v>0</v>
          </cell>
          <cell r="X735">
            <v>0</v>
          </cell>
          <cell r="Y735">
            <v>0</v>
          </cell>
          <cell r="Z735">
            <v>0</v>
          </cell>
          <cell r="AA735">
            <v>0</v>
          </cell>
          <cell r="AB735">
            <v>0</v>
          </cell>
          <cell r="AC735">
            <v>0</v>
          </cell>
          <cell r="AD735" t="str">
            <v>Y</v>
          </cell>
          <cell r="AF735">
            <v>0</v>
          </cell>
          <cell r="AG735">
            <v>0</v>
          </cell>
          <cell r="AJ735">
            <v>0</v>
          </cell>
          <cell r="AK735">
            <v>0</v>
          </cell>
          <cell r="AN735">
            <v>0</v>
          </cell>
          <cell r="AO735">
            <v>0</v>
          </cell>
        </row>
        <row r="736">
          <cell r="G736">
            <v>828</v>
          </cell>
          <cell r="J736" t="str">
            <v>Human Settlements Strategy &amp; Planning</v>
          </cell>
          <cell r="K736" t="str">
            <v xml:space="preserve">Human Settlements Strategy </v>
          </cell>
          <cell r="L736" t="str">
            <v xml:space="preserve">Human Settlements Master Plan </v>
          </cell>
          <cell r="N736">
            <v>616302</v>
          </cell>
          <cell r="O736">
            <v>0</v>
          </cell>
          <cell r="P736" t="b">
            <v>0</v>
          </cell>
          <cell r="Q736">
            <v>0</v>
          </cell>
          <cell r="R736">
            <v>0</v>
          </cell>
          <cell r="S736">
            <v>0</v>
          </cell>
          <cell r="T736">
            <v>0</v>
          </cell>
          <cell r="U736">
            <v>0</v>
          </cell>
          <cell r="V736">
            <v>0</v>
          </cell>
          <cell r="W736">
            <v>0</v>
          </cell>
          <cell r="X736">
            <v>0</v>
          </cell>
          <cell r="Y736">
            <v>0</v>
          </cell>
          <cell r="Z736">
            <v>0</v>
          </cell>
          <cell r="AA736">
            <v>0</v>
          </cell>
          <cell r="AB736">
            <v>0</v>
          </cell>
          <cell r="AC736">
            <v>0</v>
          </cell>
          <cell r="AD736" t="str">
            <v>Y</v>
          </cell>
          <cell r="AF736">
            <v>0</v>
          </cell>
          <cell r="AG736">
            <v>0</v>
          </cell>
          <cell r="AJ736">
            <v>0</v>
          </cell>
          <cell r="AK736">
            <v>0</v>
          </cell>
          <cell r="AN736">
            <v>0</v>
          </cell>
          <cell r="AO736">
            <v>0</v>
          </cell>
        </row>
        <row r="737">
          <cell r="G737">
            <v>829</v>
          </cell>
          <cell r="J737" t="str">
            <v>Human Settlements Strategy &amp; Planning</v>
          </cell>
          <cell r="K737" t="str">
            <v xml:space="preserve">Human Settlements Strategy </v>
          </cell>
          <cell r="L737" t="str">
            <v xml:space="preserve">Human Settlements Master Plan </v>
          </cell>
          <cell r="N737">
            <v>443243</v>
          </cell>
          <cell r="O737">
            <v>0</v>
          </cell>
          <cell r="P737" t="b">
            <v>0</v>
          </cell>
          <cell r="Q737">
            <v>0</v>
          </cell>
          <cell r="R737">
            <v>0</v>
          </cell>
          <cell r="S737">
            <v>0</v>
          </cell>
          <cell r="T737">
            <v>0</v>
          </cell>
          <cell r="U737">
            <v>0</v>
          </cell>
          <cell r="V737">
            <v>0</v>
          </cell>
          <cell r="W737">
            <v>0</v>
          </cell>
          <cell r="X737">
            <v>0</v>
          </cell>
          <cell r="Y737">
            <v>0</v>
          </cell>
          <cell r="Z737">
            <v>0</v>
          </cell>
          <cell r="AA737">
            <v>0</v>
          </cell>
          <cell r="AB737">
            <v>0</v>
          </cell>
          <cell r="AC737">
            <v>0</v>
          </cell>
          <cell r="AD737" t="str">
            <v>Y</v>
          </cell>
          <cell r="AF737">
            <v>0</v>
          </cell>
          <cell r="AG737">
            <v>0</v>
          </cell>
          <cell r="AJ737">
            <v>0</v>
          </cell>
          <cell r="AK737">
            <v>0</v>
          </cell>
          <cell r="AN737">
            <v>0</v>
          </cell>
          <cell r="AO737">
            <v>0</v>
          </cell>
        </row>
        <row r="738">
          <cell r="G738">
            <v>830</v>
          </cell>
          <cell r="J738" t="str">
            <v>Human Settlements Strategy &amp; Planning</v>
          </cell>
          <cell r="K738" t="str">
            <v xml:space="preserve">Human Settlements Strategy </v>
          </cell>
          <cell r="L738" t="str">
            <v xml:space="preserve">Human Settlements Master Plan </v>
          </cell>
          <cell r="N738">
            <v>320149</v>
          </cell>
          <cell r="O738">
            <v>0</v>
          </cell>
          <cell r="P738" t="b">
            <v>0</v>
          </cell>
          <cell r="Q738">
            <v>0</v>
          </cell>
          <cell r="R738">
            <v>0</v>
          </cell>
          <cell r="S738">
            <v>0</v>
          </cell>
          <cell r="T738">
            <v>0</v>
          </cell>
          <cell r="U738">
            <v>0</v>
          </cell>
          <cell r="V738">
            <v>0</v>
          </cell>
          <cell r="W738">
            <v>0</v>
          </cell>
          <cell r="X738">
            <v>0</v>
          </cell>
          <cell r="Y738">
            <v>0</v>
          </cell>
          <cell r="Z738">
            <v>0</v>
          </cell>
          <cell r="AA738">
            <v>0</v>
          </cell>
          <cell r="AB738">
            <v>0</v>
          </cell>
          <cell r="AC738">
            <v>0</v>
          </cell>
          <cell r="AD738" t="str">
            <v>Y</v>
          </cell>
          <cell r="AF738">
            <v>0</v>
          </cell>
          <cell r="AG738">
            <v>0</v>
          </cell>
          <cell r="AJ738">
            <v>0</v>
          </cell>
          <cell r="AK738">
            <v>0</v>
          </cell>
          <cell r="AN738">
            <v>0</v>
          </cell>
          <cell r="AO738">
            <v>0</v>
          </cell>
        </row>
        <row r="739">
          <cell r="G739">
            <v>831</v>
          </cell>
          <cell r="H739">
            <v>19420609</v>
          </cell>
          <cell r="J739" t="str">
            <v>Human Settlements Strategy &amp; Planning</v>
          </cell>
          <cell r="K739" t="str">
            <v xml:space="preserve">Human Settlements Strategy </v>
          </cell>
          <cell r="L739" t="str">
            <v>Human Settlements Strategy Management</v>
          </cell>
          <cell r="N739">
            <v>939132</v>
          </cell>
          <cell r="O739">
            <v>19420609</v>
          </cell>
          <cell r="P739" t="b">
            <v>1</v>
          </cell>
          <cell r="Q739">
            <v>13</v>
          </cell>
          <cell r="R739">
            <v>890173</v>
          </cell>
          <cell r="S739">
            <v>890173</v>
          </cell>
          <cell r="T739">
            <v>13</v>
          </cell>
          <cell r="U739">
            <v>939132</v>
          </cell>
          <cell r="V739">
            <v>13</v>
          </cell>
          <cell r="W739">
            <v>1009566</v>
          </cell>
          <cell r="X739">
            <v>13</v>
          </cell>
          <cell r="Y739">
            <v>1083263</v>
          </cell>
          <cell r="Z739">
            <v>13</v>
          </cell>
          <cell r="AA739">
            <v>1153676</v>
          </cell>
          <cell r="AB739">
            <v>13</v>
          </cell>
          <cell r="AC739">
            <v>939132</v>
          </cell>
          <cell r="AD739" t="str">
            <v>Y</v>
          </cell>
          <cell r="AF739">
            <v>13</v>
          </cell>
          <cell r="AG739">
            <v>1009566</v>
          </cell>
          <cell r="AJ739">
            <v>13</v>
          </cell>
          <cell r="AK739">
            <v>1083263</v>
          </cell>
          <cell r="AN739">
            <v>13</v>
          </cell>
          <cell r="AO739">
            <v>1153676</v>
          </cell>
        </row>
        <row r="740">
          <cell r="G740">
            <v>832</v>
          </cell>
          <cell r="J740" t="str">
            <v>Human Settlements Strategy &amp; Planning</v>
          </cell>
          <cell r="K740" t="str">
            <v xml:space="preserve">Human Settlements Strategy </v>
          </cell>
          <cell r="L740" t="str">
            <v>Human Settlements Strategy Management</v>
          </cell>
          <cell r="N740">
            <v>236034</v>
          </cell>
          <cell r="O740">
            <v>0</v>
          </cell>
          <cell r="P740" t="b">
            <v>0</v>
          </cell>
          <cell r="Q740">
            <v>0</v>
          </cell>
          <cell r="R740">
            <v>0</v>
          </cell>
          <cell r="S740">
            <v>0</v>
          </cell>
          <cell r="T740">
            <v>0</v>
          </cell>
          <cell r="U740">
            <v>0</v>
          </cell>
          <cell r="V740">
            <v>0</v>
          </cell>
          <cell r="W740">
            <v>0</v>
          </cell>
          <cell r="X740">
            <v>0</v>
          </cell>
          <cell r="Y740">
            <v>0</v>
          </cell>
          <cell r="Z740">
            <v>0</v>
          </cell>
          <cell r="AA740">
            <v>0</v>
          </cell>
          <cell r="AB740">
            <v>0</v>
          </cell>
          <cell r="AC740">
            <v>0</v>
          </cell>
          <cell r="AD740" t="str">
            <v>Y</v>
          </cell>
          <cell r="AF740">
            <v>0</v>
          </cell>
          <cell r="AG740">
            <v>0</v>
          </cell>
          <cell r="AJ740">
            <v>0</v>
          </cell>
          <cell r="AK740">
            <v>0</v>
          </cell>
          <cell r="AN740">
            <v>0</v>
          </cell>
          <cell r="AO740">
            <v>0</v>
          </cell>
        </row>
        <row r="741">
          <cell r="G741">
            <v>833</v>
          </cell>
          <cell r="J741" t="str">
            <v>Human Settlements Strategy &amp; Planning</v>
          </cell>
          <cell r="K741" t="str">
            <v xml:space="preserve">Human Settlements Strategy </v>
          </cell>
          <cell r="L741" t="str">
            <v>Human Settlements Strategy Management</v>
          </cell>
          <cell r="N741">
            <v>730388</v>
          </cell>
          <cell r="O741">
            <v>0</v>
          </cell>
          <cell r="P741" t="b">
            <v>0</v>
          </cell>
          <cell r="Q741">
            <v>0</v>
          </cell>
          <cell r="R741">
            <v>0</v>
          </cell>
          <cell r="S741">
            <v>0</v>
          </cell>
          <cell r="T741">
            <v>0</v>
          </cell>
          <cell r="U741">
            <v>0</v>
          </cell>
          <cell r="V741">
            <v>0</v>
          </cell>
          <cell r="W741">
            <v>0</v>
          </cell>
          <cell r="X741">
            <v>0</v>
          </cell>
          <cell r="Y741">
            <v>0</v>
          </cell>
          <cell r="Z741">
            <v>0</v>
          </cell>
          <cell r="AA741">
            <v>0</v>
          </cell>
          <cell r="AB741">
            <v>0</v>
          </cell>
          <cell r="AC741">
            <v>0</v>
          </cell>
          <cell r="AD741" t="str">
            <v>Y</v>
          </cell>
          <cell r="AF741">
            <v>0</v>
          </cell>
          <cell r="AG741">
            <v>0</v>
          </cell>
          <cell r="AJ741">
            <v>0</v>
          </cell>
          <cell r="AK741">
            <v>0</v>
          </cell>
          <cell r="AN741">
            <v>0</v>
          </cell>
          <cell r="AO741">
            <v>0</v>
          </cell>
        </row>
        <row r="742">
          <cell r="G742">
            <v>834</v>
          </cell>
          <cell r="J742" t="str">
            <v>Human Settlements Strategy &amp; Planning</v>
          </cell>
          <cell r="K742" t="str">
            <v xml:space="preserve">Human Settlements Strategy </v>
          </cell>
          <cell r="L742" t="str">
            <v>Human Settlements Strategy Management</v>
          </cell>
          <cell r="N742">
            <v>443243</v>
          </cell>
          <cell r="O742">
            <v>0</v>
          </cell>
          <cell r="P742" t="b">
            <v>0</v>
          </cell>
          <cell r="Q742">
            <v>0</v>
          </cell>
          <cell r="R742">
            <v>0</v>
          </cell>
          <cell r="S742">
            <v>0</v>
          </cell>
          <cell r="T742">
            <v>0</v>
          </cell>
          <cell r="U742">
            <v>0</v>
          </cell>
          <cell r="V742">
            <v>0</v>
          </cell>
          <cell r="W742">
            <v>0</v>
          </cell>
          <cell r="X742">
            <v>0</v>
          </cell>
          <cell r="Y742">
            <v>0</v>
          </cell>
          <cell r="Z742">
            <v>0</v>
          </cell>
          <cell r="AA742">
            <v>0</v>
          </cell>
          <cell r="AB742">
            <v>0</v>
          </cell>
          <cell r="AC742">
            <v>0</v>
          </cell>
          <cell r="AD742" t="str">
            <v>Y</v>
          </cell>
          <cell r="AF742">
            <v>0</v>
          </cell>
          <cell r="AG742">
            <v>0</v>
          </cell>
          <cell r="AJ742">
            <v>0</v>
          </cell>
          <cell r="AK742">
            <v>0</v>
          </cell>
          <cell r="AN742">
            <v>0</v>
          </cell>
          <cell r="AO742">
            <v>0</v>
          </cell>
        </row>
        <row r="743">
          <cell r="G743">
            <v>835</v>
          </cell>
          <cell r="H743">
            <v>22516158</v>
          </cell>
          <cell r="J743" t="str">
            <v>Human Settlements Strategy &amp; Planning</v>
          </cell>
          <cell r="K743" t="str">
            <v xml:space="preserve">Human Settlements Strategy </v>
          </cell>
          <cell r="L743" t="str">
            <v>Human Settlements Strategy Management</v>
          </cell>
          <cell r="N743">
            <v>326964</v>
          </cell>
          <cell r="O743">
            <v>22516158</v>
          </cell>
          <cell r="P743" t="b">
            <v>1</v>
          </cell>
          <cell r="Q743">
            <v>7</v>
          </cell>
          <cell r="R743">
            <v>301993</v>
          </cell>
          <cell r="S743">
            <v>301993</v>
          </cell>
          <cell r="T743">
            <v>7</v>
          </cell>
          <cell r="U743">
            <v>326964</v>
          </cell>
          <cell r="V743">
            <v>7</v>
          </cell>
          <cell r="W743">
            <v>353796</v>
          </cell>
          <cell r="X743">
            <v>7</v>
          </cell>
          <cell r="Y743">
            <v>370436</v>
          </cell>
          <cell r="Z743">
            <v>7</v>
          </cell>
          <cell r="AA743">
            <v>408744</v>
          </cell>
          <cell r="AB743">
            <v>7</v>
          </cell>
          <cell r="AC743">
            <v>326964</v>
          </cell>
          <cell r="AD743" t="str">
            <v>Y</v>
          </cell>
          <cell r="AF743">
            <v>7</v>
          </cell>
          <cell r="AG743">
            <v>353796</v>
          </cell>
          <cell r="AJ743">
            <v>7</v>
          </cell>
          <cell r="AK743">
            <v>370436</v>
          </cell>
          <cell r="AN743">
            <v>7</v>
          </cell>
          <cell r="AO743">
            <v>408744</v>
          </cell>
        </row>
        <row r="744">
          <cell r="G744">
            <v>836</v>
          </cell>
          <cell r="J744" t="str">
            <v>Human Settlements Strategy &amp; Planning</v>
          </cell>
          <cell r="K744" t="str">
            <v>Human Settlements Planning</v>
          </cell>
          <cell r="N744">
            <v>1134397</v>
          </cell>
          <cell r="O744">
            <v>0</v>
          </cell>
          <cell r="P744" t="b">
            <v>1</v>
          </cell>
          <cell r="Q744">
            <v>14</v>
          </cell>
          <cell r="R744">
            <v>1058208</v>
          </cell>
          <cell r="S744">
            <v>1058208</v>
          </cell>
          <cell r="T744">
            <v>14</v>
          </cell>
          <cell r="U744">
            <v>1134397</v>
          </cell>
          <cell r="V744">
            <v>14</v>
          </cell>
          <cell r="W744">
            <v>1202462</v>
          </cell>
          <cell r="X744">
            <v>14</v>
          </cell>
          <cell r="Y744">
            <v>1272206</v>
          </cell>
          <cell r="Z744">
            <v>14</v>
          </cell>
          <cell r="AA744">
            <v>1348533</v>
          </cell>
          <cell r="AB744">
            <v>14</v>
          </cell>
          <cell r="AC744">
            <v>1134397</v>
          </cell>
          <cell r="AD744" t="str">
            <v>Y</v>
          </cell>
          <cell r="AF744">
            <v>14</v>
          </cell>
          <cell r="AG744">
            <v>1202462</v>
          </cell>
          <cell r="AH744" t="str">
            <v>Y</v>
          </cell>
          <cell r="AJ744">
            <v>14</v>
          </cell>
          <cell r="AK744">
            <v>1272206</v>
          </cell>
          <cell r="AN744">
            <v>14</v>
          </cell>
          <cell r="AO744">
            <v>1348533</v>
          </cell>
        </row>
        <row r="745">
          <cell r="G745">
            <v>837</v>
          </cell>
          <cell r="H745">
            <v>13755200</v>
          </cell>
          <cell r="J745" t="str">
            <v>Human Settlements Strategy &amp; Planning</v>
          </cell>
          <cell r="K745" t="str">
            <v>Human Settlements Planning</v>
          </cell>
          <cell r="N745">
            <v>374175</v>
          </cell>
          <cell r="O745">
            <v>13755200</v>
          </cell>
          <cell r="P745" t="b">
            <v>1</v>
          </cell>
          <cell r="Q745">
            <v>7</v>
          </cell>
          <cell r="R745">
            <v>345425</v>
          </cell>
          <cell r="S745">
            <v>345425</v>
          </cell>
          <cell r="T745">
            <v>7</v>
          </cell>
          <cell r="U745">
            <v>374175</v>
          </cell>
          <cell r="V745">
            <v>7</v>
          </cell>
          <cell r="W745">
            <v>404925</v>
          </cell>
          <cell r="X745">
            <v>7</v>
          </cell>
          <cell r="Y745">
            <v>425809</v>
          </cell>
          <cell r="Z745">
            <v>7</v>
          </cell>
          <cell r="AA745">
            <v>467715</v>
          </cell>
          <cell r="AB745">
            <v>7</v>
          </cell>
          <cell r="AC745">
            <v>374175</v>
          </cell>
          <cell r="AD745" t="str">
            <v>Y</v>
          </cell>
          <cell r="AF745">
            <v>7</v>
          </cell>
          <cell r="AG745">
            <v>404925</v>
          </cell>
          <cell r="AH745" t="str">
            <v>N</v>
          </cell>
          <cell r="AI745" t="str">
            <v>Retire</v>
          </cell>
          <cell r="AJ745">
            <v>0</v>
          </cell>
          <cell r="AK745">
            <v>0</v>
          </cell>
          <cell r="AN745">
            <v>0</v>
          </cell>
          <cell r="AO745">
            <v>0</v>
          </cell>
        </row>
        <row r="746">
          <cell r="G746">
            <v>838</v>
          </cell>
          <cell r="J746" t="str">
            <v>Human Settlements Strategy &amp; Planning</v>
          </cell>
          <cell r="K746" t="str">
            <v>Human Settlements Planning</v>
          </cell>
          <cell r="L746" t="str">
            <v>Implementation Frameworks</v>
          </cell>
          <cell r="N746">
            <v>940369</v>
          </cell>
          <cell r="O746">
            <v>0</v>
          </cell>
          <cell r="P746" t="b">
            <v>0</v>
          </cell>
          <cell r="Q746">
            <v>0</v>
          </cell>
          <cell r="R746">
            <v>0</v>
          </cell>
          <cell r="S746">
            <v>0</v>
          </cell>
          <cell r="T746">
            <v>0</v>
          </cell>
          <cell r="U746">
            <v>0</v>
          </cell>
          <cell r="V746">
            <v>0</v>
          </cell>
          <cell r="W746">
            <v>0</v>
          </cell>
          <cell r="X746">
            <v>0</v>
          </cell>
          <cell r="Y746">
            <v>0</v>
          </cell>
          <cell r="Z746">
            <v>0</v>
          </cell>
          <cell r="AA746">
            <v>0</v>
          </cell>
          <cell r="AB746">
            <v>0</v>
          </cell>
          <cell r="AC746">
            <v>0</v>
          </cell>
          <cell r="AD746" t="str">
            <v>Y</v>
          </cell>
          <cell r="AF746">
            <v>0</v>
          </cell>
          <cell r="AG746">
            <v>0</v>
          </cell>
          <cell r="AJ746">
            <v>0</v>
          </cell>
          <cell r="AK746">
            <v>0</v>
          </cell>
          <cell r="AN746">
            <v>0</v>
          </cell>
          <cell r="AO746">
            <v>0</v>
          </cell>
        </row>
        <row r="747">
          <cell r="G747">
            <v>839</v>
          </cell>
          <cell r="J747" t="str">
            <v>Human Settlements Strategy &amp; Planning</v>
          </cell>
          <cell r="K747" t="str">
            <v>Human Settlements Planning</v>
          </cell>
          <cell r="L747" t="str">
            <v>Implementation Frameworks</v>
          </cell>
          <cell r="N747">
            <v>236034</v>
          </cell>
          <cell r="O747">
            <v>0</v>
          </cell>
          <cell r="P747" t="b">
            <v>0</v>
          </cell>
          <cell r="Q747">
            <v>0</v>
          </cell>
          <cell r="R747">
            <v>0</v>
          </cell>
          <cell r="S747">
            <v>0</v>
          </cell>
          <cell r="T747">
            <v>0</v>
          </cell>
          <cell r="U747">
            <v>0</v>
          </cell>
          <cell r="V747">
            <v>0</v>
          </cell>
          <cell r="W747">
            <v>0</v>
          </cell>
          <cell r="X747">
            <v>0</v>
          </cell>
          <cell r="Y747">
            <v>0</v>
          </cell>
          <cell r="Z747">
            <v>0</v>
          </cell>
          <cell r="AA747">
            <v>0</v>
          </cell>
          <cell r="AB747">
            <v>0</v>
          </cell>
          <cell r="AC747">
            <v>0</v>
          </cell>
          <cell r="AD747" t="str">
            <v>Y</v>
          </cell>
          <cell r="AF747">
            <v>0</v>
          </cell>
          <cell r="AG747">
            <v>0</v>
          </cell>
          <cell r="AJ747">
            <v>0</v>
          </cell>
          <cell r="AK747">
            <v>0</v>
          </cell>
          <cell r="AN747">
            <v>0</v>
          </cell>
          <cell r="AO747">
            <v>0</v>
          </cell>
        </row>
        <row r="748">
          <cell r="G748">
            <v>840</v>
          </cell>
          <cell r="H748">
            <v>12463582</v>
          </cell>
          <cell r="J748" t="str">
            <v>Human Settlements Strategy &amp; Planning</v>
          </cell>
          <cell r="K748" t="str">
            <v>Human Settlements Planning</v>
          </cell>
          <cell r="L748" t="str">
            <v>Implementation Frameworks</v>
          </cell>
          <cell r="M748" t="str">
            <v>Planning Frameworks</v>
          </cell>
          <cell r="N748">
            <v>718397</v>
          </cell>
          <cell r="O748">
            <v>12463582</v>
          </cell>
          <cell r="P748" t="b">
            <v>1</v>
          </cell>
          <cell r="Q748">
            <v>11</v>
          </cell>
          <cell r="R748">
            <v>660901</v>
          </cell>
          <cell r="S748">
            <v>660901</v>
          </cell>
          <cell r="T748">
            <v>11</v>
          </cell>
          <cell r="U748">
            <v>718397</v>
          </cell>
          <cell r="V748">
            <v>11</v>
          </cell>
          <cell r="W748">
            <v>778022</v>
          </cell>
          <cell r="X748">
            <v>11</v>
          </cell>
          <cell r="Y748">
            <v>842597</v>
          </cell>
          <cell r="Z748">
            <v>11</v>
          </cell>
          <cell r="AA748">
            <v>897365</v>
          </cell>
          <cell r="AB748">
            <v>11</v>
          </cell>
          <cell r="AC748">
            <v>718397</v>
          </cell>
          <cell r="AD748" t="str">
            <v>Y</v>
          </cell>
          <cell r="AF748">
            <v>11</v>
          </cell>
          <cell r="AG748">
            <v>778022</v>
          </cell>
          <cell r="AJ748">
            <v>11</v>
          </cell>
          <cell r="AK748">
            <v>842597</v>
          </cell>
          <cell r="AN748">
            <v>11</v>
          </cell>
          <cell r="AO748">
            <v>897365</v>
          </cell>
        </row>
        <row r="749">
          <cell r="G749">
            <v>841</v>
          </cell>
          <cell r="J749" t="str">
            <v>Human Settlements Strategy &amp; Planning</v>
          </cell>
          <cell r="K749" t="str">
            <v>Human Settlements Planning</v>
          </cell>
          <cell r="L749" t="str">
            <v>Implementation Frameworks</v>
          </cell>
          <cell r="M749" t="str">
            <v>Planning Frameworks</v>
          </cell>
          <cell r="N749">
            <v>443243</v>
          </cell>
          <cell r="O749">
            <v>0</v>
          </cell>
          <cell r="P749" t="b">
            <v>1</v>
          </cell>
          <cell r="Q749">
            <v>9</v>
          </cell>
          <cell r="R749">
            <v>413876</v>
          </cell>
          <cell r="S749">
            <v>413876</v>
          </cell>
          <cell r="T749">
            <v>9</v>
          </cell>
          <cell r="U749">
            <v>443243</v>
          </cell>
          <cell r="V749">
            <v>9</v>
          </cell>
          <cell r="W749">
            <v>475528</v>
          </cell>
          <cell r="X749">
            <v>9</v>
          </cell>
          <cell r="Y749">
            <v>496545</v>
          </cell>
          <cell r="Z749">
            <v>9</v>
          </cell>
          <cell r="AA749">
            <v>525404</v>
          </cell>
          <cell r="AB749">
            <v>9</v>
          </cell>
          <cell r="AC749">
            <v>443243</v>
          </cell>
          <cell r="AD749" t="str">
            <v>Y</v>
          </cell>
          <cell r="AF749">
            <v>9</v>
          </cell>
          <cell r="AG749">
            <v>475528</v>
          </cell>
          <cell r="AJ749">
            <v>9</v>
          </cell>
          <cell r="AK749">
            <v>496545</v>
          </cell>
          <cell r="AN749">
            <v>9</v>
          </cell>
          <cell r="AO749">
            <v>525404</v>
          </cell>
        </row>
        <row r="750">
          <cell r="G750">
            <v>842</v>
          </cell>
          <cell r="H750">
            <v>22754059</v>
          </cell>
          <cell r="J750" t="str">
            <v>Human Settlements Strategy &amp; Planning</v>
          </cell>
          <cell r="K750" t="str">
            <v>Human Settlements Planning</v>
          </cell>
          <cell r="L750" t="str">
            <v>Implementation Frameworks</v>
          </cell>
          <cell r="M750" t="str">
            <v>National Planning Support</v>
          </cell>
          <cell r="N750">
            <v>533080</v>
          </cell>
          <cell r="O750">
            <v>22754059</v>
          </cell>
          <cell r="P750" t="b">
            <v>1</v>
          </cell>
          <cell r="Q750">
            <v>12</v>
          </cell>
          <cell r="R750">
            <v>490416</v>
          </cell>
          <cell r="S750">
            <v>490416</v>
          </cell>
          <cell r="T750">
            <v>11</v>
          </cell>
          <cell r="U750">
            <v>533080</v>
          </cell>
          <cell r="V750">
            <v>11</v>
          </cell>
          <cell r="W750">
            <v>577324</v>
          </cell>
          <cell r="X750">
            <v>11</v>
          </cell>
          <cell r="Y750">
            <v>625241</v>
          </cell>
          <cell r="Z750">
            <v>11</v>
          </cell>
          <cell r="AA750">
            <v>665881</v>
          </cell>
          <cell r="AB750">
            <v>11</v>
          </cell>
          <cell r="AC750">
            <v>533080</v>
          </cell>
          <cell r="AD750" t="str">
            <v>Y</v>
          </cell>
          <cell r="AF750">
            <v>11</v>
          </cell>
          <cell r="AG750">
            <v>577324</v>
          </cell>
          <cell r="AJ750">
            <v>11</v>
          </cell>
          <cell r="AK750">
            <v>625241</v>
          </cell>
          <cell r="AN750">
            <v>11</v>
          </cell>
          <cell r="AO750">
            <v>665881</v>
          </cell>
        </row>
        <row r="751">
          <cell r="G751">
            <v>843</v>
          </cell>
          <cell r="J751" t="str">
            <v>Human Settlements Strategy &amp; Planning</v>
          </cell>
          <cell r="K751" t="str">
            <v>Human Settlements Planning</v>
          </cell>
          <cell r="L751" t="str">
            <v>Implementation Frameworks</v>
          </cell>
          <cell r="M751" t="str">
            <v>National Planning Support</v>
          </cell>
          <cell r="N751">
            <v>443243</v>
          </cell>
          <cell r="O751">
            <v>0</v>
          </cell>
          <cell r="P751" t="b">
            <v>0</v>
          </cell>
          <cell r="Q751">
            <v>0</v>
          </cell>
          <cell r="R751">
            <v>0</v>
          </cell>
          <cell r="S751">
            <v>0</v>
          </cell>
          <cell r="T751">
            <v>0</v>
          </cell>
          <cell r="U751">
            <v>0</v>
          </cell>
          <cell r="V751">
            <v>0</v>
          </cell>
          <cell r="W751">
            <v>0</v>
          </cell>
          <cell r="X751">
            <v>0</v>
          </cell>
          <cell r="Y751">
            <v>0</v>
          </cell>
          <cell r="Z751">
            <v>0</v>
          </cell>
          <cell r="AA751">
            <v>0</v>
          </cell>
          <cell r="AB751">
            <v>0</v>
          </cell>
          <cell r="AC751">
            <v>0</v>
          </cell>
          <cell r="AD751" t="str">
            <v>Y</v>
          </cell>
          <cell r="AF751">
            <v>0</v>
          </cell>
          <cell r="AG751">
            <v>0</v>
          </cell>
          <cell r="AJ751">
            <v>0</v>
          </cell>
          <cell r="AK751">
            <v>0</v>
          </cell>
          <cell r="AN751">
            <v>0</v>
          </cell>
          <cell r="AO751">
            <v>0</v>
          </cell>
        </row>
        <row r="752">
          <cell r="G752">
            <v>844</v>
          </cell>
          <cell r="J752" t="str">
            <v>Human Settlements Strategy &amp; Planning</v>
          </cell>
          <cell r="K752" t="str">
            <v>Human Settlements Planning</v>
          </cell>
          <cell r="L752" t="str">
            <v>Research &amp; Development</v>
          </cell>
          <cell r="N752">
            <v>940369</v>
          </cell>
          <cell r="O752">
            <v>0</v>
          </cell>
          <cell r="P752" t="b">
            <v>0</v>
          </cell>
          <cell r="Q752">
            <v>0</v>
          </cell>
          <cell r="R752">
            <v>0</v>
          </cell>
          <cell r="S752">
            <v>0</v>
          </cell>
          <cell r="T752">
            <v>0</v>
          </cell>
          <cell r="U752">
            <v>0</v>
          </cell>
          <cell r="V752">
            <v>0</v>
          </cell>
          <cell r="W752">
            <v>0</v>
          </cell>
          <cell r="X752">
            <v>0</v>
          </cell>
          <cell r="Y752">
            <v>0</v>
          </cell>
          <cell r="Z752">
            <v>0</v>
          </cell>
          <cell r="AA752">
            <v>0</v>
          </cell>
          <cell r="AB752">
            <v>0</v>
          </cell>
          <cell r="AC752">
            <v>0</v>
          </cell>
          <cell r="AD752" t="str">
            <v>Y</v>
          </cell>
          <cell r="AF752">
            <v>0</v>
          </cell>
          <cell r="AG752">
            <v>0</v>
          </cell>
          <cell r="AJ752">
            <v>0</v>
          </cell>
          <cell r="AK752">
            <v>0</v>
          </cell>
          <cell r="AN752">
            <v>0</v>
          </cell>
          <cell r="AO752">
            <v>0</v>
          </cell>
        </row>
        <row r="753">
          <cell r="G753">
            <v>845</v>
          </cell>
          <cell r="J753" t="str">
            <v>Human Settlements Strategy &amp; Planning</v>
          </cell>
          <cell r="K753" t="str">
            <v>Human Settlements Planning</v>
          </cell>
          <cell r="L753" t="str">
            <v>Research &amp; Development</v>
          </cell>
          <cell r="N753">
            <v>616302</v>
          </cell>
          <cell r="O753">
            <v>0</v>
          </cell>
          <cell r="P753" t="b">
            <v>0</v>
          </cell>
          <cell r="Q753">
            <v>0</v>
          </cell>
          <cell r="R753">
            <v>0</v>
          </cell>
          <cell r="S753">
            <v>0</v>
          </cell>
          <cell r="T753">
            <v>0</v>
          </cell>
          <cell r="U753">
            <v>0</v>
          </cell>
          <cell r="V753">
            <v>0</v>
          </cell>
          <cell r="W753">
            <v>0</v>
          </cell>
          <cell r="X753">
            <v>0</v>
          </cell>
          <cell r="Y753">
            <v>0</v>
          </cell>
          <cell r="Z753">
            <v>0</v>
          </cell>
          <cell r="AA753">
            <v>0</v>
          </cell>
          <cell r="AB753">
            <v>0</v>
          </cell>
          <cell r="AC753">
            <v>0</v>
          </cell>
          <cell r="AD753" t="str">
            <v>Y</v>
          </cell>
          <cell r="AF753">
            <v>0</v>
          </cell>
          <cell r="AG753">
            <v>0</v>
          </cell>
          <cell r="AJ753">
            <v>0</v>
          </cell>
          <cell r="AK753">
            <v>0</v>
          </cell>
          <cell r="AN753">
            <v>0</v>
          </cell>
          <cell r="AO753">
            <v>0</v>
          </cell>
        </row>
        <row r="754">
          <cell r="G754">
            <v>846</v>
          </cell>
          <cell r="J754" t="str">
            <v>Human Settlements Strategy &amp; Planning</v>
          </cell>
          <cell r="K754" t="str">
            <v>Human Settlements Planning</v>
          </cell>
          <cell r="L754" t="str">
            <v>Research &amp; Development</v>
          </cell>
          <cell r="N754">
            <v>616302</v>
          </cell>
          <cell r="O754">
            <v>0</v>
          </cell>
          <cell r="P754" t="b">
            <v>0</v>
          </cell>
          <cell r="Q754">
            <v>0</v>
          </cell>
          <cell r="R754">
            <v>0</v>
          </cell>
          <cell r="S754">
            <v>0</v>
          </cell>
          <cell r="T754">
            <v>0</v>
          </cell>
          <cell r="U754">
            <v>0</v>
          </cell>
          <cell r="V754">
            <v>0</v>
          </cell>
          <cell r="W754">
            <v>0</v>
          </cell>
          <cell r="X754">
            <v>0</v>
          </cell>
          <cell r="Y754">
            <v>0</v>
          </cell>
          <cell r="Z754">
            <v>0</v>
          </cell>
          <cell r="AA754">
            <v>0</v>
          </cell>
          <cell r="AB754">
            <v>0</v>
          </cell>
          <cell r="AC754">
            <v>0</v>
          </cell>
          <cell r="AD754" t="str">
            <v>Y</v>
          </cell>
          <cell r="AF754">
            <v>0</v>
          </cell>
          <cell r="AG754">
            <v>0</v>
          </cell>
          <cell r="AJ754">
            <v>0</v>
          </cell>
          <cell r="AK754">
            <v>0</v>
          </cell>
          <cell r="AN754">
            <v>0</v>
          </cell>
          <cell r="AO754">
            <v>0</v>
          </cell>
        </row>
        <row r="755">
          <cell r="G755">
            <v>847</v>
          </cell>
          <cell r="J755" t="str">
            <v>Human Settlements Strategy &amp; Planning</v>
          </cell>
          <cell r="K755" t="str">
            <v>Human Settlements Planning</v>
          </cell>
          <cell r="L755" t="str">
            <v>Research &amp; Development</v>
          </cell>
          <cell r="N755">
            <v>443243</v>
          </cell>
          <cell r="O755">
            <v>0</v>
          </cell>
          <cell r="P755" t="b">
            <v>0</v>
          </cell>
          <cell r="Q755">
            <v>0</v>
          </cell>
          <cell r="R755">
            <v>0</v>
          </cell>
          <cell r="S755">
            <v>0</v>
          </cell>
          <cell r="T755">
            <v>0</v>
          </cell>
          <cell r="U755">
            <v>0</v>
          </cell>
          <cell r="V755">
            <v>0</v>
          </cell>
          <cell r="W755">
            <v>0</v>
          </cell>
          <cell r="X755">
            <v>0</v>
          </cell>
          <cell r="Y755">
            <v>0</v>
          </cell>
          <cell r="Z755">
            <v>0</v>
          </cell>
          <cell r="AA755">
            <v>0</v>
          </cell>
          <cell r="AB755">
            <v>0</v>
          </cell>
          <cell r="AC755">
            <v>0</v>
          </cell>
          <cell r="AD755" t="str">
            <v>Y</v>
          </cell>
          <cell r="AF755">
            <v>0</v>
          </cell>
          <cell r="AG755">
            <v>0</v>
          </cell>
          <cell r="AJ755">
            <v>0</v>
          </cell>
          <cell r="AK755">
            <v>0</v>
          </cell>
          <cell r="AN755">
            <v>0</v>
          </cell>
          <cell r="AO755">
            <v>0</v>
          </cell>
        </row>
        <row r="756">
          <cell r="G756">
            <v>848</v>
          </cell>
          <cell r="H756">
            <v>22935983</v>
          </cell>
          <cell r="J756" t="str">
            <v>Human Settlements Strategy &amp; Planning</v>
          </cell>
          <cell r="K756" t="str">
            <v>Human Settlements Planning</v>
          </cell>
          <cell r="L756" t="str">
            <v>Delivery Channel Management</v>
          </cell>
          <cell r="N756">
            <v>1335649</v>
          </cell>
          <cell r="O756">
            <v>22935983</v>
          </cell>
          <cell r="P756" t="b">
            <v>1</v>
          </cell>
          <cell r="Q756">
            <v>13</v>
          </cell>
          <cell r="R756">
            <v>1228749</v>
          </cell>
          <cell r="S756">
            <v>1228749</v>
          </cell>
          <cell r="T756">
            <v>12</v>
          </cell>
          <cell r="U756">
            <v>1335649</v>
          </cell>
          <cell r="V756">
            <v>12</v>
          </cell>
          <cell r="W756">
            <v>1446506</v>
          </cell>
          <cell r="X756">
            <v>12</v>
          </cell>
          <cell r="Y756">
            <v>1566565</v>
          </cell>
          <cell r="Z756">
            <v>12</v>
          </cell>
          <cell r="AA756">
            <v>1668392</v>
          </cell>
          <cell r="AB756">
            <v>12</v>
          </cell>
          <cell r="AC756">
            <v>1335649</v>
          </cell>
          <cell r="AD756" t="str">
            <v>Y</v>
          </cell>
          <cell r="AF756">
            <v>12</v>
          </cell>
          <cell r="AG756">
            <v>1446506</v>
          </cell>
          <cell r="AJ756">
            <v>12</v>
          </cell>
          <cell r="AK756">
            <v>1566565</v>
          </cell>
          <cell r="AN756">
            <v>12</v>
          </cell>
          <cell r="AO756">
            <v>1668392</v>
          </cell>
        </row>
        <row r="757">
          <cell r="G757">
            <v>849</v>
          </cell>
          <cell r="I757">
            <v>42432</v>
          </cell>
          <cell r="J757" t="str">
            <v>Human Settlements Strategy &amp; Planning</v>
          </cell>
          <cell r="K757" t="str">
            <v>Human Settlements Planning</v>
          </cell>
          <cell r="L757" t="str">
            <v>Delivery Channel Management</v>
          </cell>
          <cell r="N757">
            <v>236034</v>
          </cell>
          <cell r="O757">
            <v>0</v>
          </cell>
          <cell r="P757" t="b">
            <v>1</v>
          </cell>
          <cell r="Q757">
            <v>5</v>
          </cell>
          <cell r="R757">
            <v>220585</v>
          </cell>
          <cell r="S757">
            <v>220585</v>
          </cell>
          <cell r="T757">
            <v>5</v>
          </cell>
          <cell r="U757">
            <v>236034</v>
          </cell>
          <cell r="V757">
            <v>5</v>
          </cell>
          <cell r="W757">
            <v>253401</v>
          </cell>
          <cell r="X757">
            <v>5</v>
          </cell>
          <cell r="Y757">
            <v>259091</v>
          </cell>
          <cell r="Z757">
            <v>5</v>
          </cell>
          <cell r="AA757">
            <v>272277</v>
          </cell>
          <cell r="AB757">
            <v>5</v>
          </cell>
          <cell r="AC757">
            <v>236034</v>
          </cell>
          <cell r="AD757" t="str">
            <v>Y</v>
          </cell>
          <cell r="AF757">
            <v>5</v>
          </cell>
          <cell r="AG757">
            <v>253401</v>
          </cell>
          <cell r="AI757" t="str">
            <v>Vacant</v>
          </cell>
          <cell r="AJ757">
            <v>0</v>
          </cell>
          <cell r="AK757">
            <v>0</v>
          </cell>
          <cell r="AN757">
            <v>0</v>
          </cell>
          <cell r="AO757">
            <v>0</v>
          </cell>
        </row>
        <row r="758">
          <cell r="G758">
            <v>850</v>
          </cell>
          <cell r="I758">
            <v>42277</v>
          </cell>
          <cell r="J758" t="str">
            <v>Human Settlements Strategy &amp; Planning</v>
          </cell>
          <cell r="K758" t="str">
            <v>Human Settlements Planning</v>
          </cell>
          <cell r="L758" t="str">
            <v>Delivery Channel Management</v>
          </cell>
          <cell r="M758" t="str">
            <v>Municipal Sector Planning Support</v>
          </cell>
          <cell r="N758">
            <v>730388</v>
          </cell>
          <cell r="O758">
            <v>0</v>
          </cell>
          <cell r="P758" t="b">
            <v>0</v>
          </cell>
          <cell r="Q758">
            <v>0</v>
          </cell>
          <cell r="R758">
            <v>0</v>
          </cell>
          <cell r="S758">
            <v>0</v>
          </cell>
          <cell r="T758">
            <v>0</v>
          </cell>
          <cell r="U758">
            <v>0</v>
          </cell>
          <cell r="V758">
            <v>0</v>
          </cell>
          <cell r="W758">
            <v>0</v>
          </cell>
          <cell r="X758">
            <v>0</v>
          </cell>
          <cell r="Y758">
            <v>0</v>
          </cell>
          <cell r="Z758">
            <v>0</v>
          </cell>
          <cell r="AA758">
            <v>0</v>
          </cell>
          <cell r="AB758">
            <v>0</v>
          </cell>
          <cell r="AC758">
            <v>0</v>
          </cell>
          <cell r="AD758" t="str">
            <v>Y</v>
          </cell>
          <cell r="AF758">
            <v>0</v>
          </cell>
          <cell r="AG758">
            <v>0</v>
          </cell>
          <cell r="AI758" t="str">
            <v>Vacant</v>
          </cell>
          <cell r="AJ758">
            <v>0</v>
          </cell>
          <cell r="AK758">
            <v>0</v>
          </cell>
          <cell r="AN758">
            <v>0</v>
          </cell>
          <cell r="AO758">
            <v>0</v>
          </cell>
        </row>
        <row r="759">
          <cell r="G759">
            <v>851</v>
          </cell>
          <cell r="H759">
            <v>82393273</v>
          </cell>
          <cell r="J759" t="str">
            <v>Human Settlements Strategy &amp; Planning</v>
          </cell>
          <cell r="K759" t="str">
            <v>Human Settlements Planning</v>
          </cell>
          <cell r="L759" t="str">
            <v>Delivery Channel Management</v>
          </cell>
          <cell r="M759" t="str">
            <v>Municipal Sector Planning Support</v>
          </cell>
          <cell r="N759">
            <v>880346</v>
          </cell>
          <cell r="O759">
            <v>82393273</v>
          </cell>
          <cell r="P759" t="b">
            <v>1</v>
          </cell>
          <cell r="Q759">
            <v>12</v>
          </cell>
          <cell r="R759">
            <v>809887</v>
          </cell>
          <cell r="S759">
            <v>809887</v>
          </cell>
          <cell r="T759">
            <v>12</v>
          </cell>
          <cell r="U759">
            <v>880346</v>
          </cell>
          <cell r="V759">
            <v>12</v>
          </cell>
          <cell r="W759">
            <v>953414</v>
          </cell>
          <cell r="X759">
            <v>12</v>
          </cell>
          <cell r="Y759">
            <v>1032546</v>
          </cell>
          <cell r="Z759">
            <v>12</v>
          </cell>
          <cell r="AA759">
            <v>1099660</v>
          </cell>
          <cell r="AB759">
            <v>12</v>
          </cell>
          <cell r="AC759">
            <v>880346</v>
          </cell>
          <cell r="AD759" t="str">
            <v>Y</v>
          </cell>
          <cell r="AF759">
            <v>12</v>
          </cell>
          <cell r="AG759">
            <v>953414</v>
          </cell>
          <cell r="AJ759">
            <v>12</v>
          </cell>
          <cell r="AK759">
            <v>1032546</v>
          </cell>
          <cell r="AN759">
            <v>12</v>
          </cell>
          <cell r="AO759">
            <v>1099660</v>
          </cell>
        </row>
        <row r="760">
          <cell r="G760">
            <v>852</v>
          </cell>
          <cell r="J760" t="str">
            <v>Human Settlements Strategy &amp; Planning</v>
          </cell>
          <cell r="K760" t="str">
            <v>Human Settlements Planning</v>
          </cell>
          <cell r="L760" t="str">
            <v>Delivery Channel Management</v>
          </cell>
          <cell r="M760" t="str">
            <v>Municipal Sector Planning Support</v>
          </cell>
          <cell r="N760">
            <v>443243</v>
          </cell>
          <cell r="O760">
            <v>0</v>
          </cell>
          <cell r="P760" t="b">
            <v>0</v>
          </cell>
          <cell r="Q760">
            <v>0</v>
          </cell>
          <cell r="R760">
            <v>0</v>
          </cell>
          <cell r="S760">
            <v>0</v>
          </cell>
          <cell r="T760">
            <v>0</v>
          </cell>
          <cell r="U760">
            <v>0</v>
          </cell>
          <cell r="V760">
            <v>0</v>
          </cell>
          <cell r="W760">
            <v>0</v>
          </cell>
          <cell r="X760">
            <v>0</v>
          </cell>
          <cell r="Y760">
            <v>0</v>
          </cell>
          <cell r="Z760">
            <v>0</v>
          </cell>
          <cell r="AA760">
            <v>0</v>
          </cell>
          <cell r="AB760">
            <v>0</v>
          </cell>
          <cell r="AC760">
            <v>0</v>
          </cell>
          <cell r="AD760" t="str">
            <v>Y</v>
          </cell>
          <cell r="AF760">
            <v>0</v>
          </cell>
          <cell r="AG760">
            <v>0</v>
          </cell>
          <cell r="AJ760">
            <v>0</v>
          </cell>
          <cell r="AK760">
            <v>0</v>
          </cell>
          <cell r="AN760">
            <v>0</v>
          </cell>
          <cell r="AO760">
            <v>0</v>
          </cell>
        </row>
        <row r="761">
          <cell r="G761">
            <v>853</v>
          </cell>
          <cell r="J761" t="str">
            <v>Human Settlements Strategy &amp; Planning</v>
          </cell>
          <cell r="K761" t="str">
            <v>Human Settlements Planning</v>
          </cell>
          <cell r="L761" t="str">
            <v>Delivery Channel Management</v>
          </cell>
          <cell r="M761" t="str">
            <v>Municipal Sector Planning Support</v>
          </cell>
          <cell r="N761">
            <v>443243</v>
          </cell>
          <cell r="O761">
            <v>0</v>
          </cell>
          <cell r="P761" t="b">
            <v>0</v>
          </cell>
          <cell r="Q761">
            <v>0</v>
          </cell>
          <cell r="R761">
            <v>0</v>
          </cell>
          <cell r="S761">
            <v>0</v>
          </cell>
          <cell r="T761">
            <v>0</v>
          </cell>
          <cell r="U761">
            <v>0</v>
          </cell>
          <cell r="V761">
            <v>0</v>
          </cell>
          <cell r="W761">
            <v>0</v>
          </cell>
          <cell r="X761">
            <v>0</v>
          </cell>
          <cell r="Y761">
            <v>0</v>
          </cell>
          <cell r="Z761">
            <v>0</v>
          </cell>
          <cell r="AA761">
            <v>0</v>
          </cell>
          <cell r="AB761">
            <v>0</v>
          </cell>
          <cell r="AC761">
            <v>0</v>
          </cell>
          <cell r="AD761" t="str">
            <v>Y</v>
          </cell>
          <cell r="AF761">
            <v>0</v>
          </cell>
          <cell r="AG761">
            <v>0</v>
          </cell>
          <cell r="AJ761">
            <v>0</v>
          </cell>
          <cell r="AK761">
            <v>0</v>
          </cell>
          <cell r="AN761">
            <v>0</v>
          </cell>
          <cell r="AO761">
            <v>0</v>
          </cell>
        </row>
        <row r="762">
          <cell r="G762">
            <v>854</v>
          </cell>
          <cell r="H762">
            <v>22917829</v>
          </cell>
          <cell r="J762" t="str">
            <v>Human Settlements Strategy &amp; Planning</v>
          </cell>
          <cell r="K762" t="str">
            <v>Human Settlements Planning</v>
          </cell>
          <cell r="L762" t="str">
            <v>Delivery Channel Management</v>
          </cell>
          <cell r="M762" t="str">
            <v>Provincial Planning Support</v>
          </cell>
          <cell r="N762">
            <v>893547</v>
          </cell>
          <cell r="O762">
            <v>22917829</v>
          </cell>
          <cell r="P762" t="b">
            <v>1</v>
          </cell>
          <cell r="Q762">
            <v>12</v>
          </cell>
          <cell r="R762">
            <v>822031</v>
          </cell>
          <cell r="S762">
            <v>822031</v>
          </cell>
          <cell r="T762">
            <v>12</v>
          </cell>
          <cell r="U762">
            <v>893547</v>
          </cell>
          <cell r="V762">
            <v>12</v>
          </cell>
          <cell r="W762">
            <v>967710</v>
          </cell>
          <cell r="X762">
            <v>12</v>
          </cell>
          <cell r="Y762">
            <v>1048028</v>
          </cell>
          <cell r="Z762">
            <v>12</v>
          </cell>
          <cell r="AA762">
            <v>1116149</v>
          </cell>
          <cell r="AB762">
            <v>12</v>
          </cell>
          <cell r="AC762">
            <v>893547</v>
          </cell>
          <cell r="AD762" t="str">
            <v>Y</v>
          </cell>
          <cell r="AF762">
            <v>12</v>
          </cell>
          <cell r="AG762">
            <v>967710</v>
          </cell>
          <cell r="AJ762">
            <v>12</v>
          </cell>
          <cell r="AK762">
            <v>1048028</v>
          </cell>
          <cell r="AN762">
            <v>12</v>
          </cell>
          <cell r="AO762">
            <v>1116149</v>
          </cell>
        </row>
        <row r="763">
          <cell r="G763">
            <v>855</v>
          </cell>
          <cell r="H763">
            <v>21773581</v>
          </cell>
          <cell r="J763" t="str">
            <v>Human Settlements Strategy &amp; Planning</v>
          </cell>
          <cell r="K763" t="str">
            <v>Human Settlements Planning</v>
          </cell>
          <cell r="L763" t="str">
            <v>Delivery Channel Management</v>
          </cell>
          <cell r="M763" t="str">
            <v>Provincial Planning Support</v>
          </cell>
          <cell r="N763">
            <v>893547</v>
          </cell>
          <cell r="O763">
            <v>21773581</v>
          </cell>
          <cell r="P763" t="b">
            <v>1</v>
          </cell>
          <cell r="Q763">
            <v>12</v>
          </cell>
          <cell r="R763">
            <v>822031</v>
          </cell>
          <cell r="S763">
            <v>822031</v>
          </cell>
          <cell r="T763">
            <v>12</v>
          </cell>
          <cell r="U763">
            <v>893547</v>
          </cell>
          <cell r="V763">
            <v>12</v>
          </cell>
          <cell r="W763">
            <v>967710</v>
          </cell>
          <cell r="X763">
            <v>12</v>
          </cell>
          <cell r="Y763">
            <v>1048028</v>
          </cell>
          <cell r="Z763">
            <v>12</v>
          </cell>
          <cell r="AA763">
            <v>1116149</v>
          </cell>
          <cell r="AB763">
            <v>12</v>
          </cell>
          <cell r="AC763">
            <v>893547</v>
          </cell>
          <cell r="AD763" t="str">
            <v>Y</v>
          </cell>
          <cell r="AF763">
            <v>12</v>
          </cell>
          <cell r="AG763">
            <v>967710</v>
          </cell>
          <cell r="AJ763">
            <v>12</v>
          </cell>
          <cell r="AK763">
            <v>1048028</v>
          </cell>
          <cell r="AN763">
            <v>12</v>
          </cell>
          <cell r="AO763">
            <v>1116149</v>
          </cell>
        </row>
        <row r="764">
          <cell r="G764">
            <v>856</v>
          </cell>
          <cell r="J764" t="str">
            <v>Human Settlements Strategy &amp; Planning</v>
          </cell>
          <cell r="K764" t="str">
            <v>Human Settlements Planning</v>
          </cell>
          <cell r="L764" t="str">
            <v>Delivery Channel Management</v>
          </cell>
          <cell r="M764" t="str">
            <v>Provincial Planning Support</v>
          </cell>
          <cell r="N764">
            <v>537915</v>
          </cell>
          <cell r="O764">
            <v>0</v>
          </cell>
          <cell r="P764" t="b">
            <v>0</v>
          </cell>
          <cell r="Q764">
            <v>0</v>
          </cell>
          <cell r="R764">
            <v>0</v>
          </cell>
          <cell r="S764">
            <v>0</v>
          </cell>
          <cell r="T764">
            <v>0</v>
          </cell>
          <cell r="U764">
            <v>0</v>
          </cell>
          <cell r="V764">
            <v>0</v>
          </cell>
          <cell r="W764">
            <v>0</v>
          </cell>
          <cell r="X764">
            <v>0</v>
          </cell>
          <cell r="Y764">
            <v>0</v>
          </cell>
          <cell r="Z764">
            <v>0</v>
          </cell>
          <cell r="AA764">
            <v>0</v>
          </cell>
          <cell r="AB764">
            <v>0</v>
          </cell>
          <cell r="AC764">
            <v>0</v>
          </cell>
          <cell r="AD764" t="str">
            <v>Y</v>
          </cell>
          <cell r="AF764">
            <v>0</v>
          </cell>
          <cell r="AG764">
            <v>0</v>
          </cell>
          <cell r="AJ764">
            <v>0</v>
          </cell>
          <cell r="AK764">
            <v>0</v>
          </cell>
          <cell r="AN764">
            <v>0</v>
          </cell>
          <cell r="AO764">
            <v>0</v>
          </cell>
        </row>
        <row r="765">
          <cell r="G765">
            <v>857</v>
          </cell>
          <cell r="J765" t="str">
            <v>Human Settlements Strategy &amp; Planning</v>
          </cell>
          <cell r="K765" t="str">
            <v>Human Settlements Planning</v>
          </cell>
          <cell r="L765" t="str">
            <v>Delivery Channel Management</v>
          </cell>
          <cell r="M765" t="str">
            <v>Provincial Planning Support</v>
          </cell>
          <cell r="N765">
            <v>537915</v>
          </cell>
          <cell r="O765">
            <v>0</v>
          </cell>
          <cell r="P765" t="b">
            <v>0</v>
          </cell>
          <cell r="Q765">
            <v>0</v>
          </cell>
          <cell r="R765">
            <v>0</v>
          </cell>
          <cell r="S765">
            <v>0</v>
          </cell>
          <cell r="T765">
            <v>0</v>
          </cell>
          <cell r="U765">
            <v>0</v>
          </cell>
          <cell r="V765">
            <v>0</v>
          </cell>
          <cell r="W765">
            <v>0</v>
          </cell>
          <cell r="X765">
            <v>0</v>
          </cell>
          <cell r="Y765">
            <v>0</v>
          </cell>
          <cell r="Z765">
            <v>0</v>
          </cell>
          <cell r="AA765">
            <v>0</v>
          </cell>
          <cell r="AB765">
            <v>0</v>
          </cell>
          <cell r="AC765">
            <v>0</v>
          </cell>
          <cell r="AD765" t="str">
            <v>Y</v>
          </cell>
          <cell r="AF765">
            <v>0</v>
          </cell>
          <cell r="AG765">
            <v>0</v>
          </cell>
          <cell r="AJ765">
            <v>0</v>
          </cell>
          <cell r="AK765">
            <v>0</v>
          </cell>
          <cell r="AN765">
            <v>0</v>
          </cell>
          <cell r="AO765">
            <v>0</v>
          </cell>
        </row>
        <row r="766">
          <cell r="G766">
            <v>858</v>
          </cell>
          <cell r="J766" t="str">
            <v>Human Settlements Strategy &amp; Planning</v>
          </cell>
          <cell r="K766" t="str">
            <v>Human Settlements Planning</v>
          </cell>
          <cell r="L766" t="str">
            <v>Delivery Channel Management</v>
          </cell>
          <cell r="M766" t="str">
            <v>Provincial Planning Support</v>
          </cell>
          <cell r="N766">
            <v>443243</v>
          </cell>
          <cell r="O766">
            <v>0</v>
          </cell>
          <cell r="P766" t="b">
            <v>0</v>
          </cell>
          <cell r="Q766">
            <v>0</v>
          </cell>
          <cell r="R766">
            <v>0</v>
          </cell>
          <cell r="S766">
            <v>0</v>
          </cell>
          <cell r="T766">
            <v>0</v>
          </cell>
          <cell r="U766">
            <v>0</v>
          </cell>
          <cell r="V766">
            <v>0</v>
          </cell>
          <cell r="W766">
            <v>0</v>
          </cell>
          <cell r="X766">
            <v>0</v>
          </cell>
          <cell r="Y766">
            <v>0</v>
          </cell>
          <cell r="Z766">
            <v>0</v>
          </cell>
          <cell r="AA766">
            <v>0</v>
          </cell>
          <cell r="AB766">
            <v>0</v>
          </cell>
          <cell r="AC766">
            <v>0</v>
          </cell>
          <cell r="AD766" t="str">
            <v>Y</v>
          </cell>
          <cell r="AF766">
            <v>0</v>
          </cell>
          <cell r="AG766">
            <v>0</v>
          </cell>
          <cell r="AJ766">
            <v>0</v>
          </cell>
          <cell r="AK766">
            <v>0</v>
          </cell>
          <cell r="AN766">
            <v>0</v>
          </cell>
          <cell r="AO766">
            <v>0</v>
          </cell>
        </row>
        <row r="767">
          <cell r="G767">
            <v>859</v>
          </cell>
          <cell r="H767">
            <v>21759162</v>
          </cell>
          <cell r="J767" t="str">
            <v>Human Settlements Strategy &amp; Planning</v>
          </cell>
          <cell r="K767" t="str">
            <v>Human Settlements Planning</v>
          </cell>
          <cell r="L767" t="str">
            <v>Implementation Frameworks</v>
          </cell>
          <cell r="N767">
            <v>374175</v>
          </cell>
          <cell r="O767">
            <v>21759162</v>
          </cell>
          <cell r="P767" t="b">
            <v>1</v>
          </cell>
          <cell r="Q767">
            <v>7</v>
          </cell>
          <cell r="R767">
            <v>345425</v>
          </cell>
          <cell r="S767">
            <v>345425</v>
          </cell>
          <cell r="T767">
            <v>7</v>
          </cell>
          <cell r="U767">
            <v>374175</v>
          </cell>
          <cell r="V767">
            <v>7</v>
          </cell>
          <cell r="W767">
            <v>404925</v>
          </cell>
          <cell r="X767">
            <v>7</v>
          </cell>
          <cell r="Y767">
            <v>425809</v>
          </cell>
          <cell r="Z767">
            <v>7</v>
          </cell>
          <cell r="AA767">
            <v>467715</v>
          </cell>
          <cell r="AB767">
            <v>7</v>
          </cell>
          <cell r="AC767">
            <v>374175</v>
          </cell>
          <cell r="AD767" t="str">
            <v>Y</v>
          </cell>
          <cell r="AF767">
            <v>7</v>
          </cell>
          <cell r="AG767">
            <v>404925</v>
          </cell>
          <cell r="AJ767">
            <v>7</v>
          </cell>
          <cell r="AK767">
            <v>425809</v>
          </cell>
          <cell r="AN767">
            <v>7</v>
          </cell>
          <cell r="AO767">
            <v>467715</v>
          </cell>
        </row>
        <row r="768">
          <cell r="G768">
            <v>860</v>
          </cell>
          <cell r="J768" t="str">
            <v>Human Settlements Strategy &amp; Planning</v>
          </cell>
          <cell r="K768" t="str">
            <v>Human Settlements Planning</v>
          </cell>
          <cell r="L768" t="str">
            <v>Delivery Channel Management</v>
          </cell>
          <cell r="M768" t="str">
            <v>Provincial Planning Support</v>
          </cell>
          <cell r="N768">
            <v>320149</v>
          </cell>
          <cell r="O768">
            <v>0</v>
          </cell>
          <cell r="P768" t="b">
            <v>0</v>
          </cell>
          <cell r="Q768">
            <v>0</v>
          </cell>
          <cell r="R768">
            <v>0</v>
          </cell>
          <cell r="S768">
            <v>0</v>
          </cell>
          <cell r="T768">
            <v>0</v>
          </cell>
          <cell r="U768">
            <v>0</v>
          </cell>
          <cell r="V768">
            <v>0</v>
          </cell>
          <cell r="W768">
            <v>0</v>
          </cell>
          <cell r="X768">
            <v>0</v>
          </cell>
          <cell r="Y768">
            <v>0</v>
          </cell>
          <cell r="Z768">
            <v>0</v>
          </cell>
          <cell r="AA768">
            <v>0</v>
          </cell>
          <cell r="AB768">
            <v>0</v>
          </cell>
          <cell r="AC768">
            <v>0</v>
          </cell>
          <cell r="AD768" t="str">
            <v>Y</v>
          </cell>
          <cell r="AF768">
            <v>0</v>
          </cell>
          <cell r="AG768">
            <v>0</v>
          </cell>
          <cell r="AJ768">
            <v>0</v>
          </cell>
          <cell r="AK768">
            <v>0</v>
          </cell>
          <cell r="AN768">
            <v>0</v>
          </cell>
          <cell r="AO768">
            <v>0</v>
          </cell>
        </row>
        <row r="769">
          <cell r="G769">
            <v>861</v>
          </cell>
          <cell r="J769" t="str">
            <v>Human Settlements Strategy &amp; Planning</v>
          </cell>
          <cell r="K769" t="str">
            <v>Human Settlements Planning</v>
          </cell>
          <cell r="L769" t="str">
            <v>Delivery Channel Management</v>
          </cell>
          <cell r="M769" t="str">
            <v>Provincial Planning Support</v>
          </cell>
          <cell r="N769">
            <v>236034</v>
          </cell>
          <cell r="O769">
            <v>0</v>
          </cell>
          <cell r="P769" t="b">
            <v>0</v>
          </cell>
          <cell r="Q769">
            <v>0</v>
          </cell>
          <cell r="R769">
            <v>0</v>
          </cell>
          <cell r="S769">
            <v>0</v>
          </cell>
          <cell r="T769">
            <v>0</v>
          </cell>
          <cell r="U769">
            <v>0</v>
          </cell>
          <cell r="V769">
            <v>0</v>
          </cell>
          <cell r="W769">
            <v>0</v>
          </cell>
          <cell r="X769">
            <v>0</v>
          </cell>
          <cell r="Y769">
            <v>0</v>
          </cell>
          <cell r="Z769">
            <v>0</v>
          </cell>
          <cell r="AA769">
            <v>0</v>
          </cell>
          <cell r="AB769">
            <v>0</v>
          </cell>
          <cell r="AC769">
            <v>0</v>
          </cell>
          <cell r="AD769" t="str">
            <v>Y</v>
          </cell>
          <cell r="AF769">
            <v>0</v>
          </cell>
          <cell r="AG769">
            <v>0</v>
          </cell>
          <cell r="AJ769">
            <v>0</v>
          </cell>
          <cell r="AK769">
            <v>0</v>
          </cell>
          <cell r="AN769">
            <v>0</v>
          </cell>
          <cell r="AO769">
            <v>0</v>
          </cell>
        </row>
        <row r="770">
          <cell r="G770" t="str">
            <v>ADD1</v>
          </cell>
          <cell r="H770">
            <v>19285434</v>
          </cell>
          <cell r="J770" t="str">
            <v>DG's Office</v>
          </cell>
          <cell r="K770" t="str">
            <v>DG's Office</v>
          </cell>
          <cell r="N770">
            <v>1358148</v>
          </cell>
          <cell r="O770">
            <v>19285434</v>
          </cell>
          <cell r="P770" t="b">
            <v>1</v>
          </cell>
          <cell r="Q770">
            <v>15</v>
          </cell>
          <cell r="R770">
            <v>1305910</v>
          </cell>
          <cell r="S770">
            <v>1305910</v>
          </cell>
          <cell r="T770">
            <v>15</v>
          </cell>
          <cell r="U770">
            <v>1358148</v>
          </cell>
          <cell r="V770">
            <v>15</v>
          </cell>
          <cell r="W770">
            <v>1460008</v>
          </cell>
          <cell r="X770">
            <v>15</v>
          </cell>
          <cell r="Y770">
            <v>1566588</v>
          </cell>
          <cell r="Z770">
            <v>15</v>
          </cell>
          <cell r="AA770">
            <v>1668416</v>
          </cell>
          <cell r="AB770">
            <v>15</v>
          </cell>
          <cell r="AC770">
            <v>1358148</v>
          </cell>
          <cell r="AD770" t="str">
            <v>Y</v>
          </cell>
          <cell r="AF770">
            <v>15</v>
          </cell>
          <cell r="AG770">
            <v>1460008</v>
          </cell>
          <cell r="AJ770">
            <v>15</v>
          </cell>
          <cell r="AK770">
            <v>1566588</v>
          </cell>
          <cell r="AN770">
            <v>15</v>
          </cell>
          <cell r="AO770">
            <v>1668416</v>
          </cell>
        </row>
        <row r="771">
          <cell r="G771" t="str">
            <v>CNT01</v>
          </cell>
          <cell r="H771">
            <v>27586995</v>
          </cell>
          <cell r="J771" t="str">
            <v>Chief of Operation</v>
          </cell>
          <cell r="N771">
            <v>1084665</v>
          </cell>
          <cell r="O771">
            <v>27586995</v>
          </cell>
          <cell r="P771" t="b">
            <v>1</v>
          </cell>
          <cell r="Q771">
            <v>14</v>
          </cell>
          <cell r="R771">
            <v>1058208</v>
          </cell>
          <cell r="S771">
            <v>1058208</v>
          </cell>
          <cell r="T771">
            <v>14</v>
          </cell>
          <cell r="U771">
            <v>1084665</v>
          </cell>
          <cell r="V771">
            <v>14</v>
          </cell>
          <cell r="W771">
            <v>1149745</v>
          </cell>
          <cell r="X771">
            <v>14</v>
          </cell>
          <cell r="Y771">
            <v>1216431</v>
          </cell>
          <cell r="Z771">
            <v>14</v>
          </cell>
          <cell r="AA771">
            <v>1277253</v>
          </cell>
          <cell r="AB771">
            <v>14</v>
          </cell>
          <cell r="AC771">
            <v>1084665</v>
          </cell>
          <cell r="AD771" t="str">
            <v>Y</v>
          </cell>
          <cell r="AF771">
            <v>14</v>
          </cell>
          <cell r="AG771">
            <v>1149745</v>
          </cell>
          <cell r="AI771" t="str">
            <v>Contrac</v>
          </cell>
          <cell r="AJ771">
            <v>0</v>
          </cell>
          <cell r="AK771">
            <v>0</v>
          </cell>
          <cell r="AN771">
            <v>0</v>
          </cell>
          <cell r="AO771">
            <v>0</v>
          </cell>
        </row>
        <row r="772">
          <cell r="G772" t="str">
            <v>CNT02</v>
          </cell>
          <cell r="H772">
            <v>26572150</v>
          </cell>
          <cell r="J772" t="str">
            <v>Ministry</v>
          </cell>
          <cell r="K772" t="str">
            <v>Ministerial &amp; Parliamentary</v>
          </cell>
          <cell r="L772" t="str">
            <v>Ministerial Advisory Services</v>
          </cell>
          <cell r="N772">
            <v>1358148</v>
          </cell>
          <cell r="O772">
            <v>26572150</v>
          </cell>
          <cell r="P772" t="b">
            <v>1</v>
          </cell>
          <cell r="Q772">
            <v>16</v>
          </cell>
          <cell r="R772">
            <v>1305910</v>
          </cell>
          <cell r="S772">
            <v>1305910</v>
          </cell>
          <cell r="T772">
            <v>15</v>
          </cell>
          <cell r="U772">
            <v>1358148</v>
          </cell>
          <cell r="V772">
            <v>15</v>
          </cell>
          <cell r="W772">
            <v>1460008</v>
          </cell>
          <cell r="X772">
            <v>15</v>
          </cell>
          <cell r="Y772">
            <v>1566588</v>
          </cell>
          <cell r="Z772">
            <v>15</v>
          </cell>
          <cell r="AA772">
            <v>1668416</v>
          </cell>
          <cell r="AB772">
            <v>15</v>
          </cell>
          <cell r="AC772">
            <v>1358148</v>
          </cell>
          <cell r="AD772" t="str">
            <v>Y</v>
          </cell>
          <cell r="AF772">
            <v>15</v>
          </cell>
          <cell r="AG772">
            <v>1460008</v>
          </cell>
          <cell r="AJ772">
            <v>15</v>
          </cell>
          <cell r="AK772">
            <v>1566588</v>
          </cell>
          <cell r="AN772">
            <v>15</v>
          </cell>
          <cell r="AO772">
            <v>1668416</v>
          </cell>
        </row>
        <row r="773">
          <cell r="G773" t="str">
            <v>CNT04</v>
          </cell>
          <cell r="H773">
            <v>16878973</v>
          </cell>
          <cell r="J773" t="str">
            <v>Programme Management Unit(PMU)</v>
          </cell>
          <cell r="K773" t="str">
            <v>NUSP Contractor</v>
          </cell>
          <cell r="N773">
            <v>1315538</v>
          </cell>
          <cell r="O773">
            <v>16878973</v>
          </cell>
          <cell r="P773" t="b">
            <v>1</v>
          </cell>
          <cell r="Q773">
            <v>14</v>
          </cell>
          <cell r="R773">
            <v>1264939</v>
          </cell>
          <cell r="S773">
            <v>1264939</v>
          </cell>
          <cell r="T773">
            <v>14</v>
          </cell>
          <cell r="U773">
            <v>1315538</v>
          </cell>
          <cell r="V773">
            <v>14</v>
          </cell>
          <cell r="W773">
            <v>1414203</v>
          </cell>
          <cell r="X773">
            <v>14</v>
          </cell>
          <cell r="Y773">
            <v>1517439</v>
          </cell>
          <cell r="Z773">
            <v>14</v>
          </cell>
          <cell r="AA773">
            <v>1616073</v>
          </cell>
          <cell r="AB773">
            <v>14</v>
          </cell>
          <cell r="AC773">
            <v>1315538</v>
          </cell>
          <cell r="AD773" t="str">
            <v>Y</v>
          </cell>
          <cell r="AF773">
            <v>14</v>
          </cell>
          <cell r="AG773">
            <v>1414203</v>
          </cell>
          <cell r="AJ773">
            <v>14</v>
          </cell>
          <cell r="AK773">
            <v>1517439</v>
          </cell>
          <cell r="AN773">
            <v>14</v>
          </cell>
          <cell r="AO773">
            <v>1616073</v>
          </cell>
        </row>
        <row r="774">
          <cell r="G774" t="str">
            <v>CNT08</v>
          </cell>
          <cell r="H774">
            <v>27847098</v>
          </cell>
          <cell r="J774" t="str">
            <v>Deputy Minister's Office</v>
          </cell>
          <cell r="K774" t="str">
            <v>Deputy Minister Support</v>
          </cell>
          <cell r="N774">
            <v>2</v>
          </cell>
          <cell r="O774">
            <v>27847098</v>
          </cell>
          <cell r="P774" t="b">
            <v>1</v>
          </cell>
          <cell r="Q774">
            <v>5</v>
          </cell>
          <cell r="R774">
            <v>2</v>
          </cell>
          <cell r="S774">
            <v>2</v>
          </cell>
          <cell r="T774">
            <v>5</v>
          </cell>
          <cell r="U774">
            <v>154062</v>
          </cell>
          <cell r="V774">
            <v>5</v>
          </cell>
          <cell r="W774">
            <v>164538</v>
          </cell>
          <cell r="X774">
            <v>5</v>
          </cell>
          <cell r="Y774">
            <v>175727</v>
          </cell>
          <cell r="Z774">
            <v>5</v>
          </cell>
          <cell r="AA774">
            <v>184513</v>
          </cell>
          <cell r="AB774">
            <v>5</v>
          </cell>
          <cell r="AC774">
            <v>154062</v>
          </cell>
          <cell r="AD774" t="str">
            <v>Y</v>
          </cell>
          <cell r="AF774">
            <v>5</v>
          </cell>
          <cell r="AG774">
            <v>164538</v>
          </cell>
          <cell r="AJ774">
            <v>5</v>
          </cell>
          <cell r="AK774">
            <v>175727</v>
          </cell>
          <cell r="AN774">
            <v>5</v>
          </cell>
          <cell r="AO774">
            <v>184513</v>
          </cell>
        </row>
        <row r="775">
          <cell r="G775" t="str">
            <v>CNT09</v>
          </cell>
          <cell r="H775">
            <v>28184394</v>
          </cell>
          <cell r="I775">
            <v>42934</v>
          </cell>
          <cell r="J775" t="str">
            <v>Chief of Operation</v>
          </cell>
          <cell r="K775" t="str">
            <v>Technical Capacity Development</v>
          </cell>
          <cell r="N775">
            <v>2</v>
          </cell>
          <cell r="O775">
            <v>28184394</v>
          </cell>
          <cell r="P775" t="b">
            <v>1</v>
          </cell>
          <cell r="Q775">
            <v>0</v>
          </cell>
          <cell r="R775">
            <v>2</v>
          </cell>
          <cell r="S775">
            <v>2</v>
          </cell>
          <cell r="T775">
            <v>8</v>
          </cell>
          <cell r="U775">
            <v>266280</v>
          </cell>
          <cell r="V775">
            <v>8</v>
          </cell>
          <cell r="W775">
            <v>0</v>
          </cell>
          <cell r="X775">
            <v>8</v>
          </cell>
          <cell r="Y775">
            <v>0</v>
          </cell>
          <cell r="Z775">
            <v>8</v>
          </cell>
          <cell r="AA775">
            <v>0</v>
          </cell>
          <cell r="AB775">
            <v>8</v>
          </cell>
          <cell r="AC775">
            <v>266280</v>
          </cell>
          <cell r="AD775" t="str">
            <v>Y</v>
          </cell>
          <cell r="AF775">
            <v>8</v>
          </cell>
          <cell r="AG775">
            <v>0</v>
          </cell>
          <cell r="AJ775">
            <v>8</v>
          </cell>
          <cell r="AK775">
            <v>0</v>
          </cell>
          <cell r="AN775">
            <v>8</v>
          </cell>
          <cell r="AO775">
            <v>0</v>
          </cell>
        </row>
        <row r="776">
          <cell r="G776" t="str">
            <v>CNT10</v>
          </cell>
          <cell r="H776">
            <v>28184467</v>
          </cell>
          <cell r="I776">
            <v>42934</v>
          </cell>
          <cell r="J776" t="str">
            <v>Chief of Operation</v>
          </cell>
          <cell r="K776" t="str">
            <v>Technical Capacity Development</v>
          </cell>
          <cell r="N776">
            <v>2</v>
          </cell>
          <cell r="O776">
            <v>28184467</v>
          </cell>
          <cell r="P776" t="b">
            <v>1</v>
          </cell>
          <cell r="Q776">
            <v>0</v>
          </cell>
          <cell r="R776">
            <v>2</v>
          </cell>
          <cell r="S776">
            <v>2</v>
          </cell>
          <cell r="T776">
            <v>8</v>
          </cell>
          <cell r="U776">
            <v>266280</v>
          </cell>
          <cell r="V776">
            <v>8</v>
          </cell>
          <cell r="W776">
            <v>0</v>
          </cell>
          <cell r="X776">
            <v>8</v>
          </cell>
          <cell r="Y776">
            <v>0</v>
          </cell>
          <cell r="Z776">
            <v>8</v>
          </cell>
          <cell r="AA776">
            <v>0</v>
          </cell>
          <cell r="AB776">
            <v>8</v>
          </cell>
          <cell r="AC776">
            <v>266280</v>
          </cell>
          <cell r="AD776" t="str">
            <v>Y</v>
          </cell>
          <cell r="AF776">
            <v>8</v>
          </cell>
          <cell r="AG776">
            <v>0</v>
          </cell>
          <cell r="AJ776">
            <v>8</v>
          </cell>
          <cell r="AK776">
            <v>0</v>
          </cell>
          <cell r="AN776">
            <v>8</v>
          </cell>
          <cell r="AO776">
            <v>0</v>
          </cell>
        </row>
        <row r="777">
          <cell r="G777" t="str">
            <v>CNT11</v>
          </cell>
          <cell r="H777">
            <v>56410689</v>
          </cell>
          <cell r="I777">
            <v>42934</v>
          </cell>
          <cell r="J777" t="str">
            <v>Chief of Operation</v>
          </cell>
          <cell r="K777" t="str">
            <v>Technical Capacity Development</v>
          </cell>
          <cell r="N777">
            <v>2</v>
          </cell>
          <cell r="O777">
            <v>56410689</v>
          </cell>
          <cell r="P777" t="b">
            <v>1</v>
          </cell>
          <cell r="Q777">
            <v>0</v>
          </cell>
          <cell r="R777">
            <v>2</v>
          </cell>
          <cell r="S777">
            <v>2</v>
          </cell>
          <cell r="T777">
            <v>8</v>
          </cell>
          <cell r="U777">
            <v>266280</v>
          </cell>
          <cell r="V777">
            <v>8</v>
          </cell>
          <cell r="W777">
            <v>284387</v>
          </cell>
          <cell r="X777">
            <v>8</v>
          </cell>
          <cell r="Y777">
            <v>303725</v>
          </cell>
          <cell r="Z777">
            <v>8</v>
          </cell>
          <cell r="AA777">
            <v>318912</v>
          </cell>
          <cell r="AB777">
            <v>8</v>
          </cell>
          <cell r="AC777">
            <v>266280</v>
          </cell>
          <cell r="AD777" t="str">
            <v>Y</v>
          </cell>
          <cell r="AF777">
            <v>8</v>
          </cell>
          <cell r="AG777">
            <v>284387</v>
          </cell>
          <cell r="AJ777">
            <v>8</v>
          </cell>
          <cell r="AK777">
            <v>303725</v>
          </cell>
          <cell r="AN777">
            <v>8</v>
          </cell>
          <cell r="AO777">
            <v>318912</v>
          </cell>
        </row>
        <row r="778">
          <cell r="G778" t="str">
            <v>CNT14</v>
          </cell>
          <cell r="H778">
            <v>5334349</v>
          </cell>
          <cell r="J778" t="str">
            <v>Human Settlements Strategy &amp; Planning</v>
          </cell>
          <cell r="K778" t="str">
            <v xml:space="preserve">Human Settlements Strategy </v>
          </cell>
          <cell r="N778">
            <v>1116800</v>
          </cell>
          <cell r="O778">
            <v>5334349</v>
          </cell>
          <cell r="P778" t="b">
            <v>1</v>
          </cell>
          <cell r="Q778">
            <v>14</v>
          </cell>
          <cell r="R778">
            <v>1073846</v>
          </cell>
          <cell r="S778">
            <v>1073846</v>
          </cell>
          <cell r="T778">
            <v>14</v>
          </cell>
          <cell r="U778">
            <v>1116800</v>
          </cell>
          <cell r="V778">
            <v>14</v>
          </cell>
          <cell r="W778">
            <v>1200560</v>
          </cell>
          <cell r="X778">
            <v>14</v>
          </cell>
          <cell r="Y778">
            <v>1288200</v>
          </cell>
          <cell r="Z778">
            <v>14</v>
          </cell>
          <cell r="AA778">
            <v>1371932</v>
          </cell>
          <cell r="AB778">
            <v>14</v>
          </cell>
          <cell r="AC778">
            <v>1116800</v>
          </cell>
          <cell r="AD778" t="str">
            <v>Y</v>
          </cell>
          <cell r="AF778">
            <v>14</v>
          </cell>
          <cell r="AG778">
            <v>1200560</v>
          </cell>
          <cell r="AJ778">
            <v>14</v>
          </cell>
          <cell r="AK778">
            <v>1288200</v>
          </cell>
          <cell r="AN778">
            <v>14</v>
          </cell>
          <cell r="AO778">
            <v>1371932</v>
          </cell>
        </row>
        <row r="779">
          <cell r="G779" t="str">
            <v>CNT15</v>
          </cell>
          <cell r="H779">
            <v>27659062</v>
          </cell>
          <cell r="J779" t="str">
            <v>Deputy Minister's Office</v>
          </cell>
          <cell r="K779" t="str">
            <v>Deputy Minister Support</v>
          </cell>
          <cell r="N779">
            <v>637734</v>
          </cell>
          <cell r="O779">
            <v>27659062</v>
          </cell>
          <cell r="P779" t="b">
            <v>1</v>
          </cell>
          <cell r="Q779">
            <v>11</v>
          </cell>
          <cell r="R779">
            <v>586694</v>
          </cell>
          <cell r="S779">
            <v>586694</v>
          </cell>
          <cell r="T779">
            <v>11</v>
          </cell>
          <cell r="U779">
            <v>637734</v>
          </cell>
          <cell r="V779">
            <v>11</v>
          </cell>
          <cell r="W779">
            <v>690665</v>
          </cell>
          <cell r="X779">
            <v>11</v>
          </cell>
          <cell r="Y779">
            <v>747989</v>
          </cell>
          <cell r="Z779">
            <v>11</v>
          </cell>
          <cell r="AA779">
            <v>796608</v>
          </cell>
          <cell r="AB779">
            <v>11</v>
          </cell>
          <cell r="AC779">
            <v>637734</v>
          </cell>
          <cell r="AD779" t="str">
            <v>Y</v>
          </cell>
          <cell r="AF779">
            <v>11</v>
          </cell>
          <cell r="AG779">
            <v>690665</v>
          </cell>
          <cell r="AJ779">
            <v>11</v>
          </cell>
          <cell r="AK779">
            <v>747989</v>
          </cell>
          <cell r="AN779">
            <v>11</v>
          </cell>
          <cell r="AO779">
            <v>796608</v>
          </cell>
        </row>
        <row r="780">
          <cell r="G780" t="str">
            <v>CNT21</v>
          </cell>
          <cell r="H780">
            <v>27219623</v>
          </cell>
          <cell r="J780" t="str">
            <v>Deputy Minister's Office</v>
          </cell>
          <cell r="K780" t="str">
            <v>Deputy Minister Support</v>
          </cell>
          <cell r="N780">
            <v>755788</v>
          </cell>
          <cell r="O780">
            <v>27219623</v>
          </cell>
          <cell r="P780" t="b">
            <v>1</v>
          </cell>
          <cell r="Q780">
            <v>11</v>
          </cell>
          <cell r="R780">
            <v>695299</v>
          </cell>
          <cell r="S780">
            <v>695299</v>
          </cell>
          <cell r="T780">
            <v>12</v>
          </cell>
          <cell r="U780">
            <v>755788</v>
          </cell>
          <cell r="V780">
            <v>12</v>
          </cell>
          <cell r="W780">
            <v>818516</v>
          </cell>
          <cell r="X780">
            <v>12</v>
          </cell>
          <cell r="Y780">
            <v>886451</v>
          </cell>
          <cell r="Z780">
            <v>12</v>
          </cell>
          <cell r="AA780">
            <v>944070</v>
          </cell>
          <cell r="AB780">
            <v>12</v>
          </cell>
          <cell r="AC780">
            <v>755788</v>
          </cell>
          <cell r="AD780" t="str">
            <v>Y</v>
          </cell>
          <cell r="AF780">
            <v>12</v>
          </cell>
          <cell r="AG780">
            <v>818516</v>
          </cell>
          <cell r="AJ780">
            <v>12</v>
          </cell>
          <cell r="AK780">
            <v>886451</v>
          </cell>
          <cell r="AN780">
            <v>12</v>
          </cell>
          <cell r="AO780">
            <v>944070</v>
          </cell>
        </row>
        <row r="781">
          <cell r="G781" t="str">
            <v>CNT22</v>
          </cell>
          <cell r="H781">
            <v>53614453</v>
          </cell>
          <cell r="J781" t="str">
            <v>Deputy Minister's Office</v>
          </cell>
          <cell r="K781" t="str">
            <v>Deputy Minister Support</v>
          </cell>
          <cell r="N781">
            <v>755788</v>
          </cell>
          <cell r="O781">
            <v>53614453</v>
          </cell>
          <cell r="P781" t="b">
            <v>1</v>
          </cell>
          <cell r="Q781">
            <v>12</v>
          </cell>
          <cell r="R781">
            <v>695299</v>
          </cell>
          <cell r="S781">
            <v>695299</v>
          </cell>
          <cell r="T781">
            <v>12</v>
          </cell>
          <cell r="U781">
            <v>755788</v>
          </cell>
          <cell r="V781">
            <v>12</v>
          </cell>
          <cell r="W781">
            <v>818516</v>
          </cell>
          <cell r="X781">
            <v>12</v>
          </cell>
          <cell r="Y781">
            <v>886451</v>
          </cell>
          <cell r="Z781">
            <v>12</v>
          </cell>
          <cell r="AA781">
            <v>944070</v>
          </cell>
          <cell r="AB781">
            <v>12</v>
          </cell>
          <cell r="AC781">
            <v>755788</v>
          </cell>
          <cell r="AD781" t="str">
            <v>Y</v>
          </cell>
          <cell r="AF781">
            <v>12</v>
          </cell>
          <cell r="AG781">
            <v>818516</v>
          </cell>
          <cell r="AJ781">
            <v>12</v>
          </cell>
          <cell r="AK781">
            <v>886451</v>
          </cell>
          <cell r="AN781">
            <v>12</v>
          </cell>
          <cell r="AO781">
            <v>944070</v>
          </cell>
        </row>
        <row r="782">
          <cell r="G782" t="str">
            <v>CNT23</v>
          </cell>
          <cell r="H782">
            <v>54499585</v>
          </cell>
          <cell r="J782" t="str">
            <v>Deputy Minister's Office</v>
          </cell>
          <cell r="K782" t="str">
            <v>Deputy Minister Support</v>
          </cell>
          <cell r="N782">
            <v>637734</v>
          </cell>
          <cell r="O782">
            <v>54499585</v>
          </cell>
          <cell r="P782" t="b">
            <v>1</v>
          </cell>
          <cell r="Q782">
            <v>11</v>
          </cell>
          <cell r="R782">
            <v>586694</v>
          </cell>
          <cell r="S782">
            <v>586694</v>
          </cell>
          <cell r="T782">
            <v>11</v>
          </cell>
          <cell r="U782">
            <v>637734</v>
          </cell>
          <cell r="V782">
            <v>11</v>
          </cell>
          <cell r="W782">
            <v>690665</v>
          </cell>
          <cell r="X782">
            <v>11</v>
          </cell>
          <cell r="Y782">
            <v>747989</v>
          </cell>
          <cell r="Z782">
            <v>11</v>
          </cell>
          <cell r="AA782">
            <v>796608</v>
          </cell>
          <cell r="AB782">
            <v>11</v>
          </cell>
          <cell r="AC782">
            <v>637734</v>
          </cell>
          <cell r="AD782" t="str">
            <v>Y</v>
          </cell>
          <cell r="AF782">
            <v>11</v>
          </cell>
          <cell r="AG782">
            <v>690665</v>
          </cell>
          <cell r="AJ782">
            <v>11</v>
          </cell>
          <cell r="AK782">
            <v>747989</v>
          </cell>
          <cell r="AN782">
            <v>11</v>
          </cell>
          <cell r="AO782">
            <v>796608</v>
          </cell>
        </row>
        <row r="783">
          <cell r="G783" t="str">
            <v>CNT24</v>
          </cell>
          <cell r="H783">
            <v>55410707</v>
          </cell>
          <cell r="J783" t="str">
            <v>Deputy Minister's Office</v>
          </cell>
          <cell r="K783" t="str">
            <v>Deputy Minister Support</v>
          </cell>
          <cell r="N783">
            <v>432012</v>
          </cell>
          <cell r="O783">
            <v>55410707</v>
          </cell>
          <cell r="P783" t="b">
            <v>1</v>
          </cell>
          <cell r="Q783">
            <v>9</v>
          </cell>
          <cell r="R783">
            <v>402998</v>
          </cell>
          <cell r="S783">
            <v>402998</v>
          </cell>
          <cell r="T783">
            <v>10</v>
          </cell>
          <cell r="U783">
            <v>432012</v>
          </cell>
          <cell r="V783">
            <v>10</v>
          </cell>
          <cell r="W783">
            <v>461388</v>
          </cell>
          <cell r="X783">
            <v>10</v>
          </cell>
          <cell r="Y783">
            <v>492763</v>
          </cell>
          <cell r="Z783">
            <v>10</v>
          </cell>
          <cell r="AA783">
            <v>517402</v>
          </cell>
          <cell r="AB783">
            <v>10</v>
          </cell>
          <cell r="AC783">
            <v>432012</v>
          </cell>
          <cell r="AD783" t="str">
            <v>Y</v>
          </cell>
          <cell r="AF783">
            <v>10</v>
          </cell>
          <cell r="AG783">
            <v>461388</v>
          </cell>
          <cell r="AJ783">
            <v>10</v>
          </cell>
          <cell r="AK783">
            <v>492763</v>
          </cell>
          <cell r="AN783">
            <v>10</v>
          </cell>
          <cell r="AO783">
            <v>517402</v>
          </cell>
        </row>
        <row r="784">
          <cell r="G784" t="str">
            <v>CNT25</v>
          </cell>
          <cell r="H784">
            <v>54997232</v>
          </cell>
          <cell r="J784" t="str">
            <v>Deputy Minister's Office</v>
          </cell>
          <cell r="K784" t="str">
            <v>Deputy Minister Support</v>
          </cell>
          <cell r="N784">
            <v>755788</v>
          </cell>
          <cell r="O784">
            <v>54997232</v>
          </cell>
          <cell r="P784" t="b">
            <v>1</v>
          </cell>
          <cell r="Q784">
            <v>11</v>
          </cell>
          <cell r="R784">
            <v>695299</v>
          </cell>
          <cell r="S784">
            <v>695299</v>
          </cell>
          <cell r="T784">
            <v>12</v>
          </cell>
          <cell r="U784">
            <v>755788</v>
          </cell>
          <cell r="V784">
            <v>12</v>
          </cell>
          <cell r="W784">
            <v>818516</v>
          </cell>
          <cell r="X784">
            <v>12</v>
          </cell>
          <cell r="Y784">
            <v>886451</v>
          </cell>
          <cell r="Z784">
            <v>12</v>
          </cell>
          <cell r="AA784">
            <v>944070</v>
          </cell>
          <cell r="AB784">
            <v>12</v>
          </cell>
          <cell r="AC784">
            <v>755788</v>
          </cell>
          <cell r="AD784" t="str">
            <v>Y</v>
          </cell>
          <cell r="AF784">
            <v>12</v>
          </cell>
          <cell r="AG784">
            <v>818516</v>
          </cell>
          <cell r="AJ784">
            <v>12</v>
          </cell>
          <cell r="AK784">
            <v>886451</v>
          </cell>
          <cell r="AN784">
            <v>12</v>
          </cell>
          <cell r="AO784">
            <v>944070</v>
          </cell>
        </row>
        <row r="785">
          <cell r="G785" t="str">
            <v>CNT26</v>
          </cell>
          <cell r="J785" t="str">
            <v>Deputy Minister's Office</v>
          </cell>
          <cell r="K785" t="str">
            <v>Deputy Minister Support</v>
          </cell>
          <cell r="N785">
            <v>940369</v>
          </cell>
          <cell r="O785">
            <v>0</v>
          </cell>
          <cell r="P785" t="b">
            <v>1</v>
          </cell>
          <cell r="Q785">
            <v>13</v>
          </cell>
          <cell r="R785">
            <v>877211</v>
          </cell>
          <cell r="S785">
            <v>877211</v>
          </cell>
          <cell r="T785">
            <v>13</v>
          </cell>
          <cell r="U785">
            <v>940369</v>
          </cell>
          <cell r="V785">
            <v>13</v>
          </cell>
          <cell r="W785">
            <v>996792</v>
          </cell>
          <cell r="X785">
            <v>13</v>
          </cell>
          <cell r="Y785">
            <v>1054606</v>
          </cell>
          <cell r="Z785">
            <v>13</v>
          </cell>
          <cell r="AA785">
            <v>1117877</v>
          </cell>
          <cell r="AB785">
            <v>13</v>
          </cell>
          <cell r="AC785">
            <v>940369</v>
          </cell>
          <cell r="AD785" t="str">
            <v>Y</v>
          </cell>
          <cell r="AF785">
            <v>13</v>
          </cell>
          <cell r="AG785">
            <v>996792</v>
          </cell>
          <cell r="AJ785">
            <v>13</v>
          </cell>
          <cell r="AK785">
            <v>1054606</v>
          </cell>
          <cell r="AN785">
            <v>13</v>
          </cell>
          <cell r="AO785">
            <v>1117877</v>
          </cell>
        </row>
        <row r="786">
          <cell r="G786" t="str">
            <v>CNT27</v>
          </cell>
          <cell r="H786">
            <v>26729237</v>
          </cell>
          <cell r="J786" t="str">
            <v>Ministry</v>
          </cell>
          <cell r="K786" t="str">
            <v>Ministerial &amp; Parliamentary</v>
          </cell>
          <cell r="L786" t="str">
            <v>Ministerial Support</v>
          </cell>
          <cell r="N786">
            <v>1116800</v>
          </cell>
          <cell r="O786">
            <v>26729237</v>
          </cell>
          <cell r="P786" t="b">
            <v>1</v>
          </cell>
          <cell r="Q786">
            <v>14</v>
          </cell>
          <cell r="R786">
            <v>1073846</v>
          </cell>
          <cell r="S786">
            <v>1073846</v>
          </cell>
          <cell r="T786">
            <v>14</v>
          </cell>
          <cell r="U786">
            <v>1116800</v>
          </cell>
          <cell r="V786">
            <v>14</v>
          </cell>
          <cell r="W786">
            <v>1200560</v>
          </cell>
          <cell r="X786">
            <v>14</v>
          </cell>
          <cell r="Y786">
            <v>1288200</v>
          </cell>
          <cell r="Z786">
            <v>14</v>
          </cell>
          <cell r="AA786">
            <v>1371932</v>
          </cell>
          <cell r="AB786">
            <v>14</v>
          </cell>
          <cell r="AC786">
            <v>1116800</v>
          </cell>
          <cell r="AD786" t="str">
            <v>Y</v>
          </cell>
          <cell r="AF786">
            <v>14</v>
          </cell>
          <cell r="AG786">
            <v>1200560</v>
          </cell>
          <cell r="AI786" t="str">
            <v>Contrac</v>
          </cell>
          <cell r="AJ786">
            <v>0</v>
          </cell>
          <cell r="AK786">
            <v>0</v>
          </cell>
          <cell r="AN786">
            <v>0</v>
          </cell>
          <cell r="AO786">
            <v>0</v>
          </cell>
        </row>
        <row r="787">
          <cell r="G787" t="str">
            <v>CNT28</v>
          </cell>
          <cell r="H787">
            <v>23428856</v>
          </cell>
          <cell r="J787" t="str">
            <v>Ministry</v>
          </cell>
          <cell r="K787" t="str">
            <v>Ministerial &amp; Parliamentary</v>
          </cell>
          <cell r="L787" t="str">
            <v>Ministerial Support</v>
          </cell>
          <cell r="N787">
            <v>438479</v>
          </cell>
          <cell r="O787">
            <v>23428856</v>
          </cell>
          <cell r="P787" t="b">
            <v>1</v>
          </cell>
          <cell r="Q787">
            <v>9</v>
          </cell>
          <cell r="R787">
            <v>409030</v>
          </cell>
          <cell r="S787">
            <v>409030</v>
          </cell>
          <cell r="T787">
            <v>10</v>
          </cell>
          <cell r="U787">
            <v>438479</v>
          </cell>
          <cell r="V787">
            <v>10</v>
          </cell>
          <cell r="W787">
            <v>468294</v>
          </cell>
          <cell r="X787">
            <v>10</v>
          </cell>
          <cell r="Y787">
            <v>500139</v>
          </cell>
          <cell r="Z787">
            <v>10</v>
          </cell>
          <cell r="AA787">
            <v>525146</v>
          </cell>
          <cell r="AB787">
            <v>10</v>
          </cell>
          <cell r="AC787">
            <v>438479</v>
          </cell>
          <cell r="AD787" t="str">
            <v>Y</v>
          </cell>
          <cell r="AF787">
            <v>10</v>
          </cell>
          <cell r="AG787">
            <v>468294</v>
          </cell>
          <cell r="AJ787">
            <v>10</v>
          </cell>
          <cell r="AK787">
            <v>500139</v>
          </cell>
          <cell r="AN787">
            <v>10</v>
          </cell>
          <cell r="AO787">
            <v>525146</v>
          </cell>
        </row>
        <row r="788">
          <cell r="G788" t="str">
            <v>CNT29</v>
          </cell>
          <cell r="H788">
            <v>28122054</v>
          </cell>
          <cell r="J788" t="str">
            <v>Ministry</v>
          </cell>
          <cell r="K788" t="str">
            <v>Ministerial &amp; Parliamentary</v>
          </cell>
          <cell r="L788" t="str">
            <v>Ministerial Support</v>
          </cell>
          <cell r="N788">
            <v>1026893</v>
          </cell>
          <cell r="O788">
            <v>28122054</v>
          </cell>
          <cell r="P788" t="b">
            <v>1</v>
          </cell>
          <cell r="Q788">
            <v>14</v>
          </cell>
          <cell r="R788">
            <v>973358</v>
          </cell>
          <cell r="S788">
            <v>973358</v>
          </cell>
          <cell r="T788">
            <v>13</v>
          </cell>
          <cell r="U788">
            <v>1026893</v>
          </cell>
          <cell r="V788">
            <v>13</v>
          </cell>
          <cell r="W788">
            <v>1103909</v>
          </cell>
          <cell r="X788">
            <v>13</v>
          </cell>
          <cell r="Y788">
            <v>1184494</v>
          </cell>
          <cell r="Z788">
            <v>13</v>
          </cell>
          <cell r="AA788">
            <v>1261486</v>
          </cell>
          <cell r="AB788">
            <v>13</v>
          </cell>
          <cell r="AC788">
            <v>1026893</v>
          </cell>
          <cell r="AD788" t="str">
            <v>Y</v>
          </cell>
          <cell r="AF788">
            <v>13</v>
          </cell>
          <cell r="AG788">
            <v>1103909</v>
          </cell>
          <cell r="AJ788">
            <v>13</v>
          </cell>
          <cell r="AK788">
            <v>1184494</v>
          </cell>
          <cell r="AN788">
            <v>13</v>
          </cell>
          <cell r="AO788">
            <v>1261486</v>
          </cell>
        </row>
        <row r="789">
          <cell r="G789" t="str">
            <v>CNT3</v>
          </cell>
          <cell r="H789">
            <v>26908603</v>
          </cell>
          <cell r="I789">
            <v>42613</v>
          </cell>
          <cell r="J789" t="str">
            <v>Human Settlements Strategy &amp; Planning</v>
          </cell>
          <cell r="K789" t="str">
            <v>Stakeholder Relations &amp; Intergovernmental Relations</v>
          </cell>
          <cell r="L789" t="str">
            <v>Military veterans</v>
          </cell>
          <cell r="N789">
            <v>637734</v>
          </cell>
          <cell r="O789">
            <v>26908603</v>
          </cell>
          <cell r="P789" t="b">
            <v>1</v>
          </cell>
          <cell r="Q789">
            <v>11</v>
          </cell>
          <cell r="R789">
            <v>586694</v>
          </cell>
          <cell r="S789">
            <v>586694</v>
          </cell>
          <cell r="T789">
            <v>11</v>
          </cell>
          <cell r="U789">
            <v>637734</v>
          </cell>
          <cell r="V789">
            <v>11</v>
          </cell>
          <cell r="W789">
            <v>690665</v>
          </cell>
          <cell r="X789">
            <v>11</v>
          </cell>
          <cell r="Y789">
            <v>747989</v>
          </cell>
          <cell r="Z789">
            <v>11</v>
          </cell>
          <cell r="AA789">
            <v>796608</v>
          </cell>
          <cell r="AB789">
            <v>11</v>
          </cell>
          <cell r="AC789">
            <v>637734</v>
          </cell>
          <cell r="AD789" t="str">
            <v>Y</v>
          </cell>
          <cell r="AF789">
            <v>11</v>
          </cell>
          <cell r="AG789">
            <v>690665</v>
          </cell>
          <cell r="AI789" t="str">
            <v>Contrac</v>
          </cell>
          <cell r="AJ789">
            <v>0</v>
          </cell>
          <cell r="AK789">
            <v>0</v>
          </cell>
          <cell r="AN789">
            <v>0</v>
          </cell>
          <cell r="AO789">
            <v>0</v>
          </cell>
        </row>
        <row r="790">
          <cell r="G790" t="str">
            <v>CNT30</v>
          </cell>
          <cell r="H790">
            <v>23590360</v>
          </cell>
          <cell r="J790" t="str">
            <v>Ministry</v>
          </cell>
          <cell r="K790" t="str">
            <v>Ministerial &amp; Parliamentary</v>
          </cell>
          <cell r="L790" t="str">
            <v>Ministerial Support</v>
          </cell>
          <cell r="N790">
            <v>1116800</v>
          </cell>
          <cell r="O790">
            <v>23590360</v>
          </cell>
          <cell r="P790" t="b">
            <v>1</v>
          </cell>
          <cell r="Q790">
            <v>14</v>
          </cell>
          <cell r="R790">
            <v>1073846</v>
          </cell>
          <cell r="S790">
            <v>1073846</v>
          </cell>
          <cell r="T790">
            <v>14</v>
          </cell>
          <cell r="U790">
            <v>1116800</v>
          </cell>
          <cell r="V790">
            <v>14</v>
          </cell>
          <cell r="W790">
            <v>1200560</v>
          </cell>
          <cell r="X790">
            <v>14</v>
          </cell>
          <cell r="Y790">
            <v>1288200</v>
          </cell>
          <cell r="Z790">
            <v>14</v>
          </cell>
          <cell r="AA790">
            <v>1371932</v>
          </cell>
          <cell r="AB790">
            <v>14</v>
          </cell>
          <cell r="AC790">
            <v>1116800</v>
          </cell>
          <cell r="AD790" t="str">
            <v>Y</v>
          </cell>
          <cell r="AF790">
            <v>14</v>
          </cell>
          <cell r="AG790">
            <v>1200560</v>
          </cell>
          <cell r="AJ790">
            <v>14</v>
          </cell>
          <cell r="AK790">
            <v>1288200</v>
          </cell>
          <cell r="AN790">
            <v>14</v>
          </cell>
          <cell r="AO790">
            <v>1371932</v>
          </cell>
        </row>
        <row r="791">
          <cell r="G791" t="str">
            <v>CNT31</v>
          </cell>
          <cell r="H791">
            <v>23715731</v>
          </cell>
          <cell r="J791" t="str">
            <v>Ministry</v>
          </cell>
          <cell r="K791" t="str">
            <v>Ministerial &amp; Parliamentary</v>
          </cell>
          <cell r="L791" t="str">
            <v>Ministerial Support</v>
          </cell>
          <cell r="N791">
            <v>301510</v>
          </cell>
          <cell r="O791">
            <v>23715731</v>
          </cell>
          <cell r="P791" t="b">
            <v>1</v>
          </cell>
          <cell r="Q791">
            <v>7</v>
          </cell>
          <cell r="R791">
            <v>281261</v>
          </cell>
          <cell r="S791">
            <v>281261</v>
          </cell>
          <cell r="T791">
            <v>8</v>
          </cell>
          <cell r="U791">
            <v>301510</v>
          </cell>
          <cell r="V791">
            <v>8</v>
          </cell>
          <cell r="W791">
            <v>322013</v>
          </cell>
          <cell r="X791">
            <v>8</v>
          </cell>
          <cell r="Y791">
            <v>343909</v>
          </cell>
          <cell r="Z791">
            <v>8</v>
          </cell>
          <cell r="AA791">
            <v>361105</v>
          </cell>
          <cell r="AB791">
            <v>8</v>
          </cell>
          <cell r="AC791">
            <v>301510</v>
          </cell>
          <cell r="AD791" t="str">
            <v>Y</v>
          </cell>
          <cell r="AF791">
            <v>8</v>
          </cell>
          <cell r="AG791">
            <v>322013</v>
          </cell>
          <cell r="AJ791">
            <v>8</v>
          </cell>
          <cell r="AK791">
            <v>343909</v>
          </cell>
          <cell r="AN791">
            <v>8</v>
          </cell>
          <cell r="AO791">
            <v>361105</v>
          </cell>
        </row>
        <row r="792">
          <cell r="G792" t="str">
            <v>CNT32</v>
          </cell>
          <cell r="H792">
            <v>26528118</v>
          </cell>
          <cell r="J792" t="str">
            <v>Ministry</v>
          </cell>
          <cell r="K792" t="str">
            <v>Ministerial &amp; Parliamentary</v>
          </cell>
          <cell r="L792" t="str">
            <v>Ministerial Support</v>
          </cell>
          <cell r="N792">
            <v>755788</v>
          </cell>
          <cell r="O792">
            <v>26528118</v>
          </cell>
          <cell r="P792" t="b">
            <v>1</v>
          </cell>
          <cell r="Q792">
            <v>12</v>
          </cell>
          <cell r="R792">
            <v>695299</v>
          </cell>
          <cell r="S792">
            <v>695299</v>
          </cell>
          <cell r="T792">
            <v>12</v>
          </cell>
          <cell r="U792">
            <v>755788</v>
          </cell>
          <cell r="V792">
            <v>12</v>
          </cell>
          <cell r="W792">
            <v>818516</v>
          </cell>
          <cell r="X792">
            <v>12</v>
          </cell>
          <cell r="Y792">
            <v>886451</v>
          </cell>
          <cell r="Z792">
            <v>12</v>
          </cell>
          <cell r="AA792">
            <v>944070</v>
          </cell>
          <cell r="AB792">
            <v>12</v>
          </cell>
          <cell r="AC792">
            <v>755788</v>
          </cell>
          <cell r="AD792" t="str">
            <v>Y</v>
          </cell>
          <cell r="AF792">
            <v>12</v>
          </cell>
          <cell r="AG792">
            <v>818516</v>
          </cell>
          <cell r="AJ792">
            <v>12</v>
          </cell>
          <cell r="AK792">
            <v>886451</v>
          </cell>
          <cell r="AN792">
            <v>12</v>
          </cell>
          <cell r="AO792">
            <v>944070</v>
          </cell>
        </row>
        <row r="793">
          <cell r="G793" t="str">
            <v>CNT33</v>
          </cell>
          <cell r="H793">
            <v>26630834</v>
          </cell>
          <cell r="J793" t="str">
            <v>Ministry</v>
          </cell>
          <cell r="K793" t="str">
            <v>Ministerial &amp; Parliamentary</v>
          </cell>
          <cell r="L793" t="str">
            <v>Ministerial Support</v>
          </cell>
          <cell r="N793">
            <v>141461</v>
          </cell>
          <cell r="O793">
            <v>26630834</v>
          </cell>
          <cell r="P793" t="b">
            <v>1</v>
          </cell>
          <cell r="Q793">
            <v>3</v>
          </cell>
          <cell r="R793">
            <v>131961</v>
          </cell>
          <cell r="S793">
            <v>131961</v>
          </cell>
          <cell r="T793">
            <v>4</v>
          </cell>
          <cell r="U793">
            <v>141461</v>
          </cell>
          <cell r="V793">
            <v>4</v>
          </cell>
          <cell r="W793">
            <v>151081</v>
          </cell>
          <cell r="X793">
            <v>4</v>
          </cell>
          <cell r="Y793">
            <v>161353</v>
          </cell>
          <cell r="Z793">
            <v>4</v>
          </cell>
          <cell r="AA793">
            <v>169421</v>
          </cell>
          <cell r="AB793">
            <v>4</v>
          </cell>
          <cell r="AC793">
            <v>141461</v>
          </cell>
          <cell r="AD793" t="str">
            <v>Y</v>
          </cell>
          <cell r="AF793">
            <v>4</v>
          </cell>
          <cell r="AG793">
            <v>151081</v>
          </cell>
          <cell r="AJ793">
            <v>4</v>
          </cell>
          <cell r="AK793">
            <v>161353</v>
          </cell>
          <cell r="AN793">
            <v>4</v>
          </cell>
          <cell r="AO793">
            <v>169421</v>
          </cell>
        </row>
        <row r="794">
          <cell r="G794" t="str">
            <v>CNT34</v>
          </cell>
          <cell r="H794">
            <v>26650657</v>
          </cell>
          <cell r="J794" t="str">
            <v>Ministry</v>
          </cell>
          <cell r="K794" t="str">
            <v>Ministerial &amp; Parliamentary</v>
          </cell>
          <cell r="L794" t="str">
            <v>Ministerial Support</v>
          </cell>
          <cell r="N794">
            <v>220537</v>
          </cell>
          <cell r="O794">
            <v>26650657</v>
          </cell>
          <cell r="P794" t="b">
            <v>1</v>
          </cell>
          <cell r="Q794">
            <v>4</v>
          </cell>
          <cell r="R794">
            <v>204084</v>
          </cell>
          <cell r="S794">
            <v>204084</v>
          </cell>
          <cell r="T794">
            <v>4</v>
          </cell>
          <cell r="U794">
            <v>220537</v>
          </cell>
          <cell r="V794">
            <v>4</v>
          </cell>
          <cell r="W794">
            <v>238535</v>
          </cell>
          <cell r="X794">
            <v>4</v>
          </cell>
          <cell r="Y794">
            <v>245609</v>
          </cell>
          <cell r="Z794">
            <v>4</v>
          </cell>
          <cell r="AA794">
            <v>275803</v>
          </cell>
          <cell r="AB794">
            <v>4</v>
          </cell>
          <cell r="AC794">
            <v>220537</v>
          </cell>
          <cell r="AD794" t="str">
            <v>Y</v>
          </cell>
          <cell r="AF794">
            <v>4</v>
          </cell>
          <cell r="AG794">
            <v>238535</v>
          </cell>
          <cell r="AJ794">
            <v>4</v>
          </cell>
          <cell r="AK794">
            <v>245609</v>
          </cell>
          <cell r="AN794">
            <v>4</v>
          </cell>
          <cell r="AO794">
            <v>275803</v>
          </cell>
        </row>
        <row r="795">
          <cell r="G795" t="str">
            <v>CNT35</v>
          </cell>
          <cell r="H795">
            <v>26673061</v>
          </cell>
          <cell r="J795" t="str">
            <v>Ministry</v>
          </cell>
          <cell r="K795" t="str">
            <v>Ministerial &amp; Parliamentary</v>
          </cell>
          <cell r="L795" t="str">
            <v>Ministerial Support</v>
          </cell>
          <cell r="N795">
            <v>438479</v>
          </cell>
          <cell r="O795">
            <v>26673061</v>
          </cell>
          <cell r="P795" t="b">
            <v>1</v>
          </cell>
          <cell r="Q795">
            <v>9</v>
          </cell>
          <cell r="R795">
            <v>409030</v>
          </cell>
          <cell r="S795">
            <v>409030</v>
          </cell>
          <cell r="T795">
            <v>10</v>
          </cell>
          <cell r="U795">
            <v>438479</v>
          </cell>
          <cell r="V795">
            <v>10</v>
          </cell>
          <cell r="W795">
            <v>468294</v>
          </cell>
          <cell r="X795">
            <v>10</v>
          </cell>
          <cell r="Y795">
            <v>500139</v>
          </cell>
          <cell r="Z795">
            <v>10</v>
          </cell>
          <cell r="AA795">
            <v>525146</v>
          </cell>
          <cell r="AB795">
            <v>10</v>
          </cell>
          <cell r="AC795">
            <v>438479</v>
          </cell>
          <cell r="AD795" t="str">
            <v>Y</v>
          </cell>
          <cell r="AF795">
            <v>10</v>
          </cell>
          <cell r="AG795">
            <v>468294</v>
          </cell>
          <cell r="AJ795">
            <v>10</v>
          </cell>
          <cell r="AK795">
            <v>500139</v>
          </cell>
          <cell r="AN795">
            <v>10</v>
          </cell>
          <cell r="AO795">
            <v>525146</v>
          </cell>
        </row>
        <row r="796">
          <cell r="G796" t="str">
            <v>CNT5</v>
          </cell>
          <cell r="H796">
            <v>18733395</v>
          </cell>
          <cell r="J796" t="str">
            <v>Human Settlements Strategy &amp; Planning</v>
          </cell>
          <cell r="K796" t="str">
            <v>Stakeholder Relations &amp; Intergovernmental Relations</v>
          </cell>
          <cell r="L796" t="str">
            <v>Military veterans</v>
          </cell>
          <cell r="N796">
            <v>1358148</v>
          </cell>
          <cell r="O796">
            <v>18733395</v>
          </cell>
          <cell r="P796" t="b">
            <v>1</v>
          </cell>
          <cell r="Q796">
            <v>15</v>
          </cell>
          <cell r="R796">
            <v>1305910</v>
          </cell>
          <cell r="S796">
            <v>1305910</v>
          </cell>
          <cell r="T796">
            <v>15</v>
          </cell>
          <cell r="U796">
            <v>1358148</v>
          </cell>
          <cell r="V796">
            <v>15</v>
          </cell>
          <cell r="W796">
            <v>1460008</v>
          </cell>
          <cell r="X796">
            <v>15</v>
          </cell>
          <cell r="Y796">
            <v>1566588</v>
          </cell>
          <cell r="Z796">
            <v>15</v>
          </cell>
          <cell r="AA796">
            <v>1668416</v>
          </cell>
          <cell r="AB796">
            <v>15</v>
          </cell>
          <cell r="AC796">
            <v>1358148</v>
          </cell>
          <cell r="AD796" t="str">
            <v>Y</v>
          </cell>
          <cell r="AF796">
            <v>15</v>
          </cell>
          <cell r="AG796">
            <v>1460008</v>
          </cell>
          <cell r="AI796" t="str">
            <v>Contrac</v>
          </cell>
          <cell r="AJ796">
            <v>0</v>
          </cell>
          <cell r="AK796">
            <v>0</v>
          </cell>
          <cell r="AN796">
            <v>0</v>
          </cell>
          <cell r="AO796">
            <v>0</v>
          </cell>
        </row>
        <row r="797">
          <cell r="G797" t="str">
            <v>CNT6</v>
          </cell>
          <cell r="H797">
            <v>21610398</v>
          </cell>
          <cell r="J797" t="str">
            <v>Human Settlements Strategy &amp; Planning</v>
          </cell>
          <cell r="K797" t="str">
            <v>Stakeholder Relations &amp; Intergovernmental Relations</v>
          </cell>
          <cell r="L797" t="str">
            <v>Military veterans</v>
          </cell>
          <cell r="N797">
            <v>637734</v>
          </cell>
          <cell r="O797">
            <v>21610398</v>
          </cell>
          <cell r="P797" t="b">
            <v>1</v>
          </cell>
          <cell r="Q797">
            <v>11</v>
          </cell>
          <cell r="R797">
            <v>586694</v>
          </cell>
          <cell r="S797">
            <v>586694</v>
          </cell>
          <cell r="T797">
            <v>11</v>
          </cell>
          <cell r="U797">
            <v>637734</v>
          </cell>
          <cell r="V797">
            <v>11</v>
          </cell>
          <cell r="W797">
            <v>690665</v>
          </cell>
          <cell r="X797">
            <v>11</v>
          </cell>
          <cell r="Y797">
            <v>747989</v>
          </cell>
          <cell r="Z797">
            <v>11</v>
          </cell>
          <cell r="AA797">
            <v>796608</v>
          </cell>
          <cell r="AB797">
            <v>11</v>
          </cell>
          <cell r="AC797">
            <v>637734</v>
          </cell>
          <cell r="AD797" t="str">
            <v>Y</v>
          </cell>
          <cell r="AF797">
            <v>11</v>
          </cell>
          <cell r="AG797">
            <v>690665</v>
          </cell>
          <cell r="AI797" t="str">
            <v>Contrac</v>
          </cell>
          <cell r="AJ797">
            <v>0</v>
          </cell>
          <cell r="AK797">
            <v>0</v>
          </cell>
          <cell r="AN797">
            <v>0</v>
          </cell>
          <cell r="AO797">
            <v>0</v>
          </cell>
        </row>
        <row r="798">
          <cell r="G798" t="str">
            <v>CNT7</v>
          </cell>
          <cell r="H798">
            <v>23263750</v>
          </cell>
          <cell r="J798" t="str">
            <v>Human Settlements Strategy &amp; Planning</v>
          </cell>
          <cell r="K798" t="str">
            <v>Stakeholder Relations &amp; Intergovernmental Relations</v>
          </cell>
          <cell r="L798" t="str">
            <v>Military veterans</v>
          </cell>
          <cell r="N798">
            <v>164224</v>
          </cell>
          <cell r="O798">
            <v>23263750</v>
          </cell>
          <cell r="P798" t="b">
            <v>1</v>
          </cell>
          <cell r="Q798">
            <v>4</v>
          </cell>
          <cell r="R798">
            <v>153195</v>
          </cell>
          <cell r="S798">
            <v>153195</v>
          </cell>
          <cell r="T798">
            <v>4</v>
          </cell>
          <cell r="U798">
            <v>164224</v>
          </cell>
          <cell r="V798">
            <v>4</v>
          </cell>
          <cell r="W798">
            <v>175391</v>
          </cell>
          <cell r="X798">
            <v>4</v>
          </cell>
          <cell r="Y798">
            <v>187317</v>
          </cell>
          <cell r="Z798">
            <v>4</v>
          </cell>
          <cell r="AA798">
            <v>196683</v>
          </cell>
          <cell r="AB798">
            <v>4</v>
          </cell>
          <cell r="AC798">
            <v>164224</v>
          </cell>
          <cell r="AD798" t="str">
            <v>Y</v>
          </cell>
          <cell r="AF798">
            <v>4</v>
          </cell>
          <cell r="AG798">
            <v>175391</v>
          </cell>
          <cell r="AI798" t="str">
            <v>Contrac</v>
          </cell>
          <cell r="AJ798">
            <v>0</v>
          </cell>
          <cell r="AK798">
            <v>0</v>
          </cell>
          <cell r="AN798">
            <v>0</v>
          </cell>
          <cell r="AO798">
            <v>0</v>
          </cell>
        </row>
        <row r="799">
          <cell r="G799" t="str">
            <v>MA1</v>
          </cell>
          <cell r="H799">
            <v>11237392</v>
          </cell>
          <cell r="I799">
            <v>42613</v>
          </cell>
          <cell r="J799" t="str">
            <v>Ministry</v>
          </cell>
          <cell r="K799" t="str">
            <v>Ministerial &amp; Parliamentary</v>
          </cell>
          <cell r="L799" t="str">
            <v>Ministerial Support</v>
          </cell>
          <cell r="N799">
            <v>170135</v>
          </cell>
          <cell r="O799">
            <v>11237392</v>
          </cell>
          <cell r="P799" t="b">
            <v>1</v>
          </cell>
          <cell r="Q799">
            <v>4</v>
          </cell>
          <cell r="R799">
            <v>158709</v>
          </cell>
          <cell r="S799">
            <v>158709</v>
          </cell>
          <cell r="T799">
            <v>4</v>
          </cell>
          <cell r="U799">
            <v>170135</v>
          </cell>
          <cell r="V799">
            <v>4</v>
          </cell>
          <cell r="W799">
            <v>181705</v>
          </cell>
          <cell r="X799">
            <v>4</v>
          </cell>
          <cell r="Y799">
            <v>194061</v>
          </cell>
          <cell r="Z799">
            <v>4</v>
          </cell>
          <cell r="AA799">
            <v>203764</v>
          </cell>
          <cell r="AB799">
            <v>4</v>
          </cell>
          <cell r="AC799">
            <v>170135</v>
          </cell>
          <cell r="AD799" t="str">
            <v>Y</v>
          </cell>
          <cell r="AF799">
            <v>4</v>
          </cell>
          <cell r="AG799">
            <v>181705</v>
          </cell>
          <cell r="AI799" t="str">
            <v>Vacant</v>
          </cell>
          <cell r="AJ799">
            <v>0</v>
          </cell>
          <cell r="AK799">
            <v>0</v>
          </cell>
          <cell r="AN799">
            <v>0</v>
          </cell>
          <cell r="AO799">
            <v>0</v>
          </cell>
        </row>
        <row r="800">
          <cell r="G800" t="str">
            <v>MA2</v>
          </cell>
          <cell r="H800">
            <v>21817782</v>
          </cell>
          <cell r="I800">
            <v>42613</v>
          </cell>
          <cell r="J800" t="str">
            <v>Ministry</v>
          </cell>
          <cell r="K800" t="str">
            <v>Ministerial &amp; Parliamentary</v>
          </cell>
          <cell r="L800" t="str">
            <v>Ministerial Support</v>
          </cell>
          <cell r="N800">
            <v>939132</v>
          </cell>
          <cell r="O800">
            <v>21817782</v>
          </cell>
          <cell r="P800" t="b">
            <v>1</v>
          </cell>
          <cell r="Q800">
            <v>13</v>
          </cell>
          <cell r="R800">
            <v>890173</v>
          </cell>
          <cell r="S800">
            <v>890173</v>
          </cell>
          <cell r="T800">
            <v>13</v>
          </cell>
          <cell r="U800">
            <v>939132</v>
          </cell>
          <cell r="V800">
            <v>13</v>
          </cell>
          <cell r="W800">
            <v>1009566</v>
          </cell>
          <cell r="X800">
            <v>13</v>
          </cell>
          <cell r="Y800">
            <v>1083263</v>
          </cell>
          <cell r="Z800">
            <v>13</v>
          </cell>
          <cell r="AA800">
            <v>1153676</v>
          </cell>
          <cell r="AB800">
            <v>13</v>
          </cell>
          <cell r="AC800">
            <v>939132</v>
          </cell>
          <cell r="AD800" t="str">
            <v>Y</v>
          </cell>
          <cell r="AF800">
            <v>13</v>
          </cell>
          <cell r="AG800">
            <v>1009566</v>
          </cell>
          <cell r="AI800" t="str">
            <v>Vacant</v>
          </cell>
          <cell r="AJ800">
            <v>0</v>
          </cell>
          <cell r="AK800">
            <v>0</v>
          </cell>
          <cell r="AN800">
            <v>0</v>
          </cell>
          <cell r="AO800">
            <v>0</v>
          </cell>
        </row>
        <row r="801">
          <cell r="G801" t="str">
            <v>MA3</v>
          </cell>
          <cell r="H801">
            <v>21867232</v>
          </cell>
          <cell r="J801" t="str">
            <v>Ministry</v>
          </cell>
          <cell r="K801" t="str">
            <v>Ministerial &amp; Parliamentary</v>
          </cell>
          <cell r="L801" t="str">
            <v>Ministerial Support</v>
          </cell>
          <cell r="N801">
            <v>939132</v>
          </cell>
          <cell r="O801">
            <v>21867232</v>
          </cell>
          <cell r="P801" t="b">
            <v>1</v>
          </cell>
          <cell r="Q801">
            <v>13</v>
          </cell>
          <cell r="R801">
            <v>890173</v>
          </cell>
          <cell r="S801">
            <v>890173</v>
          </cell>
          <cell r="T801">
            <v>13</v>
          </cell>
          <cell r="U801">
            <v>939132</v>
          </cell>
          <cell r="V801">
            <v>13</v>
          </cell>
          <cell r="W801">
            <v>1009566</v>
          </cell>
          <cell r="X801">
            <v>13</v>
          </cell>
          <cell r="Y801">
            <v>1083263</v>
          </cell>
          <cell r="Z801">
            <v>13</v>
          </cell>
          <cell r="AA801">
            <v>1153676</v>
          </cell>
          <cell r="AB801">
            <v>13</v>
          </cell>
          <cell r="AC801">
            <v>939132</v>
          </cell>
          <cell r="AD801" t="str">
            <v>Y</v>
          </cell>
          <cell r="AF801">
            <v>13</v>
          </cell>
          <cell r="AG801">
            <v>1009566</v>
          </cell>
          <cell r="AI801" t="str">
            <v>Contrac</v>
          </cell>
          <cell r="AJ801">
            <v>0</v>
          </cell>
          <cell r="AK801">
            <v>0</v>
          </cell>
          <cell r="AN801">
            <v>0</v>
          </cell>
          <cell r="AO801">
            <v>0</v>
          </cell>
        </row>
        <row r="802">
          <cell r="G802" t="str">
            <v>MA4</v>
          </cell>
          <cell r="H802">
            <v>26518511</v>
          </cell>
          <cell r="J802" t="str">
            <v>Ministry</v>
          </cell>
          <cell r="K802" t="str">
            <v>Ministerial &amp; Parliamentary</v>
          </cell>
          <cell r="L802" t="str">
            <v>Ministerial Support</v>
          </cell>
          <cell r="N802">
            <v>459169</v>
          </cell>
          <cell r="O802">
            <v>26518511</v>
          </cell>
          <cell r="P802" t="b">
            <v>1</v>
          </cell>
          <cell r="Q802">
            <v>9</v>
          </cell>
          <cell r="R802">
            <v>423617</v>
          </cell>
          <cell r="S802">
            <v>423617</v>
          </cell>
          <cell r="T802">
            <v>9</v>
          </cell>
          <cell r="U802">
            <v>459169</v>
          </cell>
          <cell r="V802">
            <v>9</v>
          </cell>
          <cell r="W802">
            <v>496974</v>
          </cell>
          <cell r="X802">
            <v>9</v>
          </cell>
          <cell r="Y802">
            <v>525498</v>
          </cell>
          <cell r="Z802">
            <v>9</v>
          </cell>
          <cell r="AA802">
            <v>573885</v>
          </cell>
          <cell r="AB802">
            <v>9</v>
          </cell>
          <cell r="AC802">
            <v>459169</v>
          </cell>
          <cell r="AD802" t="str">
            <v>Y</v>
          </cell>
          <cell r="AF802">
            <v>9</v>
          </cell>
          <cell r="AG802">
            <v>496974</v>
          </cell>
          <cell r="AI802" t="str">
            <v>Contrac</v>
          </cell>
          <cell r="AJ802">
            <v>0</v>
          </cell>
          <cell r="AK802">
            <v>0</v>
          </cell>
          <cell r="AN802">
            <v>0</v>
          </cell>
          <cell r="AO802">
            <v>0</v>
          </cell>
        </row>
        <row r="803">
          <cell r="G803" t="str">
            <v>MA5</v>
          </cell>
          <cell r="H803">
            <v>26632578</v>
          </cell>
          <cell r="J803" t="str">
            <v>Ministry</v>
          </cell>
          <cell r="K803" t="str">
            <v>Ministerial &amp; Parliamentary</v>
          </cell>
          <cell r="L803" t="str">
            <v>Ministerial Support</v>
          </cell>
          <cell r="N803">
            <v>459169</v>
          </cell>
          <cell r="O803">
            <v>26632578</v>
          </cell>
          <cell r="P803" t="b">
            <v>1</v>
          </cell>
          <cell r="Q803">
            <v>9</v>
          </cell>
          <cell r="R803">
            <v>423617</v>
          </cell>
          <cell r="S803">
            <v>423617</v>
          </cell>
          <cell r="T803">
            <v>9</v>
          </cell>
          <cell r="U803">
            <v>459169</v>
          </cell>
          <cell r="V803">
            <v>9</v>
          </cell>
          <cell r="W803">
            <v>496974</v>
          </cell>
          <cell r="X803">
            <v>9</v>
          </cell>
          <cell r="Y803">
            <v>525498</v>
          </cell>
          <cell r="Z803">
            <v>9</v>
          </cell>
          <cell r="AA803">
            <v>573885</v>
          </cell>
          <cell r="AB803">
            <v>9</v>
          </cell>
          <cell r="AC803">
            <v>459169</v>
          </cell>
          <cell r="AD803" t="str">
            <v>Y</v>
          </cell>
          <cell r="AF803">
            <v>9</v>
          </cell>
          <cell r="AG803">
            <v>496974</v>
          </cell>
          <cell r="AJ803">
            <v>9</v>
          </cell>
          <cell r="AK803">
            <v>525498</v>
          </cell>
          <cell r="AN803">
            <v>9</v>
          </cell>
          <cell r="AO803">
            <v>573885</v>
          </cell>
        </row>
        <row r="804">
          <cell r="G804" t="str">
            <v>MA6</v>
          </cell>
          <cell r="H804">
            <v>26650525</v>
          </cell>
          <cell r="J804" t="str">
            <v>Ministry</v>
          </cell>
          <cell r="K804" t="str">
            <v>Ministerial &amp; Parliamentary</v>
          </cell>
          <cell r="L804" t="str">
            <v>Ministerial Support</v>
          </cell>
          <cell r="N804">
            <v>311071</v>
          </cell>
          <cell r="O804">
            <v>26650525</v>
          </cell>
          <cell r="P804" t="b">
            <v>1</v>
          </cell>
          <cell r="Q804">
            <v>6</v>
          </cell>
          <cell r="R804">
            <v>287372</v>
          </cell>
          <cell r="S804">
            <v>287372</v>
          </cell>
          <cell r="T804">
            <v>6</v>
          </cell>
          <cell r="U804">
            <v>311071</v>
          </cell>
          <cell r="V804">
            <v>6</v>
          </cell>
          <cell r="W804">
            <v>336583</v>
          </cell>
          <cell r="X804">
            <v>6</v>
          </cell>
          <cell r="Y804">
            <v>351794</v>
          </cell>
          <cell r="Z804">
            <v>6</v>
          </cell>
          <cell r="AA804">
            <v>388890</v>
          </cell>
          <cell r="AB804">
            <v>6</v>
          </cell>
          <cell r="AC804">
            <v>311071</v>
          </cell>
          <cell r="AD804" t="str">
            <v>Y</v>
          </cell>
          <cell r="AF804">
            <v>6</v>
          </cell>
          <cell r="AG804">
            <v>336583</v>
          </cell>
          <cell r="AJ804">
            <v>6</v>
          </cell>
          <cell r="AK804">
            <v>351794</v>
          </cell>
          <cell r="AN804">
            <v>6</v>
          </cell>
          <cell r="AO804">
            <v>388890</v>
          </cell>
        </row>
        <row r="805">
          <cell r="G805" t="str">
            <v>N19</v>
          </cell>
          <cell r="H805">
            <v>90910664</v>
          </cell>
          <cell r="J805" t="str">
            <v>Chief Financial Officer</v>
          </cell>
          <cell r="K805" t="str">
            <v>Financial Management</v>
          </cell>
          <cell r="L805" t="str">
            <v>Supply Chain Management</v>
          </cell>
          <cell r="M805" t="str">
            <v>Asset Management</v>
          </cell>
          <cell r="N805">
            <v>647297</v>
          </cell>
          <cell r="O805">
            <v>90910664</v>
          </cell>
          <cell r="P805" t="b">
            <v>1</v>
          </cell>
          <cell r="Q805">
            <v>11</v>
          </cell>
          <cell r="R805">
            <v>595491</v>
          </cell>
          <cell r="S805">
            <v>595491</v>
          </cell>
          <cell r="T805">
            <v>11</v>
          </cell>
          <cell r="U805">
            <v>647297</v>
          </cell>
          <cell r="V805">
            <v>11</v>
          </cell>
          <cell r="W805">
            <v>701022</v>
          </cell>
          <cell r="X805">
            <v>11</v>
          </cell>
          <cell r="Y805">
            <v>759205</v>
          </cell>
          <cell r="Z805">
            <v>11</v>
          </cell>
          <cell r="AA805">
            <v>808553</v>
          </cell>
          <cell r="AB805">
            <v>11</v>
          </cell>
          <cell r="AC805">
            <v>647297</v>
          </cell>
          <cell r="AD805" t="str">
            <v>Y</v>
          </cell>
          <cell r="AF805">
            <v>11</v>
          </cell>
          <cell r="AG805">
            <v>701022</v>
          </cell>
          <cell r="AJ805">
            <v>11</v>
          </cell>
          <cell r="AK805">
            <v>759205</v>
          </cell>
          <cell r="AN805">
            <v>11</v>
          </cell>
          <cell r="AO805">
            <v>808553</v>
          </cell>
        </row>
        <row r="806">
          <cell r="G806" t="str">
            <v>N33</v>
          </cell>
          <cell r="H806">
            <v>18796354</v>
          </cell>
          <cell r="J806" t="str">
            <v>Chief Financial Officer</v>
          </cell>
          <cell r="K806" t="str">
            <v>Chief Investment Officer</v>
          </cell>
          <cell r="L806" t="str">
            <v>Grants Management</v>
          </cell>
          <cell r="M806" t="str">
            <v>USDG</v>
          </cell>
          <cell r="N806">
            <v>637734</v>
          </cell>
          <cell r="O806">
            <v>18796354</v>
          </cell>
          <cell r="P806" t="b">
            <v>1</v>
          </cell>
          <cell r="Q806">
            <v>11</v>
          </cell>
          <cell r="R806">
            <v>586694</v>
          </cell>
          <cell r="S806">
            <v>586694</v>
          </cell>
          <cell r="T806">
            <v>11</v>
          </cell>
          <cell r="U806">
            <v>637734</v>
          </cell>
          <cell r="V806">
            <v>11</v>
          </cell>
          <cell r="W806">
            <v>690665</v>
          </cell>
          <cell r="X806">
            <v>11</v>
          </cell>
          <cell r="Y806">
            <v>747989</v>
          </cell>
          <cell r="Z806">
            <v>11</v>
          </cell>
          <cell r="AA806">
            <v>796608</v>
          </cell>
          <cell r="AB806">
            <v>11</v>
          </cell>
          <cell r="AC806">
            <v>637734</v>
          </cell>
          <cell r="AD806" t="str">
            <v>Y</v>
          </cell>
          <cell r="AF806">
            <v>11</v>
          </cell>
          <cell r="AG806">
            <v>690665</v>
          </cell>
          <cell r="AJ806">
            <v>11</v>
          </cell>
          <cell r="AK806">
            <v>747989</v>
          </cell>
          <cell r="AN806">
            <v>11</v>
          </cell>
          <cell r="AO806">
            <v>796608</v>
          </cell>
        </row>
        <row r="807">
          <cell r="G807" t="str">
            <v>A1</v>
          </cell>
          <cell r="H807">
            <v>26626063</v>
          </cell>
          <cell r="J807" t="str">
            <v>Corporate Services</v>
          </cell>
          <cell r="K807" t="str">
            <v>Communication</v>
          </cell>
          <cell r="L807" t="str">
            <v>Corporate Communication</v>
          </cell>
          <cell r="M807" t="str">
            <v>Internal Communications</v>
          </cell>
          <cell r="N807">
            <v>237068</v>
          </cell>
          <cell r="O807">
            <v>26626063</v>
          </cell>
          <cell r="P807" t="b">
            <v>1</v>
          </cell>
          <cell r="Q807">
            <v>7</v>
          </cell>
          <cell r="R807">
            <v>221146</v>
          </cell>
          <cell r="S807">
            <v>221146</v>
          </cell>
          <cell r="T807">
            <v>7</v>
          </cell>
          <cell r="U807">
            <v>237068</v>
          </cell>
          <cell r="V807">
            <v>7</v>
          </cell>
          <cell r="W807">
            <v>253189</v>
          </cell>
          <cell r="X807">
            <v>7</v>
          </cell>
          <cell r="Y807">
            <v>270405</v>
          </cell>
          <cell r="Z807">
            <v>7</v>
          </cell>
          <cell r="AA807">
            <v>283927</v>
          </cell>
          <cell r="AB807">
            <v>7</v>
          </cell>
          <cell r="AC807">
            <v>237068</v>
          </cell>
          <cell r="AD807" t="str">
            <v>Y</v>
          </cell>
          <cell r="AF807">
            <v>7</v>
          </cell>
          <cell r="AG807">
            <v>253189</v>
          </cell>
          <cell r="AJ807">
            <v>7</v>
          </cell>
          <cell r="AK807">
            <v>270405</v>
          </cell>
          <cell r="AN807">
            <v>7</v>
          </cell>
          <cell r="AO807">
            <v>283927</v>
          </cell>
        </row>
        <row r="808">
          <cell r="G808" t="str">
            <v>A2</v>
          </cell>
          <cell r="H808">
            <v>26627167</v>
          </cell>
          <cell r="J808" t="str">
            <v>Corporate Services</v>
          </cell>
          <cell r="K808" t="str">
            <v>Communication</v>
          </cell>
          <cell r="L808" t="str">
            <v>Corporate Communication</v>
          </cell>
          <cell r="M808" t="str">
            <v>Internal Communications</v>
          </cell>
          <cell r="N808">
            <v>237068</v>
          </cell>
          <cell r="O808">
            <v>26627167</v>
          </cell>
          <cell r="P808" t="b">
            <v>1</v>
          </cell>
          <cell r="Q808">
            <v>7</v>
          </cell>
          <cell r="R808">
            <v>221146</v>
          </cell>
          <cell r="S808">
            <v>221146</v>
          </cell>
          <cell r="T808">
            <v>7</v>
          </cell>
          <cell r="U808">
            <v>237068</v>
          </cell>
          <cell r="V808">
            <v>7</v>
          </cell>
          <cell r="W808">
            <v>253189</v>
          </cell>
          <cell r="X808">
            <v>7</v>
          </cell>
          <cell r="Y808">
            <v>270405</v>
          </cell>
          <cell r="Z808">
            <v>7</v>
          </cell>
          <cell r="AA808">
            <v>283927</v>
          </cell>
          <cell r="AB808">
            <v>7</v>
          </cell>
          <cell r="AC808">
            <v>237068</v>
          </cell>
          <cell r="AD808" t="str">
            <v>Y</v>
          </cell>
          <cell r="AF808">
            <v>7</v>
          </cell>
          <cell r="AG808">
            <v>253189</v>
          </cell>
          <cell r="AJ808">
            <v>7</v>
          </cell>
          <cell r="AK808">
            <v>270405</v>
          </cell>
          <cell r="AN808">
            <v>7</v>
          </cell>
          <cell r="AO808">
            <v>283927</v>
          </cell>
        </row>
        <row r="809">
          <cell r="G809" t="str">
            <v>A3</v>
          </cell>
          <cell r="J809" t="str">
            <v>DG's Office</v>
          </cell>
          <cell r="K809" t="str">
            <v>DG's Office</v>
          </cell>
          <cell r="L809" t="str">
            <v>Special Projects</v>
          </cell>
          <cell r="N809">
            <v>616302</v>
          </cell>
          <cell r="O809">
            <v>0</v>
          </cell>
          <cell r="P809" t="b">
            <v>0</v>
          </cell>
          <cell r="Q809">
            <v>0</v>
          </cell>
          <cell r="R809">
            <v>0</v>
          </cell>
          <cell r="S809">
            <v>0</v>
          </cell>
          <cell r="T809">
            <v>0</v>
          </cell>
          <cell r="U809">
            <v>0</v>
          </cell>
          <cell r="V809">
            <v>0</v>
          </cell>
          <cell r="W809">
            <v>0</v>
          </cell>
          <cell r="X809">
            <v>0</v>
          </cell>
          <cell r="Y809">
            <v>0</v>
          </cell>
          <cell r="Z809">
            <v>0</v>
          </cell>
          <cell r="AA809">
            <v>0</v>
          </cell>
          <cell r="AB809">
            <v>0</v>
          </cell>
          <cell r="AC809">
            <v>0</v>
          </cell>
          <cell r="AD809" t="str">
            <v>Y</v>
          </cell>
          <cell r="AF809">
            <v>0</v>
          </cell>
          <cell r="AG809">
            <v>0</v>
          </cell>
          <cell r="AJ809">
            <v>0</v>
          </cell>
          <cell r="AK809">
            <v>0</v>
          </cell>
          <cell r="AN809">
            <v>0</v>
          </cell>
          <cell r="AO809">
            <v>0</v>
          </cell>
        </row>
        <row r="810">
          <cell r="G810" t="str">
            <v>A4</v>
          </cell>
          <cell r="J810" t="str">
            <v>DG's Office</v>
          </cell>
          <cell r="K810" t="str">
            <v>DG's Office</v>
          </cell>
          <cell r="N810">
            <v>616302</v>
          </cell>
          <cell r="O810">
            <v>0</v>
          </cell>
          <cell r="P810" t="b">
            <v>1</v>
          </cell>
          <cell r="Q810">
            <v>11</v>
          </cell>
          <cell r="R810">
            <v>574909</v>
          </cell>
          <cell r="S810">
            <v>574909</v>
          </cell>
          <cell r="T810">
            <v>11</v>
          </cell>
          <cell r="U810">
            <v>616302</v>
          </cell>
          <cell r="V810">
            <v>11</v>
          </cell>
          <cell r="W810">
            <v>660676</v>
          </cell>
          <cell r="X810">
            <v>11</v>
          </cell>
          <cell r="Y810">
            <v>706262</v>
          </cell>
          <cell r="Z810">
            <v>11</v>
          </cell>
          <cell r="AA810">
            <v>752870</v>
          </cell>
          <cell r="AB810">
            <v>11</v>
          </cell>
          <cell r="AC810">
            <v>616302</v>
          </cell>
          <cell r="AD810" t="str">
            <v>Y</v>
          </cell>
          <cell r="AF810">
            <v>11</v>
          </cell>
          <cell r="AG810">
            <v>660676</v>
          </cell>
          <cell r="AJ810">
            <v>11</v>
          </cell>
          <cell r="AK810">
            <v>706262</v>
          </cell>
          <cell r="AN810">
            <v>11</v>
          </cell>
          <cell r="AO810">
            <v>752870</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Process Map"/>
      <sheetName val="Project Directory"/>
      <sheetName val="Tender Register"/>
      <sheetName val="Documents Register"/>
      <sheetName val="Drawings Arch"/>
      <sheetName val="Drawings Struct"/>
      <sheetName val="Drawings M&amp;E"/>
      <sheetName val="Drawings Other"/>
      <sheetName val="Site Visit Register"/>
      <sheetName val="SC List"/>
      <sheetName val="SC Enquiry Forms"/>
      <sheetName val="SC Schedules"/>
      <sheetName val="Mats List"/>
      <sheetName val="Mats Enquiry Forms"/>
      <sheetName val="Mats Schedules"/>
      <sheetName val="PC &amp; Prov Sums"/>
      <sheetName val="Risk &amp; Opportunities"/>
      <sheetName val="Fees Register"/>
      <sheetName val="Preliminaries"/>
      <sheetName val="Summary &amp; Check"/>
      <sheetName val="Tender Adjustments"/>
      <sheetName val="Tender Summary"/>
      <sheetName val="Profit Plan"/>
      <sheetName val="Post-Tender Adjustments"/>
      <sheetName val="Updates"/>
      <sheetName val="guidance notes"/>
      <sheetName val="notes 1"/>
      <sheetName val="notes 2"/>
      <sheetName val="notes 3"/>
      <sheetName val="notes 4"/>
      <sheetName val="notes 5"/>
      <sheetName val="notes 6"/>
      <sheetName val="notes 7"/>
      <sheetName val="notes 8"/>
      <sheetName val="notes 9"/>
      <sheetName val="notes 10"/>
      <sheetName val="notes 11"/>
      <sheetName val="notes 12"/>
      <sheetName val="notes 13"/>
      <sheetName val="notes 14"/>
      <sheetName val="notes 15"/>
      <sheetName val="notes 16"/>
      <sheetName val="Risk Library"/>
      <sheetName val="X Portrait"/>
      <sheetName val="X Landscape"/>
      <sheetName val="AREAS"/>
      <sheetName val="ESTIMATE"/>
      <sheetName val="WORKINGS"/>
      <sheetName val="BOA ACT Pref Mode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faults"/>
      <sheetName val="2.2"/>
      <sheetName val="3.2"/>
      <sheetName val="4"/>
      <sheetName val="5"/>
      <sheetName val="6"/>
      <sheetName val="7"/>
      <sheetName val="11"/>
      <sheetName val="2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sheetName val="CHANGES"/>
      <sheetName val="ESTIMATE"/>
      <sheetName val="CAPEX"/>
      <sheetName val="INCOME"/>
      <sheetName val="RATES"/>
      <sheetName val="SPEC CHANGES"/>
      <sheetName val="AREAS"/>
      <sheetName val="WORKINGS"/>
      <sheetName val="PRELIMIN"/>
      <sheetName val="OB1"/>
      <sheetName val="OB3"/>
      <sheetName val="OB4"/>
      <sheetName val="OB2"/>
      <sheetName val="SPEC_CHANGES3"/>
      <sheetName val="SPEC_CHANGES2"/>
      <sheetName val="SPEC_CHANGES"/>
      <sheetName val="SPEC_CHANGES1"/>
      <sheetName val="SPEC_CHANGES4"/>
      <sheetName val="SPEC_CHANGES6"/>
      <sheetName val="SPEC_CHANGES5"/>
      <sheetName val="SPEC_CHANGES7"/>
      <sheetName val="SPEC_CHANGES8"/>
      <sheetName val="SPEC_CHANGES34"/>
      <sheetName val="SPEC_CHANGES15"/>
      <sheetName val="SPEC_CHANGES10"/>
      <sheetName val="SPEC_CHANGES9"/>
      <sheetName val="SPEC_CHANGES11"/>
      <sheetName val="SPEC_CHANGES13"/>
      <sheetName val="SPEC_CHANGES12"/>
      <sheetName val="SPEC_CHANGES14"/>
      <sheetName val="SPEC_CHANGES16"/>
      <sheetName val="SPEC_CHANGES18"/>
      <sheetName val="SPEC_CHANGES17"/>
      <sheetName val="SPEC_CHANGES19"/>
      <sheetName val="SPEC_CHANGES20"/>
      <sheetName val="SPEC_CHANGES29"/>
      <sheetName val="SPEC_CHANGES21"/>
      <sheetName val="SPEC_CHANGES22"/>
      <sheetName val="SPEC_CHANGES23"/>
      <sheetName val="SPEC_CHANGES24"/>
      <sheetName val="SPEC_CHANGES25"/>
      <sheetName val="SPEC_CHANGES26"/>
      <sheetName val="SPEC_CHANGES27"/>
      <sheetName val="SPEC_CHANGES28"/>
      <sheetName val="SPEC_CHANGES30"/>
      <sheetName val="SPEC_CHANGES31"/>
      <sheetName val="SPEC_CHANGES32"/>
      <sheetName val="SPEC_CHANGES33"/>
      <sheetName val="SPEC_CHANGES35"/>
      <sheetName val="SPEC_CHANGES40"/>
      <sheetName val="SPEC_CHANGES38"/>
      <sheetName val="SPEC_CHANGES36"/>
      <sheetName val="SPEC_CHANGES37"/>
      <sheetName val="SPEC_CHANGES39"/>
      <sheetName val="SPEC_CHANGES42"/>
      <sheetName val="SPEC_CHANGES41"/>
      <sheetName val="SPEC_CHANGES43"/>
    </sheetNames>
    <sheetDataSet>
      <sheetData sheetId="0" refreshError="1"/>
      <sheetData sheetId="1" refreshError="1"/>
      <sheetData sheetId="2" refreshError="1"/>
      <sheetData sheetId="3" refreshError="1">
        <row r="1">
          <cell r="A1" t="str">
            <v>34 ST GEORGES</v>
          </cell>
        </row>
        <row r="2">
          <cell r="A2" t="str">
            <v>PARAMOUNT PROPERTIES</v>
          </cell>
        </row>
        <row r="3">
          <cell r="A3" t="str">
            <v>ELEMENTAL ESTIMATE</v>
          </cell>
          <cell r="D3" t="str">
            <v>Revision No. 15</v>
          </cell>
        </row>
        <row r="4">
          <cell r="A4" t="str">
            <v>Date:</v>
          </cell>
          <cell r="B4">
            <v>38217</v>
          </cell>
          <cell r="D4" t="str">
            <v>Base date:</v>
          </cell>
          <cell r="F4">
            <v>38078</v>
          </cell>
        </row>
        <row r="5">
          <cell r="A5" t="str">
            <v>ITEM</v>
          </cell>
          <cell r="B5" t="str">
            <v>RATE</v>
          </cell>
          <cell r="C5" t="str">
            <v>ELEMENT / COMPONENT</v>
          </cell>
          <cell r="D5" t="str">
            <v>FACT.</v>
          </cell>
          <cell r="E5" t="str">
            <v>DIM 1</v>
          </cell>
          <cell r="F5" t="str">
            <v>DIM 2</v>
          </cell>
          <cell r="G5" t="str">
            <v>DIM 3</v>
          </cell>
          <cell r="H5" t="str">
            <v>RATE</v>
          </cell>
          <cell r="I5" t="str">
            <v>ITEM</v>
          </cell>
          <cell r="J5" t="str">
            <v>UNIT</v>
          </cell>
          <cell r="K5" t="str">
            <v>QUANT</v>
          </cell>
          <cell r="L5" t="str">
            <v>RATE</v>
          </cell>
          <cell r="M5" t="str">
            <v>AMOUNT</v>
          </cell>
        </row>
        <row r="6">
          <cell r="B6" t="str">
            <v>CODE</v>
          </cell>
          <cell r="I6" t="str">
            <v>RATE</v>
          </cell>
        </row>
        <row r="7">
          <cell r="A7" t="str">
            <v>A</v>
          </cell>
          <cell r="C7" t="str">
            <v>PRELIMINARIES</v>
          </cell>
          <cell r="F7">
            <v>0.12</v>
          </cell>
          <cell r="M7">
            <v>0</v>
          </cell>
        </row>
        <row r="9">
          <cell r="A9" t="str">
            <v>B</v>
          </cell>
          <cell r="C9" t="str">
            <v>SUB-STRUCTURE</v>
          </cell>
        </row>
        <row r="11">
          <cell r="A11" t="str">
            <v>2.</v>
          </cell>
          <cell r="C11" t="str">
            <v>Piling</v>
          </cell>
          <cell r="F11">
            <v>0</v>
          </cell>
          <cell r="K11">
            <v>0</v>
          </cell>
        </row>
        <row r="13">
          <cell r="A13" t="str">
            <v>3.</v>
          </cell>
          <cell r="C13" t="str">
            <v>Foundations</v>
          </cell>
          <cell r="F13">
            <v>0</v>
          </cell>
          <cell r="K13">
            <v>0</v>
          </cell>
        </row>
        <row r="15">
          <cell r="A15" t="str">
            <v>4.</v>
          </cell>
          <cell r="C15" t="str">
            <v>Basement</v>
          </cell>
          <cell r="F15">
            <v>0</v>
          </cell>
          <cell r="K15">
            <v>0</v>
          </cell>
        </row>
        <row r="18">
          <cell r="A18" t="str">
            <v>C</v>
          </cell>
          <cell r="C18" t="str">
            <v>SUPERSTRUCTURE</v>
          </cell>
        </row>
        <row r="20">
          <cell r="A20" t="str">
            <v>5.</v>
          </cell>
          <cell r="C20" t="str">
            <v>Ground floor construction</v>
          </cell>
          <cell r="F20">
            <v>0</v>
          </cell>
          <cell r="K20">
            <v>0</v>
          </cell>
        </row>
        <row r="23">
          <cell r="A23" t="str">
            <v>6.</v>
          </cell>
          <cell r="C23" t="str">
            <v>Structural Frame</v>
          </cell>
          <cell r="F23">
            <v>4.4228750779803185E-2</v>
          </cell>
          <cell r="K23">
            <v>789725</v>
          </cell>
        </row>
        <row r="25">
          <cell r="A25">
            <v>6.1</v>
          </cell>
          <cell r="C25" t="str">
            <v>Steel bridge walkway</v>
          </cell>
          <cell r="D25" t="str">
            <v>Spanning over atrium on every floor</v>
          </cell>
          <cell r="J25" t="str">
            <v>m</v>
          </cell>
          <cell r="K25">
            <v>79.2</v>
          </cell>
          <cell r="L25">
            <v>4038</v>
          </cell>
          <cell r="M25">
            <v>319809.59999999998</v>
          </cell>
        </row>
        <row r="26">
          <cell r="B26">
            <v>76</v>
          </cell>
          <cell r="C26" t="str">
            <v>Steel construction</v>
          </cell>
          <cell r="D26">
            <v>60</v>
          </cell>
          <cell r="E26">
            <v>1</v>
          </cell>
          <cell r="F26">
            <v>1</v>
          </cell>
          <cell r="G26">
            <v>1.2</v>
          </cell>
          <cell r="H26">
            <v>15</v>
          </cell>
          <cell r="I26">
            <v>1080</v>
          </cell>
        </row>
        <row r="27">
          <cell r="C27" t="str">
            <v>Precast Concrete Units</v>
          </cell>
          <cell r="D27">
            <v>1</v>
          </cell>
          <cell r="E27">
            <v>1</v>
          </cell>
          <cell r="F27">
            <v>1</v>
          </cell>
          <cell r="G27">
            <v>1.2</v>
          </cell>
          <cell r="H27">
            <v>340</v>
          </cell>
          <cell r="I27">
            <v>408</v>
          </cell>
        </row>
        <row r="28">
          <cell r="C28" t="str">
            <v>Structural Screed</v>
          </cell>
          <cell r="D28">
            <v>1</v>
          </cell>
          <cell r="E28">
            <v>1</v>
          </cell>
          <cell r="F28">
            <v>1</v>
          </cell>
          <cell r="G28">
            <v>1.2</v>
          </cell>
          <cell r="H28">
            <v>40</v>
          </cell>
          <cell r="I28">
            <v>48</v>
          </cell>
        </row>
        <row r="29">
          <cell r="C29" t="str">
            <v>Balustrading</v>
          </cell>
          <cell r="D29">
            <v>2</v>
          </cell>
          <cell r="E29">
            <v>1</v>
          </cell>
          <cell r="F29">
            <v>1</v>
          </cell>
          <cell r="G29">
            <v>1</v>
          </cell>
          <cell r="H29">
            <v>900</v>
          </cell>
          <cell r="I29">
            <v>1800</v>
          </cell>
        </row>
        <row r="30">
          <cell r="B30">
            <v>104</v>
          </cell>
          <cell r="C30" t="str">
            <v>Paint (b/s)</v>
          </cell>
          <cell r="D30">
            <v>2</v>
          </cell>
          <cell r="E30">
            <v>1</v>
          </cell>
          <cell r="F30">
            <v>1</v>
          </cell>
          <cell r="G30">
            <v>1</v>
          </cell>
          <cell r="H30">
            <v>43</v>
          </cell>
          <cell r="I30">
            <v>86</v>
          </cell>
        </row>
        <row r="31">
          <cell r="C31" t="str">
            <v>Intemescent Paint to steel</v>
          </cell>
          <cell r="D31">
            <v>2</v>
          </cell>
          <cell r="E31">
            <v>0.77</v>
          </cell>
          <cell r="F31">
            <v>1</v>
          </cell>
          <cell r="G31">
            <v>1</v>
          </cell>
          <cell r="H31">
            <v>400</v>
          </cell>
          <cell r="I31">
            <v>616</v>
          </cell>
        </row>
        <row r="33">
          <cell r="A33">
            <v>6.2</v>
          </cell>
          <cell r="C33" t="str">
            <v>Timber stairs</v>
          </cell>
          <cell r="D33" t="str">
            <v>Penthouses</v>
          </cell>
          <cell r="F33" t="str">
            <v>Level 11-12m</v>
          </cell>
          <cell r="H33" t="str">
            <v>x 5</v>
          </cell>
          <cell r="J33" t="str">
            <v>m</v>
          </cell>
          <cell r="K33">
            <v>22.5</v>
          </cell>
          <cell r="L33">
            <v>5905</v>
          </cell>
          <cell r="M33">
            <v>132862.5</v>
          </cell>
        </row>
        <row r="34">
          <cell r="C34" t="str">
            <v>Timber stairs</v>
          </cell>
          <cell r="D34">
            <v>1</v>
          </cell>
          <cell r="E34">
            <v>1</v>
          </cell>
          <cell r="F34">
            <v>1</v>
          </cell>
          <cell r="G34">
            <v>1</v>
          </cell>
          <cell r="H34">
            <v>2500</v>
          </cell>
          <cell r="I34">
            <v>2500</v>
          </cell>
        </row>
        <row r="35">
          <cell r="C35" t="str">
            <v>Timber structure</v>
          </cell>
          <cell r="D35">
            <v>1</v>
          </cell>
          <cell r="E35">
            <v>1</v>
          </cell>
          <cell r="F35">
            <v>1</v>
          </cell>
          <cell r="G35">
            <v>1</v>
          </cell>
          <cell r="H35">
            <v>1800</v>
          </cell>
          <cell r="I35">
            <v>1800</v>
          </cell>
        </row>
        <row r="36">
          <cell r="C36" t="str">
            <v>Balustrading</v>
          </cell>
          <cell r="D36">
            <v>1</v>
          </cell>
          <cell r="E36">
            <v>1</v>
          </cell>
          <cell r="F36">
            <v>1</v>
          </cell>
          <cell r="G36">
            <v>1</v>
          </cell>
          <cell r="H36">
            <v>1500</v>
          </cell>
          <cell r="I36">
            <v>1500</v>
          </cell>
        </row>
        <row r="37">
          <cell r="C37" t="str">
            <v>Varnish</v>
          </cell>
          <cell r="D37">
            <v>1</v>
          </cell>
          <cell r="E37">
            <v>1</v>
          </cell>
          <cell r="F37">
            <v>1</v>
          </cell>
          <cell r="G37">
            <v>1</v>
          </cell>
          <cell r="H37">
            <v>55</v>
          </cell>
          <cell r="I37">
            <v>55</v>
          </cell>
        </row>
        <row r="38">
          <cell r="C38" t="str">
            <v>Fixings</v>
          </cell>
          <cell r="D38">
            <v>1</v>
          </cell>
          <cell r="E38">
            <v>1</v>
          </cell>
          <cell r="F38">
            <v>1</v>
          </cell>
          <cell r="G38">
            <v>1</v>
          </cell>
          <cell r="H38">
            <v>50</v>
          </cell>
          <cell r="I38">
            <v>50</v>
          </cell>
        </row>
        <row r="40">
          <cell r="A40" t="str">
            <v>6.3.1</v>
          </cell>
          <cell r="C40" t="str">
            <v>Beams - floors 2-10</v>
          </cell>
          <cell r="D40" t="str">
            <v>Steel beam under slab at new brick wall positions</v>
          </cell>
          <cell r="J40" t="str">
            <v>m</v>
          </cell>
          <cell r="K40">
            <v>450</v>
          </cell>
          <cell r="L40">
            <v>0</v>
          </cell>
          <cell r="M40">
            <v>0</v>
          </cell>
        </row>
        <row r="41">
          <cell r="B41">
            <v>76</v>
          </cell>
          <cell r="C41" t="str">
            <v>Steel construction</v>
          </cell>
          <cell r="D41">
            <v>23</v>
          </cell>
          <cell r="E41">
            <v>1</v>
          </cell>
          <cell r="F41">
            <v>1</v>
          </cell>
          <cell r="G41">
            <v>1</v>
          </cell>
          <cell r="H41">
            <v>15</v>
          </cell>
          <cell r="I41">
            <v>345</v>
          </cell>
        </row>
        <row r="42">
          <cell r="C42" t="str">
            <v>Fire Protection</v>
          </cell>
          <cell r="D42">
            <v>1</v>
          </cell>
          <cell r="E42">
            <v>1</v>
          </cell>
          <cell r="F42">
            <v>1</v>
          </cell>
          <cell r="G42">
            <v>1</v>
          </cell>
          <cell r="H42">
            <v>115</v>
          </cell>
          <cell r="I42">
            <v>115</v>
          </cell>
        </row>
        <row r="43">
          <cell r="C43" t="str">
            <v>Non shrink grout</v>
          </cell>
          <cell r="D43">
            <v>1</v>
          </cell>
          <cell r="E43">
            <v>1</v>
          </cell>
          <cell r="F43">
            <v>1</v>
          </cell>
          <cell r="G43">
            <v>1</v>
          </cell>
          <cell r="H43">
            <v>50</v>
          </cell>
          <cell r="I43">
            <v>50</v>
          </cell>
        </row>
        <row r="44">
          <cell r="C44" t="str">
            <v>Bolts, plates, fixings, etc</v>
          </cell>
          <cell r="D44">
            <v>1</v>
          </cell>
          <cell r="E44">
            <v>1</v>
          </cell>
          <cell r="F44">
            <v>1</v>
          </cell>
          <cell r="G44">
            <v>1</v>
          </cell>
          <cell r="H44">
            <v>150</v>
          </cell>
          <cell r="I44">
            <v>150</v>
          </cell>
        </row>
        <row r="46">
          <cell r="A46" t="str">
            <v>6.3.2</v>
          </cell>
          <cell r="C46" t="str">
            <v>Beams - floor 12</v>
          </cell>
          <cell r="D46" t="str">
            <v>Steel beams at edge of voids</v>
          </cell>
          <cell r="J46" t="str">
            <v>m</v>
          </cell>
          <cell r="K46">
            <v>91</v>
          </cell>
          <cell r="L46">
            <v>660</v>
          </cell>
          <cell r="M46">
            <v>60060</v>
          </cell>
        </row>
        <row r="47">
          <cell r="B47">
            <v>76</v>
          </cell>
          <cell r="C47" t="str">
            <v>Steel construction</v>
          </cell>
          <cell r="D47">
            <v>23</v>
          </cell>
          <cell r="E47">
            <v>1</v>
          </cell>
          <cell r="F47">
            <v>1</v>
          </cell>
          <cell r="G47">
            <v>1</v>
          </cell>
          <cell r="H47">
            <v>15</v>
          </cell>
          <cell r="I47">
            <v>345</v>
          </cell>
        </row>
        <row r="48">
          <cell r="C48" t="str">
            <v>Fire Protection</v>
          </cell>
          <cell r="D48">
            <v>1</v>
          </cell>
          <cell r="E48">
            <v>1</v>
          </cell>
          <cell r="F48">
            <v>1</v>
          </cell>
          <cell r="G48">
            <v>1</v>
          </cell>
          <cell r="H48">
            <v>115</v>
          </cell>
          <cell r="I48">
            <v>115</v>
          </cell>
        </row>
        <row r="49">
          <cell r="C49" t="str">
            <v>Non shrink grout</v>
          </cell>
          <cell r="D49">
            <v>1</v>
          </cell>
          <cell r="E49">
            <v>1</v>
          </cell>
          <cell r="F49">
            <v>1</v>
          </cell>
          <cell r="G49">
            <v>1</v>
          </cell>
          <cell r="H49">
            <v>50</v>
          </cell>
          <cell r="I49">
            <v>50</v>
          </cell>
        </row>
        <row r="50">
          <cell r="C50" t="str">
            <v>Bolts, plates, fixings, etc</v>
          </cell>
          <cell r="D50">
            <v>1</v>
          </cell>
          <cell r="E50">
            <v>1</v>
          </cell>
          <cell r="F50">
            <v>1</v>
          </cell>
          <cell r="G50">
            <v>1</v>
          </cell>
          <cell r="H50">
            <v>150</v>
          </cell>
          <cell r="I50">
            <v>150</v>
          </cell>
        </row>
        <row r="52">
          <cell r="A52" t="str">
            <v>6.3.3</v>
          </cell>
          <cell r="C52" t="str">
            <v>Beams - floors 11&amp;12</v>
          </cell>
          <cell r="D52" t="str">
            <v>Angle iron to existing beams</v>
          </cell>
          <cell r="J52" t="str">
            <v>m</v>
          </cell>
          <cell r="K52">
            <v>105</v>
          </cell>
          <cell r="L52">
            <v>1176</v>
          </cell>
          <cell r="M52">
            <v>123480</v>
          </cell>
        </row>
        <row r="53">
          <cell r="C53" t="str">
            <v>Steel construction</v>
          </cell>
          <cell r="D53">
            <v>18.2</v>
          </cell>
          <cell r="E53">
            <v>2</v>
          </cell>
          <cell r="F53">
            <v>1</v>
          </cell>
          <cell r="G53">
            <v>1</v>
          </cell>
          <cell r="H53">
            <v>15</v>
          </cell>
          <cell r="I53">
            <v>546</v>
          </cell>
        </row>
        <row r="54">
          <cell r="C54" t="str">
            <v>Fire Protection</v>
          </cell>
          <cell r="D54">
            <v>1</v>
          </cell>
          <cell r="E54">
            <v>2</v>
          </cell>
          <cell r="F54">
            <v>1</v>
          </cell>
          <cell r="G54">
            <v>1</v>
          </cell>
          <cell r="H54">
            <v>115</v>
          </cell>
          <cell r="I54">
            <v>230</v>
          </cell>
        </row>
        <row r="55">
          <cell r="C55" t="str">
            <v>Non shrink grout</v>
          </cell>
          <cell r="D55">
            <v>1</v>
          </cell>
          <cell r="E55">
            <v>2</v>
          </cell>
          <cell r="F55">
            <v>1</v>
          </cell>
          <cell r="G55">
            <v>1</v>
          </cell>
          <cell r="H55">
            <v>50</v>
          </cell>
          <cell r="I55">
            <v>100</v>
          </cell>
        </row>
        <row r="56">
          <cell r="C56" t="str">
            <v>Bolts, plates, fixings, etc</v>
          </cell>
          <cell r="D56">
            <v>1</v>
          </cell>
          <cell r="E56">
            <v>2</v>
          </cell>
          <cell r="F56">
            <v>1</v>
          </cell>
          <cell r="G56">
            <v>1</v>
          </cell>
          <cell r="H56">
            <v>150</v>
          </cell>
          <cell r="I56">
            <v>300</v>
          </cell>
        </row>
        <row r="58">
          <cell r="A58" t="str">
            <v>6.4.1</v>
          </cell>
          <cell r="C58" t="str">
            <v>Columns</v>
          </cell>
          <cell r="D58" t="str">
            <v>Floor 12</v>
          </cell>
          <cell r="J58" t="str">
            <v>m</v>
          </cell>
          <cell r="K58">
            <v>9</v>
          </cell>
          <cell r="L58">
            <v>710</v>
          </cell>
          <cell r="M58">
            <v>6390</v>
          </cell>
        </row>
        <row r="59">
          <cell r="B59">
            <v>76</v>
          </cell>
          <cell r="C59" t="str">
            <v>Steel construction</v>
          </cell>
          <cell r="D59">
            <v>23</v>
          </cell>
          <cell r="E59">
            <v>1</v>
          </cell>
          <cell r="F59">
            <v>1</v>
          </cell>
          <cell r="G59">
            <v>1</v>
          </cell>
          <cell r="H59">
            <v>15</v>
          </cell>
          <cell r="I59">
            <v>345</v>
          </cell>
        </row>
        <row r="60">
          <cell r="C60" t="str">
            <v>Fire Protection</v>
          </cell>
          <cell r="D60">
            <v>1</v>
          </cell>
          <cell r="E60">
            <v>1</v>
          </cell>
          <cell r="F60">
            <v>1</v>
          </cell>
          <cell r="G60">
            <v>1</v>
          </cell>
          <cell r="H60">
            <v>115</v>
          </cell>
          <cell r="I60">
            <v>115</v>
          </cell>
        </row>
        <row r="61">
          <cell r="C61" t="str">
            <v>Non shrink grout</v>
          </cell>
          <cell r="D61">
            <v>1</v>
          </cell>
          <cell r="E61">
            <v>1</v>
          </cell>
          <cell r="F61">
            <v>1</v>
          </cell>
          <cell r="G61">
            <v>1</v>
          </cell>
          <cell r="H61">
            <v>50</v>
          </cell>
          <cell r="I61">
            <v>50</v>
          </cell>
        </row>
        <row r="62">
          <cell r="C62" t="str">
            <v>Bolts, plates, fixings, etc</v>
          </cell>
          <cell r="D62">
            <v>1</v>
          </cell>
          <cell r="E62">
            <v>1</v>
          </cell>
          <cell r="F62">
            <v>1</v>
          </cell>
          <cell r="G62">
            <v>1</v>
          </cell>
          <cell r="H62">
            <v>200</v>
          </cell>
          <cell r="I62">
            <v>200</v>
          </cell>
        </row>
        <row r="64">
          <cell r="A64" t="str">
            <v>6.4.2</v>
          </cell>
          <cell r="C64" t="str">
            <v>Columns</v>
          </cell>
          <cell r="D64" t="str">
            <v>Supporting roof from 10 floor @ 3500mm centers</v>
          </cell>
          <cell r="J64" t="str">
            <v>m</v>
          </cell>
          <cell r="K64">
            <v>120</v>
          </cell>
          <cell r="L64">
            <v>1005</v>
          </cell>
          <cell r="M64">
            <v>120600</v>
          </cell>
          <cell r="O64">
            <v>24132</v>
          </cell>
        </row>
        <row r="65">
          <cell r="B65">
            <v>76</v>
          </cell>
          <cell r="C65" t="str">
            <v>Steel construction</v>
          </cell>
          <cell r="D65">
            <v>46</v>
          </cell>
          <cell r="E65">
            <v>1</v>
          </cell>
          <cell r="F65">
            <v>1</v>
          </cell>
          <cell r="G65">
            <v>1</v>
          </cell>
          <cell r="H65">
            <v>15</v>
          </cell>
          <cell r="I65">
            <v>690</v>
          </cell>
        </row>
        <row r="66">
          <cell r="C66" t="str">
            <v>Fire Protection</v>
          </cell>
          <cell r="D66">
            <v>1</v>
          </cell>
          <cell r="E66">
            <v>1</v>
          </cell>
          <cell r="F66">
            <v>1</v>
          </cell>
          <cell r="G66">
            <v>1</v>
          </cell>
          <cell r="H66">
            <v>115</v>
          </cell>
          <cell r="I66">
            <v>115</v>
          </cell>
        </row>
        <row r="67">
          <cell r="C67" t="str">
            <v>Bolts, plates, fixings, etc</v>
          </cell>
          <cell r="D67">
            <v>1</v>
          </cell>
          <cell r="E67">
            <v>1</v>
          </cell>
          <cell r="F67">
            <v>1</v>
          </cell>
          <cell r="G67">
            <v>1</v>
          </cell>
          <cell r="H67">
            <v>200</v>
          </cell>
          <cell r="I67">
            <v>200</v>
          </cell>
        </row>
        <row r="69">
          <cell r="A69" t="str">
            <v>6.4.3</v>
          </cell>
          <cell r="C69" t="str">
            <v>Columns</v>
          </cell>
          <cell r="D69" t="str">
            <v>Strengthening of walls due to slab cutting back</v>
          </cell>
          <cell r="J69" t="str">
            <v>m</v>
          </cell>
          <cell r="K69">
            <v>21</v>
          </cell>
          <cell r="L69">
            <v>1263</v>
          </cell>
          <cell r="M69">
            <v>26523</v>
          </cell>
        </row>
        <row r="70">
          <cell r="B70">
            <v>76</v>
          </cell>
          <cell r="C70" t="str">
            <v>Steel construction</v>
          </cell>
          <cell r="D70">
            <v>21.1</v>
          </cell>
          <cell r="E70">
            <v>2</v>
          </cell>
          <cell r="F70">
            <v>1</v>
          </cell>
          <cell r="G70">
            <v>1</v>
          </cell>
          <cell r="H70">
            <v>15</v>
          </cell>
          <cell r="I70">
            <v>633</v>
          </cell>
        </row>
        <row r="71">
          <cell r="C71" t="str">
            <v>Fire Protection</v>
          </cell>
          <cell r="D71">
            <v>1</v>
          </cell>
          <cell r="E71">
            <v>2</v>
          </cell>
          <cell r="F71">
            <v>1</v>
          </cell>
          <cell r="G71">
            <v>1</v>
          </cell>
          <cell r="H71">
            <v>115</v>
          </cell>
          <cell r="I71">
            <v>230</v>
          </cell>
        </row>
        <row r="72">
          <cell r="C72" t="str">
            <v>Non shrink grout</v>
          </cell>
          <cell r="D72">
            <v>1</v>
          </cell>
          <cell r="E72">
            <v>2</v>
          </cell>
          <cell r="F72">
            <v>1</v>
          </cell>
          <cell r="G72">
            <v>1</v>
          </cell>
          <cell r="H72">
            <v>50</v>
          </cell>
          <cell r="I72">
            <v>100</v>
          </cell>
        </row>
        <row r="73">
          <cell r="C73" t="str">
            <v>Bolts, plates, fixings, etc</v>
          </cell>
          <cell r="D73">
            <v>1</v>
          </cell>
          <cell r="E73">
            <v>2</v>
          </cell>
          <cell r="F73">
            <v>1</v>
          </cell>
          <cell r="G73">
            <v>1</v>
          </cell>
          <cell r="H73">
            <v>150</v>
          </cell>
          <cell r="I73">
            <v>300</v>
          </cell>
        </row>
        <row r="76">
          <cell r="A76" t="str">
            <v>7.</v>
          </cell>
          <cell r="C76" t="str">
            <v>External Envelope</v>
          </cell>
          <cell r="F76">
            <v>0.11116399251836986</v>
          </cell>
          <cell r="K76">
            <v>1984885</v>
          </cell>
        </row>
        <row r="78">
          <cell r="A78">
            <v>7.1</v>
          </cell>
          <cell r="C78" t="str">
            <v>Walls</v>
          </cell>
          <cell r="D78" t="str">
            <v>Level 12</v>
          </cell>
          <cell r="J78" t="str">
            <v>m²</v>
          </cell>
          <cell r="K78">
            <v>165</v>
          </cell>
          <cell r="L78">
            <v>189.4</v>
          </cell>
          <cell r="M78">
            <v>31251</v>
          </cell>
        </row>
        <row r="79">
          <cell r="B79">
            <v>40</v>
          </cell>
          <cell r="C79" t="str">
            <v>280 Cavity wall</v>
          </cell>
          <cell r="D79">
            <v>1</v>
          </cell>
          <cell r="E79">
            <v>1</v>
          </cell>
          <cell r="F79">
            <v>1</v>
          </cell>
          <cell r="G79">
            <v>1</v>
          </cell>
          <cell r="H79">
            <v>185</v>
          </cell>
          <cell r="I79">
            <v>185</v>
          </cell>
        </row>
        <row r="80">
          <cell r="B80">
            <v>45</v>
          </cell>
          <cell r="C80" t="str">
            <v>Brick reinforcing</v>
          </cell>
          <cell r="D80">
            <v>4</v>
          </cell>
          <cell r="E80">
            <v>1</v>
          </cell>
          <cell r="F80">
            <v>1</v>
          </cell>
          <cell r="G80">
            <v>1</v>
          </cell>
          <cell r="H80">
            <v>1.1000000000000001</v>
          </cell>
          <cell r="I80">
            <v>4.4000000000000004</v>
          </cell>
        </row>
        <row r="82">
          <cell r="A82">
            <v>7.2</v>
          </cell>
          <cell r="C82" t="str">
            <v>Finishing's</v>
          </cell>
          <cell r="D82" t="str">
            <v>External Walls</v>
          </cell>
          <cell r="J82" t="str">
            <v>m²</v>
          </cell>
          <cell r="K82">
            <v>165</v>
          </cell>
          <cell r="L82">
            <v>48.487499999999997</v>
          </cell>
          <cell r="M82">
            <v>8000.44</v>
          </cell>
          <cell r="O82">
            <v>7592.1727499999988</v>
          </cell>
        </row>
        <row r="83">
          <cell r="B83">
            <v>52</v>
          </cell>
          <cell r="C83" t="str">
            <v>1 ct Plaster</v>
          </cell>
          <cell r="D83">
            <v>1</v>
          </cell>
          <cell r="E83">
            <v>1</v>
          </cell>
          <cell r="F83">
            <v>1</v>
          </cell>
          <cell r="G83">
            <v>1</v>
          </cell>
          <cell r="H83">
            <v>30.1875</v>
          </cell>
          <cell r="I83">
            <v>30.1875</v>
          </cell>
        </row>
        <row r="84">
          <cell r="B84">
            <v>100</v>
          </cell>
          <cell r="C84" t="str">
            <v>Paint</v>
          </cell>
          <cell r="D84">
            <v>1</v>
          </cell>
          <cell r="E84">
            <v>1</v>
          </cell>
          <cell r="F84">
            <v>1</v>
          </cell>
          <cell r="G84">
            <v>1</v>
          </cell>
          <cell r="H84">
            <v>18.3</v>
          </cell>
          <cell r="I84">
            <v>18.3</v>
          </cell>
        </row>
        <row r="86">
          <cell r="A86">
            <v>7.3</v>
          </cell>
          <cell r="C86" t="str">
            <v>Finishing's (Lightwells)</v>
          </cell>
          <cell r="J86" t="str">
            <v>m²</v>
          </cell>
          <cell r="K86">
            <v>792</v>
          </cell>
          <cell r="L86">
            <v>48.487499999999997</v>
          </cell>
          <cell r="M86">
            <v>38402.1</v>
          </cell>
        </row>
        <row r="87">
          <cell r="B87">
            <v>52</v>
          </cell>
          <cell r="C87" t="str">
            <v>1 ct Plaster</v>
          </cell>
          <cell r="D87">
            <v>1</v>
          </cell>
          <cell r="E87">
            <v>1</v>
          </cell>
          <cell r="F87">
            <v>1</v>
          </cell>
          <cell r="G87">
            <v>1</v>
          </cell>
          <cell r="H87">
            <v>30.1875</v>
          </cell>
          <cell r="I87">
            <v>30.1875</v>
          </cell>
        </row>
        <row r="88">
          <cell r="B88">
            <v>100</v>
          </cell>
          <cell r="C88" t="str">
            <v>Paint</v>
          </cell>
          <cell r="D88">
            <v>1</v>
          </cell>
          <cell r="E88">
            <v>1</v>
          </cell>
          <cell r="F88">
            <v>1</v>
          </cell>
          <cell r="G88">
            <v>1</v>
          </cell>
          <cell r="H88">
            <v>18.3</v>
          </cell>
          <cell r="I88">
            <v>18.3</v>
          </cell>
        </row>
        <row r="90">
          <cell r="A90">
            <v>7.4</v>
          </cell>
          <cell r="C90" t="str">
            <v>Windows</v>
          </cell>
          <cell r="D90" t="str">
            <v>Level 11 &amp; 12 Street elevations</v>
          </cell>
          <cell r="J90" t="str">
            <v>m²</v>
          </cell>
          <cell r="K90">
            <v>282</v>
          </cell>
          <cell r="L90">
            <v>1000</v>
          </cell>
          <cell r="M90">
            <v>282000</v>
          </cell>
          <cell r="P90">
            <v>127040</v>
          </cell>
        </row>
        <row r="91">
          <cell r="B91">
            <v>112</v>
          </cell>
          <cell r="C91" t="str">
            <v>Aluminium</v>
          </cell>
          <cell r="D91">
            <v>1</v>
          </cell>
          <cell r="E91">
            <v>1</v>
          </cell>
          <cell r="F91">
            <v>1</v>
          </cell>
          <cell r="G91">
            <v>1</v>
          </cell>
          <cell r="H91">
            <v>1000</v>
          </cell>
          <cell r="I91">
            <v>1000</v>
          </cell>
        </row>
        <row r="92">
          <cell r="B92">
            <v>113</v>
          </cell>
          <cell r="C92" t="str">
            <v>Vertical blinds</v>
          </cell>
          <cell r="D92">
            <v>0</v>
          </cell>
          <cell r="E92">
            <v>1</v>
          </cell>
          <cell r="F92">
            <v>1</v>
          </cell>
          <cell r="G92">
            <v>1</v>
          </cell>
          <cell r="H92">
            <v>100</v>
          </cell>
          <cell r="I92" t="str">
            <v>Excluded</v>
          </cell>
        </row>
        <row r="94">
          <cell r="A94">
            <v>7.5</v>
          </cell>
          <cell r="C94" t="str">
            <v>Windows</v>
          </cell>
          <cell r="D94" t="str">
            <v>Level 8 - 12  back elevations</v>
          </cell>
          <cell r="J94" t="str">
            <v>m²</v>
          </cell>
          <cell r="K94">
            <v>78.650000000000006</v>
          </cell>
          <cell r="L94">
            <v>900</v>
          </cell>
          <cell r="M94">
            <v>70785</v>
          </cell>
        </row>
        <row r="95">
          <cell r="C95" t="str">
            <v>Aluminium</v>
          </cell>
          <cell r="D95">
            <v>1</v>
          </cell>
          <cell r="E95">
            <v>1</v>
          </cell>
          <cell r="F95">
            <v>1</v>
          </cell>
          <cell r="G95">
            <v>1</v>
          </cell>
          <cell r="H95">
            <v>800</v>
          </cell>
          <cell r="I95">
            <v>800</v>
          </cell>
        </row>
        <row r="96">
          <cell r="C96" t="str">
            <v>Demolitions</v>
          </cell>
          <cell r="D96">
            <v>1</v>
          </cell>
          <cell r="E96">
            <v>1</v>
          </cell>
          <cell r="F96">
            <v>1</v>
          </cell>
          <cell r="G96">
            <v>1</v>
          </cell>
          <cell r="H96">
            <v>100</v>
          </cell>
          <cell r="I96">
            <v>100</v>
          </cell>
        </row>
        <row r="97">
          <cell r="B97">
            <v>113</v>
          </cell>
          <cell r="C97" t="str">
            <v>Vertical blinds</v>
          </cell>
          <cell r="D97">
            <v>0</v>
          </cell>
          <cell r="E97">
            <v>1</v>
          </cell>
          <cell r="F97">
            <v>1</v>
          </cell>
          <cell r="G97">
            <v>1</v>
          </cell>
          <cell r="H97">
            <v>100</v>
          </cell>
          <cell r="I97" t="str">
            <v>Excluded</v>
          </cell>
        </row>
        <row r="99">
          <cell r="A99">
            <v>7.6</v>
          </cell>
          <cell r="C99" t="str">
            <v>Windows</v>
          </cell>
          <cell r="D99" t="str">
            <v>Level 2 - 9 Strand Street elevation</v>
          </cell>
          <cell r="J99" t="str">
            <v>No</v>
          </cell>
          <cell r="K99">
            <v>56</v>
          </cell>
          <cell r="L99">
            <v>9000</v>
          </cell>
          <cell r="M99">
            <v>504000</v>
          </cell>
        </row>
        <row r="100">
          <cell r="B100">
            <v>112</v>
          </cell>
          <cell r="C100" t="str">
            <v>Aluminium</v>
          </cell>
          <cell r="D100">
            <v>1</v>
          </cell>
          <cell r="E100">
            <v>1</v>
          </cell>
          <cell r="F100">
            <v>3</v>
          </cell>
          <cell r="G100">
            <v>3</v>
          </cell>
          <cell r="H100">
            <v>1000</v>
          </cell>
          <cell r="I100">
            <v>9000</v>
          </cell>
        </row>
        <row r="101">
          <cell r="B101">
            <v>113</v>
          </cell>
          <cell r="C101" t="str">
            <v>Vertical blinds</v>
          </cell>
          <cell r="D101">
            <v>0</v>
          </cell>
          <cell r="E101">
            <v>1</v>
          </cell>
          <cell r="F101">
            <v>3</v>
          </cell>
          <cell r="G101">
            <v>3</v>
          </cell>
          <cell r="H101">
            <v>100</v>
          </cell>
          <cell r="I101" t="str">
            <v>Excluded</v>
          </cell>
        </row>
        <row r="103">
          <cell r="A103">
            <v>7.7</v>
          </cell>
          <cell r="C103" t="str">
            <v>Windows</v>
          </cell>
          <cell r="D103" t="str">
            <v>Level 10 Strand Street elevation</v>
          </cell>
          <cell r="J103" t="str">
            <v>No</v>
          </cell>
          <cell r="K103">
            <v>11</v>
          </cell>
          <cell r="L103">
            <v>3919.9999999999995</v>
          </cell>
          <cell r="M103">
            <v>43120</v>
          </cell>
        </row>
        <row r="104">
          <cell r="B104">
            <v>112</v>
          </cell>
          <cell r="C104" t="str">
            <v>Aluminium</v>
          </cell>
          <cell r="D104">
            <v>1</v>
          </cell>
          <cell r="E104">
            <v>1</v>
          </cell>
          <cell r="F104">
            <v>2.8</v>
          </cell>
          <cell r="G104">
            <v>1.4</v>
          </cell>
          <cell r="H104">
            <v>1000</v>
          </cell>
          <cell r="I104">
            <v>3919.9999999999995</v>
          </cell>
        </row>
        <row r="105">
          <cell r="B105">
            <v>113</v>
          </cell>
          <cell r="C105" t="str">
            <v>Vertical blinds</v>
          </cell>
          <cell r="D105">
            <v>0</v>
          </cell>
          <cell r="E105">
            <v>1</v>
          </cell>
          <cell r="F105">
            <v>2.8</v>
          </cell>
          <cell r="G105">
            <v>1.4</v>
          </cell>
          <cell r="H105">
            <v>100</v>
          </cell>
          <cell r="I105" t="str">
            <v>Excluded</v>
          </cell>
        </row>
        <row r="107">
          <cell r="A107">
            <v>7.8</v>
          </cell>
          <cell r="C107" t="str">
            <v>Windows</v>
          </cell>
          <cell r="D107" t="str">
            <v>Void Windows</v>
          </cell>
          <cell r="J107" t="str">
            <v>No</v>
          </cell>
          <cell r="K107">
            <v>22</v>
          </cell>
          <cell r="L107">
            <v>1979.9999999999998</v>
          </cell>
          <cell r="M107">
            <v>43560</v>
          </cell>
        </row>
        <row r="108">
          <cell r="B108">
            <v>112</v>
          </cell>
          <cell r="C108" t="str">
            <v>Aluminium</v>
          </cell>
          <cell r="D108">
            <v>1</v>
          </cell>
          <cell r="E108">
            <v>1</v>
          </cell>
          <cell r="F108">
            <v>1.5</v>
          </cell>
          <cell r="G108">
            <v>1.2</v>
          </cell>
          <cell r="H108">
            <v>1000</v>
          </cell>
          <cell r="I108">
            <v>1799.9999999999998</v>
          </cell>
        </row>
        <row r="109">
          <cell r="C109" t="str">
            <v>Demolitions</v>
          </cell>
          <cell r="D109">
            <v>1</v>
          </cell>
          <cell r="E109">
            <v>1</v>
          </cell>
          <cell r="F109">
            <v>1.5</v>
          </cell>
          <cell r="G109">
            <v>1.2</v>
          </cell>
          <cell r="H109">
            <v>100</v>
          </cell>
          <cell r="I109">
            <v>179.99999999999997</v>
          </cell>
        </row>
        <row r="110">
          <cell r="B110">
            <v>113</v>
          </cell>
          <cell r="C110" t="str">
            <v>Vertical blinds</v>
          </cell>
          <cell r="D110">
            <v>0</v>
          </cell>
          <cell r="E110">
            <v>1</v>
          </cell>
          <cell r="F110">
            <v>1.5</v>
          </cell>
          <cell r="G110">
            <v>1.2</v>
          </cell>
          <cell r="H110">
            <v>100</v>
          </cell>
          <cell r="I110" t="str">
            <v>Excluded</v>
          </cell>
        </row>
        <row r="112">
          <cell r="A112">
            <v>7.9</v>
          </cell>
          <cell r="C112" t="str">
            <v>Windows</v>
          </cell>
          <cell r="D112" t="str">
            <v>Void Windows</v>
          </cell>
          <cell r="J112" t="str">
            <v>No</v>
          </cell>
          <cell r="K112">
            <v>11</v>
          </cell>
          <cell r="L112">
            <v>2640</v>
          </cell>
          <cell r="M112">
            <v>29040</v>
          </cell>
        </row>
        <row r="113">
          <cell r="B113">
            <v>112</v>
          </cell>
          <cell r="C113" t="str">
            <v>Aluminium</v>
          </cell>
          <cell r="D113">
            <v>1</v>
          </cell>
          <cell r="E113">
            <v>1</v>
          </cell>
          <cell r="F113">
            <v>2</v>
          </cell>
          <cell r="G113">
            <v>1.2</v>
          </cell>
          <cell r="H113">
            <v>1000</v>
          </cell>
          <cell r="I113">
            <v>2400</v>
          </cell>
        </row>
        <row r="114">
          <cell r="C114" t="str">
            <v>Demolitions</v>
          </cell>
          <cell r="D114">
            <v>1</v>
          </cell>
          <cell r="E114">
            <v>1</v>
          </cell>
          <cell r="F114">
            <v>2</v>
          </cell>
          <cell r="G114">
            <v>1.2</v>
          </cell>
          <cell r="H114">
            <v>100</v>
          </cell>
          <cell r="I114">
            <v>240</v>
          </cell>
        </row>
        <row r="115">
          <cell r="B115">
            <v>113</v>
          </cell>
          <cell r="C115" t="str">
            <v>Vertical blinds</v>
          </cell>
          <cell r="D115">
            <v>0</v>
          </cell>
          <cell r="E115">
            <v>1</v>
          </cell>
          <cell r="F115">
            <v>2</v>
          </cell>
          <cell r="G115">
            <v>1.2</v>
          </cell>
          <cell r="H115">
            <v>100</v>
          </cell>
          <cell r="I115" t="str">
            <v>Excluded</v>
          </cell>
        </row>
        <row r="117">
          <cell r="A117">
            <v>7.1</v>
          </cell>
          <cell r="C117" t="str">
            <v>Windows</v>
          </cell>
          <cell r="D117" t="str">
            <v>Level 2 - 10 St Georges Street</v>
          </cell>
          <cell r="J117" t="str">
            <v>No</v>
          </cell>
          <cell r="K117">
            <v>84</v>
          </cell>
          <cell r="L117">
            <v>675</v>
          </cell>
          <cell r="M117">
            <v>56700</v>
          </cell>
        </row>
        <row r="118">
          <cell r="C118" t="str">
            <v>Allowance</v>
          </cell>
          <cell r="D118">
            <v>1</v>
          </cell>
          <cell r="E118">
            <v>1</v>
          </cell>
          <cell r="F118">
            <v>1.5</v>
          </cell>
          <cell r="G118">
            <v>3</v>
          </cell>
          <cell r="H118">
            <v>150</v>
          </cell>
          <cell r="I118">
            <v>675</v>
          </cell>
        </row>
        <row r="120">
          <cell r="A120">
            <v>7.11</v>
          </cell>
          <cell r="C120" t="str">
            <v>Windows</v>
          </cell>
          <cell r="D120" t="str">
            <v>Bank Windows</v>
          </cell>
          <cell r="J120" t="str">
            <v>m²</v>
          </cell>
          <cell r="K120">
            <v>112.608</v>
          </cell>
          <cell r="L120">
            <v>1504.9</v>
          </cell>
          <cell r="M120">
            <v>169463.78</v>
          </cell>
        </row>
        <row r="121">
          <cell r="B121">
            <v>100</v>
          </cell>
          <cell r="C121" t="str">
            <v>Paint</v>
          </cell>
          <cell r="D121">
            <v>1</v>
          </cell>
          <cell r="E121">
            <v>1</v>
          </cell>
          <cell r="F121">
            <v>1</v>
          </cell>
          <cell r="G121">
            <v>1</v>
          </cell>
          <cell r="H121">
            <v>1504.9</v>
          </cell>
          <cell r="I121">
            <v>1504.9</v>
          </cell>
        </row>
        <row r="123">
          <cell r="A123">
            <v>7.11</v>
          </cell>
          <cell r="C123" t="str">
            <v>Juliet Balconies</v>
          </cell>
          <cell r="D123" t="str">
            <v>(New )</v>
          </cell>
          <cell r="J123" t="str">
            <v>No</v>
          </cell>
          <cell r="K123">
            <v>60</v>
          </cell>
          <cell r="L123">
            <v>8400</v>
          </cell>
          <cell r="M123">
            <v>504000</v>
          </cell>
        </row>
        <row r="124">
          <cell r="B124">
            <v>76</v>
          </cell>
          <cell r="C124" t="str">
            <v>Steel construction</v>
          </cell>
          <cell r="D124">
            <v>120</v>
          </cell>
          <cell r="E124">
            <v>1</v>
          </cell>
          <cell r="F124">
            <v>1</v>
          </cell>
          <cell r="G124">
            <v>3</v>
          </cell>
          <cell r="H124">
            <v>15</v>
          </cell>
          <cell r="I124">
            <v>5400</v>
          </cell>
        </row>
        <row r="125">
          <cell r="C125" t="str">
            <v>Balustrading</v>
          </cell>
          <cell r="D125">
            <v>1</v>
          </cell>
          <cell r="E125">
            <v>1</v>
          </cell>
          <cell r="F125">
            <v>1</v>
          </cell>
          <cell r="G125">
            <v>3</v>
          </cell>
          <cell r="H125">
            <v>1000</v>
          </cell>
          <cell r="I125">
            <v>3000</v>
          </cell>
        </row>
        <row r="127">
          <cell r="A127">
            <v>7.12</v>
          </cell>
          <cell r="C127" t="str">
            <v>Window sundries say</v>
          </cell>
          <cell r="D127" t="str">
            <v>}</v>
          </cell>
          <cell r="E127" t="str">
            <v>included</v>
          </cell>
          <cell r="J127" t="str">
            <v>m</v>
          </cell>
          <cell r="K127">
            <v>0</v>
          </cell>
          <cell r="L127">
            <v>0</v>
          </cell>
          <cell r="M127">
            <v>0</v>
          </cell>
        </row>
        <row r="129">
          <cell r="A129" t="str">
            <v>7.13.1</v>
          </cell>
          <cell r="C129" t="str">
            <v>Doors</v>
          </cell>
          <cell r="D129" t="str">
            <v>Single</v>
          </cell>
          <cell r="F129" t="str">
            <v>Doors to void bridge</v>
          </cell>
          <cell r="J129" t="str">
            <v>No</v>
          </cell>
          <cell r="K129">
            <v>20</v>
          </cell>
          <cell r="L129">
            <v>1442.25</v>
          </cell>
          <cell r="M129">
            <v>28845</v>
          </cell>
        </row>
        <row r="130">
          <cell r="C130" t="str">
            <v>Frame</v>
          </cell>
          <cell r="D130">
            <v>1</v>
          </cell>
          <cell r="E130">
            <v>1</v>
          </cell>
          <cell r="F130">
            <v>1</v>
          </cell>
          <cell r="G130">
            <v>1</v>
          </cell>
          <cell r="H130">
            <v>400</v>
          </cell>
          <cell r="I130">
            <v>400</v>
          </cell>
        </row>
        <row r="131">
          <cell r="C131" t="str">
            <v>Door</v>
          </cell>
          <cell r="D131">
            <v>1</v>
          </cell>
          <cell r="E131">
            <v>1</v>
          </cell>
          <cell r="F131">
            <v>1</v>
          </cell>
          <cell r="G131">
            <v>1</v>
          </cell>
          <cell r="H131">
            <v>500</v>
          </cell>
          <cell r="I131">
            <v>500</v>
          </cell>
        </row>
        <row r="132">
          <cell r="B132">
            <v>121</v>
          </cell>
          <cell r="C132" t="str">
            <v>Ironmongery</v>
          </cell>
          <cell r="D132">
            <v>1</v>
          </cell>
          <cell r="E132">
            <v>1</v>
          </cell>
          <cell r="F132">
            <v>1</v>
          </cell>
          <cell r="G132">
            <v>1</v>
          </cell>
          <cell r="H132">
            <v>500</v>
          </cell>
          <cell r="I132">
            <v>500</v>
          </cell>
        </row>
        <row r="133">
          <cell r="B133">
            <v>102</v>
          </cell>
          <cell r="C133" t="str">
            <v>Finish</v>
          </cell>
          <cell r="D133">
            <v>1</v>
          </cell>
          <cell r="E133">
            <v>1</v>
          </cell>
          <cell r="F133">
            <v>1</v>
          </cell>
          <cell r="G133">
            <v>1</v>
          </cell>
          <cell r="H133">
            <v>42.25</v>
          </cell>
          <cell r="I133">
            <v>42.25</v>
          </cell>
        </row>
        <row r="135">
          <cell r="A135" t="str">
            <v>7.13.2</v>
          </cell>
          <cell r="C135" t="str">
            <v>Doors</v>
          </cell>
          <cell r="D135" t="str">
            <v>Single fire</v>
          </cell>
          <cell r="J135" t="str">
            <v>No</v>
          </cell>
          <cell r="K135">
            <v>0</v>
          </cell>
          <cell r="L135">
            <v>2503.25</v>
          </cell>
          <cell r="M135">
            <v>0</v>
          </cell>
        </row>
        <row r="136">
          <cell r="B136">
            <v>116</v>
          </cell>
          <cell r="C136" t="str">
            <v>Door, frame, IM complete</v>
          </cell>
          <cell r="D136">
            <v>1</v>
          </cell>
          <cell r="E136">
            <v>1</v>
          </cell>
          <cell r="F136">
            <v>1</v>
          </cell>
          <cell r="G136">
            <v>1</v>
          </cell>
          <cell r="H136">
            <v>2461</v>
          </cell>
          <cell r="I136">
            <v>2461</v>
          </cell>
        </row>
        <row r="137">
          <cell r="B137">
            <v>102</v>
          </cell>
          <cell r="C137" t="str">
            <v>Finish</v>
          </cell>
          <cell r="D137">
            <v>1</v>
          </cell>
          <cell r="E137">
            <v>1</v>
          </cell>
          <cell r="F137">
            <v>1</v>
          </cell>
          <cell r="G137">
            <v>1</v>
          </cell>
          <cell r="H137">
            <v>42.25</v>
          </cell>
          <cell r="I137">
            <v>42.25</v>
          </cell>
        </row>
        <row r="139">
          <cell r="A139" t="str">
            <v>7.13.3</v>
          </cell>
          <cell r="C139" t="str">
            <v>Doors</v>
          </cell>
          <cell r="D139" t="str">
            <v>Double</v>
          </cell>
          <cell r="J139" t="str">
            <v>No</v>
          </cell>
          <cell r="K139">
            <v>0</v>
          </cell>
          <cell r="L139">
            <v>1592.25</v>
          </cell>
          <cell r="M139">
            <v>0</v>
          </cell>
        </row>
        <row r="140">
          <cell r="B140">
            <v>123</v>
          </cell>
          <cell r="C140" t="str">
            <v>Frame</v>
          </cell>
          <cell r="D140">
            <v>1</v>
          </cell>
          <cell r="E140">
            <v>1</v>
          </cell>
          <cell r="F140">
            <v>1</v>
          </cell>
          <cell r="G140">
            <v>1</v>
          </cell>
          <cell r="H140">
            <v>400</v>
          </cell>
          <cell r="I140">
            <v>400</v>
          </cell>
        </row>
        <row r="141">
          <cell r="B141">
            <v>124</v>
          </cell>
          <cell r="C141" t="str">
            <v>Door</v>
          </cell>
          <cell r="D141">
            <v>1</v>
          </cell>
          <cell r="E141">
            <v>1</v>
          </cell>
          <cell r="F141">
            <v>1</v>
          </cell>
          <cell r="G141">
            <v>1</v>
          </cell>
          <cell r="H141">
            <v>500</v>
          </cell>
          <cell r="I141">
            <v>500</v>
          </cell>
        </row>
        <row r="142">
          <cell r="B142">
            <v>125</v>
          </cell>
          <cell r="C142" t="str">
            <v>Ironmongery</v>
          </cell>
          <cell r="D142">
            <v>1</v>
          </cell>
          <cell r="E142">
            <v>1</v>
          </cell>
          <cell r="F142">
            <v>1</v>
          </cell>
          <cell r="G142">
            <v>1</v>
          </cell>
          <cell r="H142">
            <v>650</v>
          </cell>
          <cell r="I142">
            <v>650</v>
          </cell>
        </row>
        <row r="143">
          <cell r="B143">
            <v>103</v>
          </cell>
          <cell r="C143" t="str">
            <v>Finish</v>
          </cell>
          <cell r="D143">
            <v>1</v>
          </cell>
          <cell r="E143">
            <v>1</v>
          </cell>
          <cell r="F143">
            <v>1</v>
          </cell>
          <cell r="G143">
            <v>1</v>
          </cell>
          <cell r="H143">
            <v>42.25</v>
          </cell>
          <cell r="I143">
            <v>42.25</v>
          </cell>
        </row>
        <row r="145">
          <cell r="A145" t="str">
            <v>7.13.4</v>
          </cell>
          <cell r="C145" t="str">
            <v>Doors</v>
          </cell>
          <cell r="D145" t="str">
            <v>Double fire</v>
          </cell>
          <cell r="F145" t="str">
            <v>Access door to Boston House</v>
          </cell>
          <cell r="J145" t="str">
            <v>No</v>
          </cell>
          <cell r="K145">
            <v>2</v>
          </cell>
          <cell r="L145">
            <v>3359</v>
          </cell>
          <cell r="M145">
            <v>6718</v>
          </cell>
        </row>
        <row r="146">
          <cell r="B146">
            <v>117</v>
          </cell>
          <cell r="C146" t="str">
            <v>Door, frame, IM complete</v>
          </cell>
          <cell r="D146">
            <v>1</v>
          </cell>
          <cell r="E146">
            <v>1</v>
          </cell>
          <cell r="F146">
            <v>1</v>
          </cell>
          <cell r="G146">
            <v>1</v>
          </cell>
          <cell r="H146">
            <v>3316.75</v>
          </cell>
          <cell r="I146">
            <v>3316.75</v>
          </cell>
        </row>
        <row r="147">
          <cell r="B147">
            <v>103</v>
          </cell>
          <cell r="C147" t="str">
            <v>Finish</v>
          </cell>
          <cell r="D147">
            <v>1</v>
          </cell>
          <cell r="E147">
            <v>1</v>
          </cell>
          <cell r="F147">
            <v>1</v>
          </cell>
          <cell r="G147">
            <v>1</v>
          </cell>
          <cell r="H147">
            <v>42.25</v>
          </cell>
          <cell r="I147">
            <v>42.25</v>
          </cell>
        </row>
        <row r="149">
          <cell r="A149" t="str">
            <v>7.13.5</v>
          </cell>
          <cell r="C149" t="str">
            <v>Special Doors</v>
          </cell>
          <cell r="J149" t="str">
            <v>No</v>
          </cell>
          <cell r="K149">
            <v>1</v>
          </cell>
          <cell r="L149">
            <v>18000</v>
          </cell>
          <cell r="M149">
            <v>18000</v>
          </cell>
        </row>
        <row r="150">
          <cell r="B150">
            <v>127</v>
          </cell>
          <cell r="C150" t="str">
            <v>Entrance doors</v>
          </cell>
          <cell r="D150">
            <v>1</v>
          </cell>
          <cell r="E150">
            <v>1</v>
          </cell>
          <cell r="F150">
            <v>1</v>
          </cell>
          <cell r="G150">
            <v>1</v>
          </cell>
          <cell r="H150">
            <v>18000</v>
          </cell>
          <cell r="I150">
            <v>18000</v>
          </cell>
        </row>
        <row r="152">
          <cell r="A152">
            <v>7.14</v>
          </cell>
          <cell r="C152" t="str">
            <v>External sun control grilles</v>
          </cell>
          <cell r="E152" t="str">
            <v>3000mm wide - St Georges &amp; Strant Street</v>
          </cell>
          <cell r="J152" t="str">
            <v>m²</v>
          </cell>
          <cell r="K152">
            <v>141</v>
          </cell>
          <cell r="L152">
            <v>1000</v>
          </cell>
          <cell r="M152">
            <v>141000</v>
          </cell>
        </row>
        <row r="153">
          <cell r="B153">
            <v>133</v>
          </cell>
          <cell r="C153" t="str">
            <v>Budget allowance</v>
          </cell>
          <cell r="D153">
            <v>1</v>
          </cell>
          <cell r="E153">
            <v>1</v>
          </cell>
          <cell r="F153">
            <v>1</v>
          </cell>
          <cell r="G153">
            <v>1</v>
          </cell>
          <cell r="H153">
            <v>1000</v>
          </cell>
          <cell r="I153">
            <v>1000</v>
          </cell>
        </row>
        <row r="155">
          <cell r="A155">
            <v>7.15</v>
          </cell>
          <cell r="C155" t="str">
            <v>Canopy over main entrance</v>
          </cell>
          <cell r="J155" t="str">
            <v>Item</v>
          </cell>
          <cell r="K155">
            <v>1</v>
          </cell>
          <cell r="L155">
            <v>10000</v>
          </cell>
          <cell r="M155">
            <v>10000</v>
          </cell>
        </row>
        <row r="158">
          <cell r="A158" t="str">
            <v>8.</v>
          </cell>
          <cell r="C158" t="str">
            <v>Roofs</v>
          </cell>
          <cell r="F158">
            <v>1.3230177625709818E-2</v>
          </cell>
          <cell r="K158">
            <v>236231</v>
          </cell>
        </row>
        <row r="160">
          <cell r="A160">
            <v>8.1</v>
          </cell>
          <cell r="C160" t="str">
            <v>Covering</v>
          </cell>
          <cell r="J160" t="str">
            <v>m²</v>
          </cell>
          <cell r="K160">
            <v>435.12700000000001</v>
          </cell>
          <cell r="L160">
            <v>178</v>
          </cell>
          <cell r="M160">
            <v>77452.61</v>
          </cell>
        </row>
        <row r="161">
          <cell r="B161">
            <v>67</v>
          </cell>
          <cell r="C161" t="str">
            <v>Roof sheeting</v>
          </cell>
          <cell r="D161">
            <v>1</v>
          </cell>
          <cell r="E161">
            <v>1</v>
          </cell>
          <cell r="F161">
            <v>1</v>
          </cell>
          <cell r="G161">
            <v>1</v>
          </cell>
          <cell r="H161">
            <v>120</v>
          </cell>
          <cell r="I161">
            <v>120</v>
          </cell>
        </row>
        <row r="162">
          <cell r="B162">
            <v>69</v>
          </cell>
          <cell r="C162" t="str">
            <v>Dampproof membrane</v>
          </cell>
          <cell r="D162">
            <v>1</v>
          </cell>
          <cell r="E162">
            <v>1</v>
          </cell>
          <cell r="F162">
            <v>1</v>
          </cell>
          <cell r="G162">
            <v>1</v>
          </cell>
          <cell r="H162">
            <v>8</v>
          </cell>
          <cell r="I162">
            <v>8</v>
          </cell>
        </row>
        <row r="163">
          <cell r="B163">
            <v>68</v>
          </cell>
          <cell r="C163" t="str">
            <v>Ridges, valleys, etc</v>
          </cell>
          <cell r="D163">
            <v>1</v>
          </cell>
          <cell r="E163">
            <v>1</v>
          </cell>
          <cell r="F163">
            <v>1</v>
          </cell>
          <cell r="G163">
            <v>1</v>
          </cell>
          <cell r="H163">
            <v>20</v>
          </cell>
          <cell r="I163">
            <v>20</v>
          </cell>
        </row>
        <row r="164">
          <cell r="B164">
            <v>70</v>
          </cell>
          <cell r="C164" t="str">
            <v>Insulation</v>
          </cell>
          <cell r="D164">
            <v>1</v>
          </cell>
          <cell r="E164">
            <v>1</v>
          </cell>
          <cell r="F164">
            <v>1</v>
          </cell>
          <cell r="G164">
            <v>1</v>
          </cell>
          <cell r="H164">
            <v>30</v>
          </cell>
          <cell r="I164">
            <v>30</v>
          </cell>
        </row>
        <row r="166">
          <cell r="A166">
            <v>8.1999999999999993</v>
          </cell>
          <cell r="C166" t="str">
            <v>Roof construction</v>
          </cell>
          <cell r="J166" t="str">
            <v>m²</v>
          </cell>
          <cell r="K166">
            <v>435.12700000000001</v>
          </cell>
          <cell r="L166">
            <v>300</v>
          </cell>
          <cell r="M166">
            <v>130538.1</v>
          </cell>
        </row>
        <row r="167">
          <cell r="B167">
            <v>76</v>
          </cell>
          <cell r="C167" t="str">
            <v>Steel</v>
          </cell>
          <cell r="D167">
            <v>20</v>
          </cell>
          <cell r="E167">
            <v>1</v>
          </cell>
          <cell r="F167">
            <v>1</v>
          </cell>
          <cell r="G167">
            <v>1</v>
          </cell>
          <cell r="H167">
            <v>15</v>
          </cell>
          <cell r="I167">
            <v>300</v>
          </cell>
        </row>
        <row r="169">
          <cell r="A169">
            <v>8.3000000000000007</v>
          </cell>
          <cell r="C169" t="str">
            <v>Eaves</v>
          </cell>
          <cell r="J169" t="str">
            <v>m</v>
          </cell>
          <cell r="K169">
            <v>104</v>
          </cell>
          <cell r="L169">
            <v>230</v>
          </cell>
          <cell r="M169">
            <v>23920</v>
          </cell>
        </row>
        <row r="170">
          <cell r="B170">
            <v>77</v>
          </cell>
          <cell r="C170" t="str">
            <v>Fascia</v>
          </cell>
          <cell r="D170">
            <v>1</v>
          </cell>
          <cell r="E170">
            <v>1</v>
          </cell>
          <cell r="F170">
            <v>1</v>
          </cell>
          <cell r="G170">
            <v>1</v>
          </cell>
          <cell r="H170">
            <v>50</v>
          </cell>
          <cell r="I170">
            <v>50</v>
          </cell>
        </row>
        <row r="171">
          <cell r="B171">
            <v>81</v>
          </cell>
          <cell r="C171" t="str">
            <v>Gutter</v>
          </cell>
          <cell r="D171">
            <v>1</v>
          </cell>
          <cell r="E171">
            <v>1</v>
          </cell>
          <cell r="F171">
            <v>1</v>
          </cell>
          <cell r="G171">
            <v>1</v>
          </cell>
          <cell r="H171">
            <v>100</v>
          </cell>
          <cell r="I171">
            <v>100</v>
          </cell>
        </row>
        <row r="172">
          <cell r="B172">
            <v>83</v>
          </cell>
          <cell r="C172" t="str">
            <v>Sundries</v>
          </cell>
          <cell r="D172">
            <v>1</v>
          </cell>
          <cell r="E172">
            <v>1</v>
          </cell>
          <cell r="F172">
            <v>1</v>
          </cell>
          <cell r="G172">
            <v>1</v>
          </cell>
          <cell r="H172">
            <v>10</v>
          </cell>
          <cell r="I172">
            <v>10</v>
          </cell>
        </row>
        <row r="173">
          <cell r="B173">
            <v>78</v>
          </cell>
          <cell r="C173" t="str">
            <v>Soffit covering</v>
          </cell>
          <cell r="D173">
            <v>1</v>
          </cell>
          <cell r="E173">
            <v>1</v>
          </cell>
          <cell r="F173">
            <v>1</v>
          </cell>
          <cell r="G173">
            <v>1</v>
          </cell>
          <cell r="H173">
            <v>50</v>
          </cell>
          <cell r="I173">
            <v>50</v>
          </cell>
        </row>
        <row r="174">
          <cell r="B174">
            <v>107</v>
          </cell>
          <cell r="C174" t="str">
            <v>Paint to eaves</v>
          </cell>
          <cell r="D174">
            <v>1</v>
          </cell>
          <cell r="E174">
            <v>1</v>
          </cell>
          <cell r="F174">
            <v>1</v>
          </cell>
          <cell r="G174">
            <v>1</v>
          </cell>
          <cell r="H174">
            <v>20</v>
          </cell>
          <cell r="I174">
            <v>20</v>
          </cell>
        </row>
        <row r="176">
          <cell r="A176">
            <v>8.4</v>
          </cell>
          <cell r="C176" t="str">
            <v>Downpipes</v>
          </cell>
          <cell r="J176" t="str">
            <v>m</v>
          </cell>
          <cell r="K176">
            <v>48</v>
          </cell>
          <cell r="L176">
            <v>90</v>
          </cell>
          <cell r="M176">
            <v>4320</v>
          </cell>
        </row>
        <row r="177">
          <cell r="B177">
            <v>82</v>
          </cell>
          <cell r="C177" t="str">
            <v>Downpipes</v>
          </cell>
          <cell r="D177">
            <v>1</v>
          </cell>
          <cell r="E177">
            <v>1</v>
          </cell>
          <cell r="F177">
            <v>1</v>
          </cell>
          <cell r="G177">
            <v>1</v>
          </cell>
          <cell r="H177">
            <v>80</v>
          </cell>
          <cell r="I177">
            <v>80</v>
          </cell>
        </row>
        <row r="178">
          <cell r="B178">
            <v>83</v>
          </cell>
          <cell r="C178" t="str">
            <v>Sundries</v>
          </cell>
          <cell r="D178">
            <v>1</v>
          </cell>
          <cell r="E178">
            <v>1</v>
          </cell>
          <cell r="F178">
            <v>1</v>
          </cell>
          <cell r="G178">
            <v>1</v>
          </cell>
          <cell r="H178">
            <v>10</v>
          </cell>
          <cell r="I178">
            <v>10</v>
          </cell>
        </row>
        <row r="180">
          <cell r="A180" t="str">
            <v>9.</v>
          </cell>
          <cell r="C180" t="str">
            <v>Upper Floors (Load bearing structures only)</v>
          </cell>
          <cell r="K180">
            <v>0</v>
          </cell>
        </row>
        <row r="182">
          <cell r="A182" t="str">
            <v>10.</v>
          </cell>
          <cell r="C182" t="str">
            <v>Internal divisions</v>
          </cell>
          <cell r="F182">
            <v>9.2848873681097219E-2</v>
          </cell>
          <cell r="K182">
            <v>1657860</v>
          </cell>
        </row>
        <row r="184">
          <cell r="A184" t="str">
            <v>10.1.1</v>
          </cell>
          <cell r="C184" t="str">
            <v>Walls</v>
          </cell>
          <cell r="D184" t="str">
            <v>Half brick walls</v>
          </cell>
          <cell r="G184" t="str">
            <v>Apartments</v>
          </cell>
          <cell r="J184" t="str">
            <v>m²</v>
          </cell>
          <cell r="K184">
            <v>1731</v>
          </cell>
          <cell r="L184">
            <v>93.3</v>
          </cell>
          <cell r="M184">
            <v>161502.29999999999</v>
          </cell>
        </row>
        <row r="185">
          <cell r="B185">
            <v>42</v>
          </cell>
          <cell r="C185" t="str">
            <v>Brickwork</v>
          </cell>
          <cell r="D185">
            <v>1</v>
          </cell>
          <cell r="E185">
            <v>1</v>
          </cell>
          <cell r="F185">
            <v>1</v>
          </cell>
          <cell r="G185">
            <v>1</v>
          </cell>
          <cell r="H185">
            <v>90</v>
          </cell>
          <cell r="I185">
            <v>90</v>
          </cell>
        </row>
        <row r="186">
          <cell r="B186">
            <v>45</v>
          </cell>
          <cell r="C186" t="str">
            <v>Reinforcement</v>
          </cell>
          <cell r="D186">
            <v>3</v>
          </cell>
          <cell r="E186">
            <v>1</v>
          </cell>
          <cell r="F186">
            <v>1</v>
          </cell>
          <cell r="G186">
            <v>1</v>
          </cell>
          <cell r="H186">
            <v>1.1000000000000001</v>
          </cell>
          <cell r="I186">
            <v>3.3000000000000003</v>
          </cell>
        </row>
        <row r="188">
          <cell r="A188" t="str">
            <v>10.1.2</v>
          </cell>
          <cell r="C188" t="str">
            <v>Walls</v>
          </cell>
          <cell r="D188" t="str">
            <v>Half brick walls</v>
          </cell>
          <cell r="G188" t="str">
            <v>Stores</v>
          </cell>
          <cell r="J188" t="str">
            <v>m²</v>
          </cell>
          <cell r="K188">
            <v>2664</v>
          </cell>
          <cell r="L188">
            <v>93.3</v>
          </cell>
          <cell r="M188">
            <v>248551.2</v>
          </cell>
        </row>
        <row r="189">
          <cell r="B189">
            <v>42</v>
          </cell>
          <cell r="C189" t="str">
            <v>Brickwork</v>
          </cell>
          <cell r="D189">
            <v>1</v>
          </cell>
          <cell r="E189">
            <v>1</v>
          </cell>
          <cell r="F189">
            <v>1</v>
          </cell>
          <cell r="G189">
            <v>1</v>
          </cell>
          <cell r="H189">
            <v>90</v>
          </cell>
          <cell r="I189">
            <v>90</v>
          </cell>
        </row>
        <row r="190">
          <cell r="B190">
            <v>45</v>
          </cell>
          <cell r="C190" t="str">
            <v>Reinforcement</v>
          </cell>
          <cell r="D190">
            <v>3</v>
          </cell>
          <cell r="E190">
            <v>1</v>
          </cell>
          <cell r="F190">
            <v>1</v>
          </cell>
          <cell r="G190">
            <v>1</v>
          </cell>
          <cell r="H190">
            <v>1.1000000000000001</v>
          </cell>
          <cell r="I190">
            <v>3.3000000000000003</v>
          </cell>
        </row>
        <row r="192">
          <cell r="A192" t="str">
            <v>10.1.3</v>
          </cell>
          <cell r="C192" t="str">
            <v>Walls</v>
          </cell>
          <cell r="D192" t="str">
            <v>One brick walls</v>
          </cell>
          <cell r="G192" t="str">
            <v>Apartments</v>
          </cell>
          <cell r="J192" t="str">
            <v>m²</v>
          </cell>
          <cell r="K192">
            <v>2106</v>
          </cell>
          <cell r="L192">
            <v>193.2</v>
          </cell>
          <cell r="M192">
            <v>406879.2</v>
          </cell>
        </row>
        <row r="193">
          <cell r="B193">
            <v>41</v>
          </cell>
          <cell r="C193" t="str">
            <v>Brickwork</v>
          </cell>
          <cell r="D193">
            <v>1</v>
          </cell>
          <cell r="E193">
            <v>1</v>
          </cell>
          <cell r="F193">
            <v>1</v>
          </cell>
          <cell r="G193">
            <v>1</v>
          </cell>
          <cell r="H193">
            <v>180</v>
          </cell>
          <cell r="I193">
            <v>180</v>
          </cell>
        </row>
        <row r="194">
          <cell r="B194">
            <v>45</v>
          </cell>
          <cell r="C194" t="str">
            <v>Reinforcement</v>
          </cell>
          <cell r="D194">
            <v>12</v>
          </cell>
          <cell r="E194">
            <v>1</v>
          </cell>
          <cell r="F194">
            <v>1</v>
          </cell>
          <cell r="G194">
            <v>1</v>
          </cell>
          <cell r="H194">
            <v>1.1000000000000001</v>
          </cell>
          <cell r="I194">
            <v>13.200000000000001</v>
          </cell>
        </row>
        <row r="196">
          <cell r="A196" t="str">
            <v>10.1.4</v>
          </cell>
          <cell r="C196" t="str">
            <v>Walls</v>
          </cell>
          <cell r="D196" t="str">
            <v>280 Walls with reinforced cavity</v>
          </cell>
          <cell r="J196" t="str">
            <v>m²</v>
          </cell>
          <cell r="K196">
            <v>198</v>
          </cell>
          <cell r="L196">
            <v>278.2</v>
          </cell>
          <cell r="M196">
            <v>55083.6</v>
          </cell>
        </row>
        <row r="197">
          <cell r="B197">
            <v>41</v>
          </cell>
          <cell r="C197" t="str">
            <v>Brickwork</v>
          </cell>
          <cell r="D197">
            <v>1</v>
          </cell>
          <cell r="E197">
            <v>1</v>
          </cell>
          <cell r="F197">
            <v>1</v>
          </cell>
          <cell r="G197">
            <v>1</v>
          </cell>
          <cell r="H197">
            <v>180</v>
          </cell>
          <cell r="I197">
            <v>180</v>
          </cell>
        </row>
        <row r="198">
          <cell r="B198">
            <v>20</v>
          </cell>
          <cell r="C198" t="str">
            <v>Concrete</v>
          </cell>
          <cell r="D198">
            <v>1</v>
          </cell>
          <cell r="E198">
            <v>1</v>
          </cell>
          <cell r="F198">
            <v>1</v>
          </cell>
          <cell r="G198">
            <v>0.1</v>
          </cell>
          <cell r="H198">
            <v>650</v>
          </cell>
          <cell r="I198">
            <v>65</v>
          </cell>
        </row>
        <row r="199">
          <cell r="B199">
            <v>34</v>
          </cell>
          <cell r="C199" t="str">
            <v>Reinforcement</v>
          </cell>
          <cell r="D199">
            <v>40</v>
          </cell>
          <cell r="E199">
            <v>1</v>
          </cell>
          <cell r="F199">
            <v>1</v>
          </cell>
          <cell r="G199">
            <v>0.1</v>
          </cell>
          <cell r="H199">
            <v>5</v>
          </cell>
          <cell r="I199">
            <v>20</v>
          </cell>
        </row>
        <row r="200">
          <cell r="B200">
            <v>45</v>
          </cell>
          <cell r="C200" t="str">
            <v>Brick Reinforcement</v>
          </cell>
          <cell r="D200">
            <v>12</v>
          </cell>
          <cell r="E200">
            <v>1</v>
          </cell>
          <cell r="F200">
            <v>1</v>
          </cell>
          <cell r="G200">
            <v>1</v>
          </cell>
          <cell r="H200">
            <v>1.1000000000000001</v>
          </cell>
          <cell r="I200">
            <v>13.200000000000001</v>
          </cell>
        </row>
        <row r="202">
          <cell r="A202" t="str">
            <v>10.1.5</v>
          </cell>
          <cell r="C202" t="str">
            <v>Windows</v>
          </cell>
          <cell r="D202" t="str">
            <v>Screens between bedroom &amp; living (rooms 01)</v>
          </cell>
          <cell r="J202" t="str">
            <v>No</v>
          </cell>
          <cell r="K202">
            <v>9</v>
          </cell>
          <cell r="L202">
            <v>11320</v>
          </cell>
          <cell r="M202">
            <v>101880</v>
          </cell>
        </row>
        <row r="203">
          <cell r="C203" t="str">
            <v>Aluminium</v>
          </cell>
          <cell r="D203">
            <v>1</v>
          </cell>
          <cell r="E203">
            <v>1</v>
          </cell>
          <cell r="F203">
            <v>3</v>
          </cell>
          <cell r="G203">
            <v>2.1</v>
          </cell>
          <cell r="H203">
            <v>800</v>
          </cell>
          <cell r="I203">
            <v>5040.0000000000009</v>
          </cell>
        </row>
        <row r="205">
          <cell r="A205" t="str">
            <v>10.1.6</v>
          </cell>
          <cell r="C205" t="str">
            <v>Windows</v>
          </cell>
          <cell r="D205" t="str">
            <v>Screens between bedroom &amp; living (rooms 02)</v>
          </cell>
          <cell r="J205" t="str">
            <v>No</v>
          </cell>
          <cell r="K205">
            <v>9</v>
          </cell>
          <cell r="L205">
            <v>7880</v>
          </cell>
          <cell r="M205">
            <v>70920</v>
          </cell>
        </row>
        <row r="206">
          <cell r="C206" t="str">
            <v>Aluminium</v>
          </cell>
          <cell r="D206">
            <v>1</v>
          </cell>
          <cell r="E206">
            <v>1</v>
          </cell>
          <cell r="F206">
            <v>3.5</v>
          </cell>
          <cell r="G206">
            <v>2.1</v>
          </cell>
          <cell r="H206">
            <v>800</v>
          </cell>
          <cell r="I206">
            <v>5880</v>
          </cell>
        </row>
        <row r="208">
          <cell r="A208" t="str">
            <v>10.2.1</v>
          </cell>
          <cell r="C208" t="str">
            <v>Doors - solid core</v>
          </cell>
          <cell r="D208" t="str">
            <v>Single</v>
          </cell>
          <cell r="G208" t="str">
            <v>Apartments Entrance</v>
          </cell>
          <cell r="J208" t="str">
            <v>No</v>
          </cell>
          <cell r="K208">
            <v>67</v>
          </cell>
          <cell r="L208">
            <v>2042.25</v>
          </cell>
          <cell r="M208">
            <v>136830.75</v>
          </cell>
        </row>
        <row r="209">
          <cell r="C209" t="str">
            <v>Frame</v>
          </cell>
          <cell r="D209">
            <v>1</v>
          </cell>
          <cell r="E209">
            <v>1</v>
          </cell>
          <cell r="F209">
            <v>1</v>
          </cell>
          <cell r="G209">
            <v>1</v>
          </cell>
          <cell r="H209">
            <v>400</v>
          </cell>
          <cell r="I209">
            <v>400</v>
          </cell>
        </row>
        <row r="210">
          <cell r="C210" t="str">
            <v>Door</v>
          </cell>
          <cell r="D210">
            <v>1</v>
          </cell>
          <cell r="E210">
            <v>1</v>
          </cell>
          <cell r="F210">
            <v>1</v>
          </cell>
          <cell r="G210">
            <v>1</v>
          </cell>
          <cell r="H210">
            <v>400</v>
          </cell>
          <cell r="I210">
            <v>400</v>
          </cell>
        </row>
        <row r="211">
          <cell r="B211">
            <v>121</v>
          </cell>
          <cell r="C211" t="str">
            <v>Ironmongery</v>
          </cell>
          <cell r="D211">
            <v>1</v>
          </cell>
          <cell r="E211">
            <v>1</v>
          </cell>
          <cell r="F211">
            <v>1</v>
          </cell>
          <cell r="G211">
            <v>1</v>
          </cell>
          <cell r="H211">
            <v>500</v>
          </cell>
          <cell r="I211">
            <v>500</v>
          </cell>
        </row>
        <row r="212">
          <cell r="C212" t="str">
            <v>Door Closures</v>
          </cell>
          <cell r="D212">
            <v>1</v>
          </cell>
          <cell r="E212">
            <v>1</v>
          </cell>
          <cell r="F212">
            <v>1</v>
          </cell>
          <cell r="G212">
            <v>1</v>
          </cell>
          <cell r="H212">
            <v>700</v>
          </cell>
          <cell r="I212">
            <v>700</v>
          </cell>
        </row>
        <row r="213">
          <cell r="B213">
            <v>102</v>
          </cell>
          <cell r="C213" t="str">
            <v>Finish</v>
          </cell>
          <cell r="D213">
            <v>1</v>
          </cell>
          <cell r="E213">
            <v>1</v>
          </cell>
          <cell r="F213">
            <v>1</v>
          </cell>
          <cell r="G213">
            <v>1</v>
          </cell>
          <cell r="H213">
            <v>42.25</v>
          </cell>
          <cell r="I213">
            <v>42.25</v>
          </cell>
        </row>
        <row r="215">
          <cell r="A215" t="str">
            <v>10.2.2</v>
          </cell>
          <cell r="C215" t="str">
            <v>Doors - hollow core</v>
          </cell>
          <cell r="D215" t="str">
            <v>Single</v>
          </cell>
          <cell r="G215" t="str">
            <v>Apartments</v>
          </cell>
          <cell r="J215" t="str">
            <v>No</v>
          </cell>
          <cell r="K215">
            <v>158</v>
          </cell>
          <cell r="L215">
            <v>1192.25</v>
          </cell>
          <cell r="M215">
            <v>188375.5</v>
          </cell>
        </row>
        <row r="216">
          <cell r="B216">
            <v>119</v>
          </cell>
          <cell r="C216" t="str">
            <v>Frame</v>
          </cell>
          <cell r="D216">
            <v>1</v>
          </cell>
          <cell r="E216">
            <v>1</v>
          </cell>
          <cell r="F216">
            <v>1</v>
          </cell>
          <cell r="G216">
            <v>1</v>
          </cell>
          <cell r="H216">
            <v>300</v>
          </cell>
          <cell r="I216">
            <v>300</v>
          </cell>
        </row>
        <row r="217">
          <cell r="B217">
            <v>120</v>
          </cell>
          <cell r="C217" t="str">
            <v>Door</v>
          </cell>
          <cell r="D217">
            <v>1</v>
          </cell>
          <cell r="E217">
            <v>1</v>
          </cell>
          <cell r="F217">
            <v>1</v>
          </cell>
          <cell r="G217">
            <v>1</v>
          </cell>
          <cell r="H217">
            <v>350</v>
          </cell>
          <cell r="I217">
            <v>350</v>
          </cell>
        </row>
        <row r="218">
          <cell r="B218">
            <v>121</v>
          </cell>
          <cell r="C218" t="str">
            <v>Ironmongery</v>
          </cell>
          <cell r="D218">
            <v>1</v>
          </cell>
          <cell r="E218">
            <v>1</v>
          </cell>
          <cell r="F218">
            <v>1</v>
          </cell>
          <cell r="G218">
            <v>1</v>
          </cell>
          <cell r="H218">
            <v>500</v>
          </cell>
          <cell r="I218">
            <v>500</v>
          </cell>
        </row>
        <row r="219">
          <cell r="B219">
            <v>102</v>
          </cell>
          <cell r="C219" t="str">
            <v>Finish</v>
          </cell>
          <cell r="D219">
            <v>1</v>
          </cell>
          <cell r="E219">
            <v>1</v>
          </cell>
          <cell r="F219">
            <v>1</v>
          </cell>
          <cell r="G219">
            <v>1</v>
          </cell>
          <cell r="H219">
            <v>42.25</v>
          </cell>
          <cell r="I219">
            <v>42.25</v>
          </cell>
        </row>
        <row r="221">
          <cell r="A221" t="str">
            <v>10.2.3</v>
          </cell>
          <cell r="C221" t="str">
            <v>Doors - hollow core</v>
          </cell>
          <cell r="D221" t="str">
            <v>Single</v>
          </cell>
          <cell r="G221" t="str">
            <v>Stores</v>
          </cell>
          <cell r="J221" t="str">
            <v>No</v>
          </cell>
          <cell r="K221">
            <v>84</v>
          </cell>
          <cell r="L221">
            <v>1192.25</v>
          </cell>
          <cell r="M221">
            <v>100149</v>
          </cell>
        </row>
        <row r="222">
          <cell r="B222">
            <v>119</v>
          </cell>
          <cell r="C222" t="str">
            <v>Frame</v>
          </cell>
          <cell r="D222">
            <v>1</v>
          </cell>
          <cell r="E222">
            <v>1</v>
          </cell>
          <cell r="F222">
            <v>1</v>
          </cell>
          <cell r="G222">
            <v>1</v>
          </cell>
          <cell r="H222">
            <v>300</v>
          </cell>
          <cell r="I222">
            <v>300</v>
          </cell>
        </row>
        <row r="223">
          <cell r="B223">
            <v>120</v>
          </cell>
          <cell r="C223" t="str">
            <v>Door</v>
          </cell>
          <cell r="D223">
            <v>1</v>
          </cell>
          <cell r="E223">
            <v>1</v>
          </cell>
          <cell r="F223">
            <v>1</v>
          </cell>
          <cell r="G223">
            <v>1</v>
          </cell>
          <cell r="H223">
            <v>350</v>
          </cell>
          <cell r="I223">
            <v>350</v>
          </cell>
        </row>
        <row r="224">
          <cell r="B224">
            <v>121</v>
          </cell>
          <cell r="C224" t="str">
            <v>Ironmongery</v>
          </cell>
          <cell r="D224">
            <v>1</v>
          </cell>
          <cell r="E224">
            <v>1</v>
          </cell>
          <cell r="F224">
            <v>1</v>
          </cell>
          <cell r="G224">
            <v>1</v>
          </cell>
          <cell r="H224">
            <v>500</v>
          </cell>
          <cell r="I224">
            <v>500</v>
          </cell>
        </row>
        <row r="225">
          <cell r="B225">
            <v>102</v>
          </cell>
          <cell r="C225" t="str">
            <v>Finish</v>
          </cell>
          <cell r="D225">
            <v>1</v>
          </cell>
          <cell r="E225">
            <v>1</v>
          </cell>
          <cell r="F225">
            <v>1</v>
          </cell>
          <cell r="G225">
            <v>1</v>
          </cell>
          <cell r="H225">
            <v>42.25</v>
          </cell>
          <cell r="I225">
            <v>42.25</v>
          </cell>
        </row>
        <row r="227">
          <cell r="A227" t="str">
            <v>10.2.4</v>
          </cell>
          <cell r="C227" t="str">
            <v>Doors</v>
          </cell>
          <cell r="D227" t="str">
            <v>Single fire</v>
          </cell>
          <cell r="J227" t="str">
            <v>No</v>
          </cell>
          <cell r="K227">
            <v>0</v>
          </cell>
          <cell r="L227">
            <v>2503.25</v>
          </cell>
          <cell r="M227">
            <v>0</v>
          </cell>
        </row>
        <row r="228">
          <cell r="B228">
            <v>116</v>
          </cell>
          <cell r="C228" t="str">
            <v>Door, frame, IM complete</v>
          </cell>
          <cell r="D228">
            <v>1</v>
          </cell>
          <cell r="E228">
            <v>1</v>
          </cell>
          <cell r="F228">
            <v>1</v>
          </cell>
          <cell r="G228">
            <v>1</v>
          </cell>
          <cell r="H228">
            <v>2461</v>
          </cell>
          <cell r="I228">
            <v>2461</v>
          </cell>
        </row>
        <row r="229">
          <cell r="B229">
            <v>102</v>
          </cell>
          <cell r="C229" t="str">
            <v>Finish</v>
          </cell>
          <cell r="D229">
            <v>1</v>
          </cell>
          <cell r="E229">
            <v>1</v>
          </cell>
          <cell r="F229">
            <v>1</v>
          </cell>
          <cell r="G229">
            <v>1</v>
          </cell>
          <cell r="H229">
            <v>42.25</v>
          </cell>
          <cell r="I229">
            <v>42.25</v>
          </cell>
        </row>
        <row r="231">
          <cell r="A231" t="str">
            <v>10.2.5</v>
          </cell>
          <cell r="C231" t="str">
            <v>Doors</v>
          </cell>
          <cell r="D231" t="str">
            <v>One and a half  fire</v>
          </cell>
          <cell r="G231" t="str">
            <v>Lift lobbies (Fire stairs)</v>
          </cell>
          <cell r="J231" t="str">
            <v>No</v>
          </cell>
          <cell r="K231">
            <v>11</v>
          </cell>
          <cell r="L231">
            <v>5359</v>
          </cell>
          <cell r="M231">
            <v>58949</v>
          </cell>
        </row>
        <row r="232">
          <cell r="B232">
            <v>117</v>
          </cell>
          <cell r="C232" t="str">
            <v>Door, frame, IM complete</v>
          </cell>
          <cell r="D232">
            <v>1</v>
          </cell>
          <cell r="E232">
            <v>1</v>
          </cell>
          <cell r="F232">
            <v>1</v>
          </cell>
          <cell r="G232">
            <v>1</v>
          </cell>
          <cell r="H232">
            <v>3316.75</v>
          </cell>
          <cell r="I232">
            <v>3316.75</v>
          </cell>
        </row>
        <row r="233">
          <cell r="B233">
            <v>103</v>
          </cell>
          <cell r="C233" t="str">
            <v>Finish</v>
          </cell>
          <cell r="D233">
            <v>1</v>
          </cell>
          <cell r="E233">
            <v>1</v>
          </cell>
          <cell r="F233">
            <v>1</v>
          </cell>
          <cell r="G233">
            <v>1</v>
          </cell>
          <cell r="H233">
            <v>42.25</v>
          </cell>
          <cell r="I233">
            <v>42.25</v>
          </cell>
        </row>
        <row r="234">
          <cell r="C234" t="str">
            <v>Magnetic holders</v>
          </cell>
          <cell r="D234">
            <v>2</v>
          </cell>
          <cell r="E234">
            <v>1</v>
          </cell>
          <cell r="F234">
            <v>1</v>
          </cell>
          <cell r="G234">
            <v>1</v>
          </cell>
          <cell r="H234">
            <v>1000</v>
          </cell>
          <cell r="I234">
            <v>2000</v>
          </cell>
        </row>
        <row r="237">
          <cell r="A237" t="str">
            <v>10.2.6</v>
          </cell>
          <cell r="C237" t="str">
            <v>Doors</v>
          </cell>
          <cell r="D237" t="str">
            <v>Double</v>
          </cell>
          <cell r="J237" t="str">
            <v>No</v>
          </cell>
          <cell r="K237">
            <v>0</v>
          </cell>
          <cell r="L237">
            <v>1592.25</v>
          </cell>
          <cell r="M237">
            <v>0</v>
          </cell>
        </row>
        <row r="238">
          <cell r="B238">
            <v>123</v>
          </cell>
          <cell r="C238" t="str">
            <v>Frame</v>
          </cell>
          <cell r="D238">
            <v>1</v>
          </cell>
          <cell r="E238">
            <v>1</v>
          </cell>
          <cell r="F238">
            <v>1</v>
          </cell>
          <cell r="G238">
            <v>1</v>
          </cell>
          <cell r="H238">
            <v>400</v>
          </cell>
          <cell r="I238">
            <v>400</v>
          </cell>
        </row>
        <row r="239">
          <cell r="B239">
            <v>124</v>
          </cell>
          <cell r="C239" t="str">
            <v>Door</v>
          </cell>
          <cell r="D239">
            <v>1</v>
          </cell>
          <cell r="E239">
            <v>1</v>
          </cell>
          <cell r="F239">
            <v>1</v>
          </cell>
          <cell r="G239">
            <v>1</v>
          </cell>
          <cell r="H239">
            <v>500</v>
          </cell>
          <cell r="I239">
            <v>500</v>
          </cell>
        </row>
        <row r="240">
          <cell r="B240">
            <v>125</v>
          </cell>
          <cell r="C240" t="str">
            <v>Ironmongery</v>
          </cell>
          <cell r="D240">
            <v>1</v>
          </cell>
          <cell r="E240">
            <v>1</v>
          </cell>
          <cell r="F240">
            <v>1</v>
          </cell>
          <cell r="G240">
            <v>1</v>
          </cell>
          <cell r="H240">
            <v>650</v>
          </cell>
          <cell r="I240">
            <v>650</v>
          </cell>
        </row>
        <row r="241">
          <cell r="B241">
            <v>103</v>
          </cell>
          <cell r="C241" t="str">
            <v>Finish</v>
          </cell>
          <cell r="D241">
            <v>1</v>
          </cell>
          <cell r="E241">
            <v>1</v>
          </cell>
          <cell r="F241">
            <v>1</v>
          </cell>
          <cell r="G241">
            <v>1</v>
          </cell>
          <cell r="H241">
            <v>42.25</v>
          </cell>
          <cell r="I241">
            <v>42.25</v>
          </cell>
        </row>
        <row r="243">
          <cell r="A243" t="str">
            <v>10.2.7</v>
          </cell>
          <cell r="C243" t="str">
            <v>Doors</v>
          </cell>
          <cell r="D243" t="str">
            <v>Double fire</v>
          </cell>
          <cell r="G243" t="str">
            <v>Lift lobbies</v>
          </cell>
          <cell r="J243" t="str">
            <v>No</v>
          </cell>
          <cell r="K243">
            <v>21</v>
          </cell>
          <cell r="L243">
            <v>5359</v>
          </cell>
          <cell r="M243">
            <v>112539</v>
          </cell>
        </row>
        <row r="244">
          <cell r="B244">
            <v>117</v>
          </cell>
          <cell r="C244" t="str">
            <v>Door, frame, IM complete</v>
          </cell>
          <cell r="D244">
            <v>1</v>
          </cell>
          <cell r="E244">
            <v>1</v>
          </cell>
          <cell r="F244">
            <v>1</v>
          </cell>
          <cell r="G244">
            <v>1</v>
          </cell>
          <cell r="H244">
            <v>3316.75</v>
          </cell>
          <cell r="I244">
            <v>3316.75</v>
          </cell>
        </row>
        <row r="245">
          <cell r="B245">
            <v>103</v>
          </cell>
          <cell r="C245" t="str">
            <v>Finish</v>
          </cell>
          <cell r="D245">
            <v>1</v>
          </cell>
          <cell r="E245">
            <v>1</v>
          </cell>
          <cell r="F245">
            <v>1</v>
          </cell>
          <cell r="G245">
            <v>1</v>
          </cell>
          <cell r="H245">
            <v>42.25</v>
          </cell>
          <cell r="I245">
            <v>42.25</v>
          </cell>
        </row>
        <row r="246">
          <cell r="C246" t="str">
            <v>Magnetic holders</v>
          </cell>
          <cell r="D246">
            <v>2</v>
          </cell>
          <cell r="E246">
            <v>1</v>
          </cell>
          <cell r="F246">
            <v>1</v>
          </cell>
          <cell r="G246">
            <v>1</v>
          </cell>
          <cell r="H246">
            <v>1000</v>
          </cell>
          <cell r="I246">
            <v>2000</v>
          </cell>
        </row>
        <row r="248">
          <cell r="A248">
            <v>10.3</v>
          </cell>
          <cell r="C248" t="str">
            <v>Balustrades</v>
          </cell>
          <cell r="D248" t="str">
            <v>Penthouses</v>
          </cell>
          <cell r="J248" t="str">
            <v>m</v>
          </cell>
          <cell r="K248">
            <v>15</v>
          </cell>
          <cell r="L248">
            <v>1080</v>
          </cell>
          <cell r="M248">
            <v>16200</v>
          </cell>
        </row>
        <row r="249">
          <cell r="C249" t="str">
            <v>Allowance</v>
          </cell>
          <cell r="D249">
            <v>1</v>
          </cell>
          <cell r="E249">
            <v>1</v>
          </cell>
          <cell r="F249">
            <v>1</v>
          </cell>
          <cell r="G249">
            <v>1</v>
          </cell>
          <cell r="H249">
            <v>1000</v>
          </cell>
          <cell r="I249">
            <v>1000</v>
          </cell>
        </row>
        <row r="250">
          <cell r="C250" t="str">
            <v>Paint (b/s)</v>
          </cell>
          <cell r="D250">
            <v>2</v>
          </cell>
          <cell r="E250">
            <v>1</v>
          </cell>
          <cell r="F250">
            <v>1</v>
          </cell>
          <cell r="G250">
            <v>1</v>
          </cell>
          <cell r="H250">
            <v>40</v>
          </cell>
          <cell r="I250">
            <v>80</v>
          </cell>
        </row>
        <row r="253">
          <cell r="A253" t="str">
            <v>D</v>
          </cell>
          <cell r="C253" t="str">
            <v>INTERNAL FINISHES</v>
          </cell>
        </row>
        <row r="255">
          <cell r="A255" t="str">
            <v>11.</v>
          </cell>
          <cell r="C255" t="str">
            <v>Floor finishes</v>
          </cell>
          <cell r="F255">
            <v>7.5286521489468738E-2</v>
          </cell>
          <cell r="K255">
            <v>1344276</v>
          </cell>
        </row>
        <row r="257">
          <cell r="A257" t="str">
            <v>11.1.1</v>
          </cell>
          <cell r="C257" t="str">
            <v>Floor finish</v>
          </cell>
          <cell r="D257" t="str">
            <v>Passages to apartments</v>
          </cell>
          <cell r="H257" t="str">
            <v>R150/m² for tiles</v>
          </cell>
          <cell r="J257" t="str">
            <v>m²</v>
          </cell>
          <cell r="K257">
            <v>493</v>
          </cell>
          <cell r="L257">
            <v>315.375</v>
          </cell>
          <cell r="M257">
            <v>155479.88</v>
          </cell>
        </row>
        <row r="258">
          <cell r="B258">
            <v>54</v>
          </cell>
          <cell r="C258" t="str">
            <v>Screed</v>
          </cell>
          <cell r="D258">
            <v>1</v>
          </cell>
          <cell r="E258">
            <v>1</v>
          </cell>
          <cell r="F258">
            <v>1</v>
          </cell>
          <cell r="G258">
            <v>1</v>
          </cell>
          <cell r="H258">
            <v>39.375</v>
          </cell>
          <cell r="I258">
            <v>39.375</v>
          </cell>
        </row>
        <row r="259">
          <cell r="C259" t="str">
            <v>Budget allowance</v>
          </cell>
          <cell r="D259">
            <v>1</v>
          </cell>
          <cell r="E259">
            <v>1</v>
          </cell>
          <cell r="F259">
            <v>1</v>
          </cell>
          <cell r="G259">
            <v>1</v>
          </cell>
          <cell r="H259">
            <v>230</v>
          </cell>
          <cell r="I259">
            <v>230</v>
          </cell>
        </row>
        <row r="260">
          <cell r="C260" t="str">
            <v>E.O for patterns, etc</v>
          </cell>
          <cell r="D260">
            <v>0.2</v>
          </cell>
          <cell r="E260">
            <v>1</v>
          </cell>
          <cell r="F260">
            <v>1</v>
          </cell>
          <cell r="G260">
            <v>1</v>
          </cell>
          <cell r="H260">
            <v>230</v>
          </cell>
          <cell r="I260">
            <v>46</v>
          </cell>
        </row>
        <row r="262">
          <cell r="A262" t="str">
            <v>11.1.2</v>
          </cell>
          <cell r="C262" t="str">
            <v>Floor finish</v>
          </cell>
          <cell r="D262" t="str">
            <v>Stores</v>
          </cell>
          <cell r="J262" t="str">
            <v>m²</v>
          </cell>
          <cell r="K262">
            <v>771</v>
          </cell>
          <cell r="L262">
            <v>39.375</v>
          </cell>
          <cell r="M262">
            <v>30358.13</v>
          </cell>
        </row>
        <row r="263">
          <cell r="B263">
            <v>54</v>
          </cell>
          <cell r="C263" t="str">
            <v>Screed</v>
          </cell>
          <cell r="D263">
            <v>1</v>
          </cell>
          <cell r="E263">
            <v>1</v>
          </cell>
          <cell r="F263">
            <v>1</v>
          </cell>
          <cell r="G263">
            <v>1</v>
          </cell>
          <cell r="H263">
            <v>39.375</v>
          </cell>
          <cell r="I263">
            <v>39.375</v>
          </cell>
        </row>
        <row r="264">
          <cell r="C264" t="str">
            <v>Budget allowance</v>
          </cell>
          <cell r="D264">
            <v>1</v>
          </cell>
          <cell r="E264">
            <v>1</v>
          </cell>
          <cell r="F264">
            <v>1</v>
          </cell>
          <cell r="G264">
            <v>1</v>
          </cell>
          <cell r="H264">
            <v>0</v>
          </cell>
          <cell r="I264">
            <v>0</v>
          </cell>
        </row>
        <row r="266">
          <cell r="A266" t="str">
            <v>11.1.3</v>
          </cell>
          <cell r="C266" t="str">
            <v>Floor finish</v>
          </cell>
          <cell r="D266" t="str">
            <v>Passages to stores</v>
          </cell>
          <cell r="J266" t="str">
            <v>m²</v>
          </cell>
          <cell r="K266">
            <v>339</v>
          </cell>
          <cell r="L266">
            <v>39.375</v>
          </cell>
          <cell r="M266">
            <v>13348.13</v>
          </cell>
        </row>
        <row r="267">
          <cell r="B267">
            <v>54</v>
          </cell>
          <cell r="C267" t="str">
            <v>Screed</v>
          </cell>
          <cell r="D267">
            <v>1</v>
          </cell>
          <cell r="E267">
            <v>1</v>
          </cell>
          <cell r="F267">
            <v>1</v>
          </cell>
          <cell r="G267">
            <v>1</v>
          </cell>
          <cell r="H267">
            <v>39.375</v>
          </cell>
          <cell r="I267">
            <v>39.375</v>
          </cell>
        </row>
        <row r="268">
          <cell r="C268" t="str">
            <v>Budget allowance</v>
          </cell>
          <cell r="D268">
            <v>1</v>
          </cell>
          <cell r="E268">
            <v>1</v>
          </cell>
          <cell r="F268">
            <v>1</v>
          </cell>
          <cell r="G268">
            <v>1</v>
          </cell>
          <cell r="H268">
            <v>0</v>
          </cell>
          <cell r="I268">
            <v>0</v>
          </cell>
        </row>
        <row r="270">
          <cell r="A270" t="str">
            <v>11.1.4</v>
          </cell>
          <cell r="C270" t="str">
            <v>Floor finish</v>
          </cell>
          <cell r="D270" t="str">
            <v>Bathrooms</v>
          </cell>
          <cell r="G270" t="str">
            <v>R130/m² for tiles</v>
          </cell>
          <cell r="J270" t="str">
            <v>m²</v>
          </cell>
          <cell r="K270">
            <v>530</v>
          </cell>
          <cell r="L270">
            <v>249.375</v>
          </cell>
          <cell r="M270">
            <v>132168.75</v>
          </cell>
        </row>
        <row r="271">
          <cell r="B271">
            <v>54</v>
          </cell>
          <cell r="C271" t="str">
            <v>Screed</v>
          </cell>
          <cell r="D271">
            <v>1</v>
          </cell>
          <cell r="E271">
            <v>1</v>
          </cell>
          <cell r="F271">
            <v>1</v>
          </cell>
          <cell r="G271">
            <v>1</v>
          </cell>
          <cell r="H271">
            <v>39.375</v>
          </cell>
          <cell r="I271">
            <v>39.375</v>
          </cell>
        </row>
        <row r="272">
          <cell r="C272" t="str">
            <v>Budget allowance</v>
          </cell>
          <cell r="D272">
            <v>1</v>
          </cell>
          <cell r="E272">
            <v>1</v>
          </cell>
          <cell r="F272">
            <v>1</v>
          </cell>
          <cell r="G272">
            <v>1</v>
          </cell>
          <cell r="H272">
            <v>210</v>
          </cell>
          <cell r="I272">
            <v>210</v>
          </cell>
        </row>
        <row r="274">
          <cell r="A274" t="str">
            <v>11.1.5</v>
          </cell>
          <cell r="C274" t="str">
            <v>Floor finish</v>
          </cell>
          <cell r="D274" t="str">
            <v>Bedrooms</v>
          </cell>
          <cell r="G274" t="str">
            <v>R130/m² for carpets</v>
          </cell>
          <cell r="J274" t="str">
            <v>m²</v>
          </cell>
          <cell r="K274">
            <v>1017</v>
          </cell>
          <cell r="L274">
            <v>189.375</v>
          </cell>
          <cell r="M274">
            <v>192594.38</v>
          </cell>
        </row>
        <row r="275">
          <cell r="B275">
            <v>54</v>
          </cell>
          <cell r="C275" t="str">
            <v>Screed</v>
          </cell>
          <cell r="D275">
            <v>1</v>
          </cell>
          <cell r="E275">
            <v>1</v>
          </cell>
          <cell r="F275">
            <v>1</v>
          </cell>
          <cell r="G275">
            <v>1</v>
          </cell>
          <cell r="H275">
            <v>39.375</v>
          </cell>
          <cell r="I275">
            <v>39.375</v>
          </cell>
        </row>
        <row r="276">
          <cell r="C276" t="str">
            <v>Budget allowance</v>
          </cell>
          <cell r="D276">
            <v>1</v>
          </cell>
          <cell r="E276">
            <v>1</v>
          </cell>
          <cell r="F276">
            <v>1</v>
          </cell>
          <cell r="G276">
            <v>1</v>
          </cell>
          <cell r="H276">
            <v>150</v>
          </cell>
          <cell r="I276">
            <v>150</v>
          </cell>
          <cell r="K276" t="str">
            <v xml:space="preserve"> </v>
          </cell>
        </row>
        <row r="278">
          <cell r="A278" t="str">
            <v>11.1.6</v>
          </cell>
          <cell r="C278" t="str">
            <v>Floor finish</v>
          </cell>
          <cell r="D278" t="str">
            <v>Kitchens</v>
          </cell>
          <cell r="G278" t="str">
            <v>R150/m² for tiles</v>
          </cell>
          <cell r="J278" t="str">
            <v>m²</v>
          </cell>
          <cell r="K278">
            <v>544</v>
          </cell>
          <cell r="L278">
            <v>269.375</v>
          </cell>
          <cell r="M278">
            <v>146540</v>
          </cell>
        </row>
        <row r="279">
          <cell r="B279">
            <v>54</v>
          </cell>
          <cell r="C279" t="str">
            <v>Screed</v>
          </cell>
          <cell r="D279">
            <v>1</v>
          </cell>
          <cell r="E279">
            <v>1</v>
          </cell>
          <cell r="F279">
            <v>1</v>
          </cell>
          <cell r="G279">
            <v>1</v>
          </cell>
          <cell r="H279">
            <v>39.375</v>
          </cell>
          <cell r="I279">
            <v>39.375</v>
          </cell>
        </row>
        <row r="280">
          <cell r="C280" t="str">
            <v>Budget allowance</v>
          </cell>
          <cell r="D280">
            <v>1</v>
          </cell>
          <cell r="E280">
            <v>1</v>
          </cell>
          <cell r="F280">
            <v>1</v>
          </cell>
          <cell r="G280">
            <v>1</v>
          </cell>
          <cell r="H280">
            <v>230</v>
          </cell>
          <cell r="I280">
            <v>230</v>
          </cell>
          <cell r="K280" t="str">
            <v xml:space="preserve"> </v>
          </cell>
        </row>
        <row r="282">
          <cell r="A282" t="str">
            <v>11.1.7</v>
          </cell>
          <cell r="C282" t="str">
            <v>Floor finish</v>
          </cell>
          <cell r="D282" t="str">
            <v>Lounge</v>
          </cell>
          <cell r="G282" t="str">
            <v>R150/m² for tiles</v>
          </cell>
          <cell r="J282" t="str">
            <v>m²</v>
          </cell>
          <cell r="K282">
            <v>1677</v>
          </cell>
          <cell r="L282">
            <v>269.375</v>
          </cell>
          <cell r="M282">
            <v>451741.88</v>
          </cell>
        </row>
        <row r="283">
          <cell r="B283">
            <v>54</v>
          </cell>
          <cell r="C283" t="str">
            <v>Screed</v>
          </cell>
          <cell r="D283">
            <v>1</v>
          </cell>
          <cell r="E283">
            <v>1</v>
          </cell>
          <cell r="F283">
            <v>1</v>
          </cell>
          <cell r="G283">
            <v>1</v>
          </cell>
          <cell r="H283">
            <v>39.375</v>
          </cell>
          <cell r="I283">
            <v>39.375</v>
          </cell>
        </row>
        <row r="284">
          <cell r="C284" t="str">
            <v>Budget allowance</v>
          </cell>
          <cell r="D284">
            <v>1</v>
          </cell>
          <cell r="E284">
            <v>1</v>
          </cell>
          <cell r="F284">
            <v>1</v>
          </cell>
          <cell r="G284">
            <v>1</v>
          </cell>
          <cell r="H284">
            <v>230</v>
          </cell>
          <cell r="I284">
            <v>230</v>
          </cell>
          <cell r="K284" t="str">
            <v xml:space="preserve"> </v>
          </cell>
        </row>
        <row r="286">
          <cell r="A286" t="str">
            <v>11.2.1</v>
          </cell>
          <cell r="C286" t="str">
            <v>Skirtings</v>
          </cell>
          <cell r="D286" t="str">
            <v>Passages to apartments</v>
          </cell>
          <cell r="J286" t="str">
            <v>m</v>
          </cell>
          <cell r="K286">
            <v>843</v>
          </cell>
          <cell r="L286">
            <v>51</v>
          </cell>
          <cell r="M286">
            <v>42993</v>
          </cell>
        </row>
        <row r="287">
          <cell r="C287" t="str">
            <v>Budget allowance</v>
          </cell>
          <cell r="D287">
            <v>1</v>
          </cell>
          <cell r="E287">
            <v>1</v>
          </cell>
          <cell r="F287">
            <v>1</v>
          </cell>
          <cell r="G287">
            <v>1</v>
          </cell>
          <cell r="H287">
            <v>35</v>
          </cell>
          <cell r="I287">
            <v>35</v>
          </cell>
        </row>
        <row r="288">
          <cell r="B288">
            <v>105</v>
          </cell>
          <cell r="C288" t="str">
            <v>Paint</v>
          </cell>
          <cell r="D288">
            <v>1</v>
          </cell>
          <cell r="E288">
            <v>1</v>
          </cell>
          <cell r="F288">
            <v>1</v>
          </cell>
          <cell r="G288">
            <v>1</v>
          </cell>
          <cell r="H288">
            <v>16</v>
          </cell>
          <cell r="I288">
            <v>16</v>
          </cell>
        </row>
        <row r="290">
          <cell r="A290" t="str">
            <v>11.2.2</v>
          </cell>
          <cell r="C290" t="str">
            <v>Skirtings</v>
          </cell>
          <cell r="D290" t="str">
            <v>Stores</v>
          </cell>
          <cell r="J290" t="str">
            <v>m</v>
          </cell>
          <cell r="K290">
            <v>0</v>
          </cell>
          <cell r="L290">
            <v>46</v>
          </cell>
          <cell r="M290">
            <v>0</v>
          </cell>
        </row>
        <row r="291">
          <cell r="C291" t="str">
            <v>Budget allowance</v>
          </cell>
          <cell r="D291">
            <v>1</v>
          </cell>
          <cell r="E291">
            <v>1</v>
          </cell>
          <cell r="F291">
            <v>1</v>
          </cell>
          <cell r="G291">
            <v>1</v>
          </cell>
          <cell r="H291">
            <v>30</v>
          </cell>
          <cell r="I291">
            <v>30</v>
          </cell>
        </row>
        <row r="292">
          <cell r="B292">
            <v>105</v>
          </cell>
          <cell r="C292" t="str">
            <v>Paint</v>
          </cell>
          <cell r="D292">
            <v>1</v>
          </cell>
          <cell r="E292">
            <v>1</v>
          </cell>
          <cell r="F292">
            <v>1</v>
          </cell>
          <cell r="G292">
            <v>1</v>
          </cell>
          <cell r="H292">
            <v>16</v>
          </cell>
          <cell r="I292">
            <v>16</v>
          </cell>
        </row>
        <row r="294">
          <cell r="A294" t="str">
            <v>11.2.3</v>
          </cell>
          <cell r="C294" t="str">
            <v>Skirtings</v>
          </cell>
          <cell r="D294" t="str">
            <v>Passages to stores</v>
          </cell>
          <cell r="J294" t="str">
            <v>m</v>
          </cell>
          <cell r="K294">
            <v>0</v>
          </cell>
          <cell r="L294">
            <v>46</v>
          </cell>
          <cell r="M294">
            <v>0</v>
          </cell>
        </row>
        <row r="295">
          <cell r="C295" t="str">
            <v>Budget allowance</v>
          </cell>
          <cell r="D295">
            <v>1</v>
          </cell>
          <cell r="E295">
            <v>1</v>
          </cell>
          <cell r="F295">
            <v>1</v>
          </cell>
          <cell r="G295">
            <v>1</v>
          </cell>
          <cell r="H295">
            <v>30</v>
          </cell>
          <cell r="I295">
            <v>30</v>
          </cell>
        </row>
        <row r="296">
          <cell r="B296">
            <v>105</v>
          </cell>
          <cell r="C296" t="str">
            <v>Paint</v>
          </cell>
          <cell r="D296">
            <v>1</v>
          </cell>
          <cell r="E296">
            <v>1</v>
          </cell>
          <cell r="F296">
            <v>1</v>
          </cell>
          <cell r="G296">
            <v>1</v>
          </cell>
          <cell r="H296">
            <v>16</v>
          </cell>
          <cell r="I296">
            <v>16</v>
          </cell>
        </row>
        <row r="298">
          <cell r="A298" t="str">
            <v>11.2.4</v>
          </cell>
          <cell r="C298" t="str">
            <v>Skirtings</v>
          </cell>
          <cell r="D298" t="str">
            <v>Bathrooms</v>
          </cell>
          <cell r="J298" t="str">
            <v>m</v>
          </cell>
          <cell r="K298">
            <v>892</v>
          </cell>
          <cell r="L298">
            <v>34.5</v>
          </cell>
          <cell r="M298">
            <v>30774</v>
          </cell>
        </row>
        <row r="299">
          <cell r="C299" t="str">
            <v>Budget allowance</v>
          </cell>
          <cell r="D299">
            <v>0.75</v>
          </cell>
          <cell r="E299">
            <v>1</v>
          </cell>
          <cell r="F299">
            <v>1</v>
          </cell>
          <cell r="G299">
            <v>1</v>
          </cell>
          <cell r="H299">
            <v>30</v>
          </cell>
          <cell r="I299">
            <v>22.5</v>
          </cell>
        </row>
        <row r="300">
          <cell r="B300">
            <v>105</v>
          </cell>
          <cell r="C300" t="str">
            <v>Paint</v>
          </cell>
          <cell r="D300">
            <v>0.75</v>
          </cell>
          <cell r="E300">
            <v>1</v>
          </cell>
          <cell r="F300">
            <v>1</v>
          </cell>
          <cell r="G300">
            <v>1</v>
          </cell>
          <cell r="H300">
            <v>16</v>
          </cell>
          <cell r="I300">
            <v>12</v>
          </cell>
        </row>
        <row r="302">
          <cell r="A302" t="str">
            <v>11.2.5</v>
          </cell>
          <cell r="C302" t="str">
            <v>Skirtings</v>
          </cell>
          <cell r="D302" t="str">
            <v>Bedrooms</v>
          </cell>
          <cell r="J302" t="str">
            <v>m</v>
          </cell>
          <cell r="K302">
            <v>1195</v>
          </cell>
          <cell r="L302">
            <v>39</v>
          </cell>
          <cell r="M302">
            <v>46605</v>
          </cell>
        </row>
        <row r="303">
          <cell r="C303" t="str">
            <v>Budget allowance</v>
          </cell>
          <cell r="D303">
            <v>0.75</v>
          </cell>
          <cell r="E303">
            <v>1</v>
          </cell>
          <cell r="F303">
            <v>1</v>
          </cell>
          <cell r="G303">
            <v>1</v>
          </cell>
          <cell r="H303">
            <v>36</v>
          </cell>
          <cell r="I303">
            <v>27</v>
          </cell>
        </row>
        <row r="304">
          <cell r="B304">
            <v>105</v>
          </cell>
          <cell r="C304" t="str">
            <v>Paint</v>
          </cell>
          <cell r="D304">
            <v>0.75</v>
          </cell>
          <cell r="E304">
            <v>1</v>
          </cell>
          <cell r="F304">
            <v>1</v>
          </cell>
          <cell r="G304">
            <v>1</v>
          </cell>
          <cell r="H304">
            <v>16</v>
          </cell>
          <cell r="I304">
            <v>12</v>
          </cell>
        </row>
        <row r="306">
          <cell r="A306" t="str">
            <v>11.2.6</v>
          </cell>
          <cell r="C306" t="str">
            <v>Skirtings</v>
          </cell>
          <cell r="D306" t="str">
            <v>Kitchens</v>
          </cell>
          <cell r="J306" t="str">
            <v>m</v>
          </cell>
          <cell r="K306">
            <v>831</v>
          </cell>
          <cell r="L306">
            <v>39</v>
          </cell>
          <cell r="M306">
            <v>32409</v>
          </cell>
        </row>
        <row r="307">
          <cell r="C307" t="str">
            <v>Budget allowance</v>
          </cell>
          <cell r="D307">
            <v>0.75</v>
          </cell>
          <cell r="E307">
            <v>1</v>
          </cell>
          <cell r="F307">
            <v>1</v>
          </cell>
          <cell r="G307">
            <v>1</v>
          </cell>
          <cell r="H307">
            <v>36</v>
          </cell>
          <cell r="I307">
            <v>27</v>
          </cell>
        </row>
        <row r="308">
          <cell r="B308">
            <v>105</v>
          </cell>
          <cell r="C308" t="str">
            <v>Paint</v>
          </cell>
          <cell r="D308">
            <v>0.75</v>
          </cell>
          <cell r="E308">
            <v>1</v>
          </cell>
          <cell r="F308">
            <v>1</v>
          </cell>
          <cell r="G308">
            <v>1</v>
          </cell>
          <cell r="H308">
            <v>16</v>
          </cell>
          <cell r="I308">
            <v>12</v>
          </cell>
        </row>
        <row r="310">
          <cell r="A310" t="str">
            <v>11.2.7</v>
          </cell>
          <cell r="C310" t="str">
            <v>Skirtings</v>
          </cell>
          <cell r="D310" t="str">
            <v>Lounge</v>
          </cell>
          <cell r="J310" t="str">
            <v>m</v>
          </cell>
          <cell r="K310">
            <v>1776</v>
          </cell>
          <cell r="L310">
            <v>39</v>
          </cell>
          <cell r="M310">
            <v>69264</v>
          </cell>
        </row>
        <row r="311">
          <cell r="C311" t="str">
            <v>Budget allowance</v>
          </cell>
          <cell r="D311">
            <v>0.75</v>
          </cell>
          <cell r="E311">
            <v>1</v>
          </cell>
          <cell r="F311">
            <v>1</v>
          </cell>
          <cell r="G311">
            <v>1</v>
          </cell>
          <cell r="H311">
            <v>36</v>
          </cell>
          <cell r="I311">
            <v>27</v>
          </cell>
        </row>
        <row r="312">
          <cell r="B312">
            <v>105</v>
          </cell>
          <cell r="C312" t="str">
            <v>Paint</v>
          </cell>
          <cell r="D312">
            <v>0.75</v>
          </cell>
          <cell r="E312">
            <v>1</v>
          </cell>
          <cell r="F312">
            <v>1</v>
          </cell>
          <cell r="G312">
            <v>1</v>
          </cell>
          <cell r="H312">
            <v>16</v>
          </cell>
          <cell r="I312">
            <v>12</v>
          </cell>
        </row>
        <row r="314">
          <cell r="A314" t="str">
            <v>11.3.1</v>
          </cell>
          <cell r="C314" t="str">
            <v>Stair finishes</v>
          </cell>
          <cell r="D314" t="str">
            <v>Foyers</v>
          </cell>
          <cell r="J314" t="str">
            <v>m²</v>
          </cell>
          <cell r="K314">
            <v>0</v>
          </cell>
          <cell r="L314">
            <v>354.75</v>
          </cell>
          <cell r="M314">
            <v>0</v>
          </cell>
        </row>
        <row r="315">
          <cell r="B315">
            <v>54</v>
          </cell>
          <cell r="C315" t="str">
            <v>Screed</v>
          </cell>
          <cell r="D315">
            <v>2</v>
          </cell>
          <cell r="E315">
            <v>1</v>
          </cell>
          <cell r="F315">
            <v>1</v>
          </cell>
          <cell r="G315">
            <v>1</v>
          </cell>
          <cell r="H315">
            <v>39.375</v>
          </cell>
          <cell r="I315">
            <v>78.75</v>
          </cell>
        </row>
        <row r="316">
          <cell r="C316" t="str">
            <v>Budget allowance</v>
          </cell>
          <cell r="D316">
            <v>1</v>
          </cell>
          <cell r="E316">
            <v>1</v>
          </cell>
          <cell r="F316">
            <v>1</v>
          </cell>
          <cell r="G316">
            <v>1</v>
          </cell>
          <cell r="H316">
            <v>230</v>
          </cell>
          <cell r="I316">
            <v>230</v>
          </cell>
        </row>
        <row r="317">
          <cell r="C317" t="str">
            <v>E.O for patterns, etc</v>
          </cell>
          <cell r="D317">
            <v>0.2</v>
          </cell>
          <cell r="E317">
            <v>1</v>
          </cell>
          <cell r="F317">
            <v>1</v>
          </cell>
          <cell r="G317">
            <v>1</v>
          </cell>
          <cell r="H317">
            <v>230</v>
          </cell>
          <cell r="I317">
            <v>46</v>
          </cell>
        </row>
        <row r="319">
          <cell r="A319" t="str">
            <v>11.3.2</v>
          </cell>
          <cell r="C319" t="str">
            <v>Stair finishes</v>
          </cell>
          <cell r="D319" t="str">
            <v>Fire escapes</v>
          </cell>
          <cell r="J319" t="str">
            <v>m²</v>
          </cell>
          <cell r="K319">
            <v>0</v>
          </cell>
          <cell r="L319">
            <v>136.5</v>
          </cell>
          <cell r="M319">
            <v>0</v>
          </cell>
        </row>
        <row r="320">
          <cell r="B320">
            <v>55</v>
          </cell>
          <cell r="C320" t="str">
            <v>Grano</v>
          </cell>
          <cell r="D320">
            <v>2</v>
          </cell>
          <cell r="E320">
            <v>1</v>
          </cell>
          <cell r="F320">
            <v>1</v>
          </cell>
          <cell r="G320">
            <v>1</v>
          </cell>
          <cell r="H320">
            <v>68.25</v>
          </cell>
          <cell r="I320">
            <v>136.5</v>
          </cell>
        </row>
        <row r="322">
          <cell r="A322" t="str">
            <v>12.</v>
          </cell>
          <cell r="C322" t="str">
            <v>Internal wall finishes</v>
          </cell>
          <cell r="F322">
            <v>6.9647408269971317E-2</v>
          </cell>
          <cell r="K322">
            <v>1243587</v>
          </cell>
        </row>
        <row r="324">
          <cell r="A324" t="str">
            <v>12.1.1</v>
          </cell>
          <cell r="C324" t="str">
            <v>Finishes</v>
          </cell>
          <cell r="D324" t="str">
            <v>Stores</v>
          </cell>
          <cell r="J324" t="str">
            <v>m²</v>
          </cell>
          <cell r="K324">
            <v>5328</v>
          </cell>
          <cell r="L324">
            <v>45</v>
          </cell>
          <cell r="M324">
            <v>239760</v>
          </cell>
        </row>
        <row r="325">
          <cell r="C325" t="str">
            <v>Bagging</v>
          </cell>
          <cell r="D325">
            <v>1</v>
          </cell>
          <cell r="E325">
            <v>1</v>
          </cell>
          <cell r="F325">
            <v>1</v>
          </cell>
          <cell r="G325">
            <v>1</v>
          </cell>
          <cell r="H325">
            <v>30</v>
          </cell>
          <cell r="I325">
            <v>30</v>
          </cell>
        </row>
        <row r="326">
          <cell r="C326" t="str">
            <v>Budget Allowance</v>
          </cell>
          <cell r="D326">
            <v>1</v>
          </cell>
          <cell r="E326">
            <v>1</v>
          </cell>
          <cell r="F326">
            <v>1</v>
          </cell>
          <cell r="G326">
            <v>1</v>
          </cell>
          <cell r="H326">
            <v>15</v>
          </cell>
          <cell r="I326">
            <v>15</v>
          </cell>
        </row>
        <row r="328">
          <cell r="A328" t="str">
            <v>12.1.2</v>
          </cell>
          <cell r="C328" t="str">
            <v>Finishes</v>
          </cell>
          <cell r="D328" t="str">
            <v>Apartments</v>
          </cell>
          <cell r="J328" t="str">
            <v>m²</v>
          </cell>
          <cell r="K328">
            <v>5602</v>
          </cell>
          <cell r="L328">
            <v>72.625</v>
          </cell>
          <cell r="M328">
            <v>406845.25</v>
          </cell>
          <cell r="O328">
            <v>1538.1975</v>
          </cell>
        </row>
        <row r="329">
          <cell r="B329">
            <v>57</v>
          </cell>
          <cell r="C329" t="str">
            <v>1 ct Plaster</v>
          </cell>
          <cell r="D329">
            <v>1</v>
          </cell>
          <cell r="E329">
            <v>1</v>
          </cell>
          <cell r="F329">
            <v>1</v>
          </cell>
          <cell r="G329">
            <v>1</v>
          </cell>
          <cell r="H329">
            <v>52.625</v>
          </cell>
          <cell r="I329">
            <v>52.625</v>
          </cell>
        </row>
        <row r="330">
          <cell r="C330" t="str">
            <v>Budget Allowance</v>
          </cell>
          <cell r="D330">
            <v>1</v>
          </cell>
          <cell r="E330">
            <v>1</v>
          </cell>
          <cell r="F330">
            <v>1</v>
          </cell>
          <cell r="G330">
            <v>1</v>
          </cell>
          <cell r="H330">
            <v>20</v>
          </cell>
          <cell r="I330">
            <v>20</v>
          </cell>
        </row>
        <row r="332">
          <cell r="A332" t="str">
            <v>12.1.3</v>
          </cell>
          <cell r="C332" t="str">
            <v>Wall finish</v>
          </cell>
          <cell r="D332" t="str">
            <v>Bathrooms</v>
          </cell>
          <cell r="G332" t="str">
            <v>R130/m² for tiles</v>
          </cell>
          <cell r="J332" t="str">
            <v>m²</v>
          </cell>
          <cell r="K332">
            <v>1755</v>
          </cell>
          <cell r="L332">
            <v>245</v>
          </cell>
          <cell r="M332">
            <v>429975</v>
          </cell>
        </row>
        <row r="333">
          <cell r="C333" t="str">
            <v>1 ct Plaster</v>
          </cell>
          <cell r="D333">
            <v>1</v>
          </cell>
          <cell r="E333">
            <v>1</v>
          </cell>
          <cell r="F333">
            <v>1</v>
          </cell>
          <cell r="G333">
            <v>1</v>
          </cell>
          <cell r="H333">
            <v>35</v>
          </cell>
          <cell r="I333">
            <v>35</v>
          </cell>
        </row>
        <row r="334">
          <cell r="C334" t="str">
            <v>Tiling budget allowance</v>
          </cell>
          <cell r="D334">
            <v>1</v>
          </cell>
          <cell r="E334">
            <v>1</v>
          </cell>
          <cell r="F334">
            <v>1</v>
          </cell>
          <cell r="G334">
            <v>1</v>
          </cell>
          <cell r="H334">
            <v>210</v>
          </cell>
          <cell r="I334">
            <v>210</v>
          </cell>
        </row>
        <row r="336">
          <cell r="A336" t="str">
            <v>12.1.4</v>
          </cell>
          <cell r="C336" t="str">
            <v>Wall finish</v>
          </cell>
          <cell r="D336" t="str">
            <v>Kitchens</v>
          </cell>
          <cell r="G336" t="str">
            <v>R130/m² for tiles</v>
          </cell>
          <cell r="J336" t="str">
            <v>m²</v>
          </cell>
          <cell r="K336">
            <v>482</v>
          </cell>
          <cell r="L336">
            <v>245</v>
          </cell>
          <cell r="M336">
            <v>118090</v>
          </cell>
        </row>
        <row r="337">
          <cell r="C337" t="str">
            <v>1 ct Plaster</v>
          </cell>
          <cell r="D337">
            <v>1</v>
          </cell>
          <cell r="E337">
            <v>1</v>
          </cell>
          <cell r="F337">
            <v>1</v>
          </cell>
          <cell r="G337">
            <v>1</v>
          </cell>
          <cell r="H337">
            <v>35</v>
          </cell>
          <cell r="I337">
            <v>35</v>
          </cell>
        </row>
        <row r="338">
          <cell r="C338" t="str">
            <v>Tiling budget allowance</v>
          </cell>
          <cell r="D338">
            <v>1</v>
          </cell>
          <cell r="E338">
            <v>1</v>
          </cell>
          <cell r="F338">
            <v>1</v>
          </cell>
          <cell r="G338">
            <v>1</v>
          </cell>
          <cell r="H338">
            <v>210</v>
          </cell>
          <cell r="I338">
            <v>210</v>
          </cell>
        </row>
        <row r="340">
          <cell r="A340" t="str">
            <v>12.2.1</v>
          </cell>
          <cell r="C340" t="str">
            <v>Wall finish</v>
          </cell>
          <cell r="J340" t="str">
            <v>No</v>
          </cell>
          <cell r="K340">
            <v>79</v>
          </cell>
          <cell r="L340">
            <v>259.2</v>
          </cell>
          <cell r="M340">
            <v>20476.8</v>
          </cell>
        </row>
        <row r="341">
          <cell r="C341" t="str">
            <v>Waterproofing to shower floors</v>
          </cell>
          <cell r="D341">
            <v>1</v>
          </cell>
          <cell r="E341">
            <v>1</v>
          </cell>
          <cell r="F341">
            <v>1.2</v>
          </cell>
          <cell r="G341">
            <v>1.2</v>
          </cell>
          <cell r="H341">
            <v>180</v>
          </cell>
          <cell r="I341">
            <v>259.2</v>
          </cell>
        </row>
        <row r="343">
          <cell r="A343" t="str">
            <v>12.2.2</v>
          </cell>
          <cell r="C343" t="str">
            <v>Wall finish</v>
          </cell>
          <cell r="J343" t="str">
            <v>No</v>
          </cell>
          <cell r="K343">
            <v>79</v>
          </cell>
          <cell r="L343">
            <v>360</v>
          </cell>
          <cell r="M343">
            <v>28440</v>
          </cell>
        </row>
        <row r="344">
          <cell r="C344" t="str">
            <v>Waterproofing to shower walls</v>
          </cell>
          <cell r="D344">
            <v>2</v>
          </cell>
          <cell r="E344">
            <v>1</v>
          </cell>
          <cell r="F344">
            <v>1</v>
          </cell>
          <cell r="G344">
            <v>2</v>
          </cell>
          <cell r="H344">
            <v>90</v>
          </cell>
          <cell r="I344">
            <v>360</v>
          </cell>
        </row>
        <row r="347">
          <cell r="A347" t="str">
            <v>13.</v>
          </cell>
          <cell r="C347" t="str">
            <v>Ceilings</v>
          </cell>
          <cell r="F347">
            <v>5.0273230042092991E-2</v>
          </cell>
          <cell r="K347">
            <v>897652</v>
          </cell>
        </row>
        <row r="349">
          <cell r="A349">
            <v>13.1</v>
          </cell>
          <cell r="C349" t="str">
            <v>Slab finishes</v>
          </cell>
          <cell r="J349" t="str">
            <v>m²</v>
          </cell>
          <cell r="K349">
            <v>0</v>
          </cell>
          <cell r="L349">
            <v>85.85</v>
          </cell>
          <cell r="M349">
            <v>0</v>
          </cell>
        </row>
        <row r="350">
          <cell r="B350">
            <v>59</v>
          </cell>
          <cell r="C350" t="str">
            <v>Skim plaster</v>
          </cell>
          <cell r="D350">
            <v>1</v>
          </cell>
          <cell r="E350">
            <v>1</v>
          </cell>
          <cell r="F350">
            <v>1</v>
          </cell>
          <cell r="G350">
            <v>1</v>
          </cell>
          <cell r="H350">
            <v>68.25</v>
          </cell>
          <cell r="I350">
            <v>68.25</v>
          </cell>
          <cell r="K350" t="str">
            <v xml:space="preserve"> </v>
          </cell>
        </row>
        <row r="351">
          <cell r="B351">
            <v>101</v>
          </cell>
          <cell r="C351" t="str">
            <v>Paint</v>
          </cell>
          <cell r="D351">
            <v>1</v>
          </cell>
          <cell r="E351">
            <v>1</v>
          </cell>
          <cell r="F351">
            <v>1</v>
          </cell>
          <cell r="G351">
            <v>1</v>
          </cell>
          <cell r="H351">
            <v>17.600000000000001</v>
          </cell>
          <cell r="I351">
            <v>17.600000000000001</v>
          </cell>
        </row>
        <row r="353">
          <cell r="A353" t="str">
            <v>13.2.1</v>
          </cell>
          <cell r="C353" t="str">
            <v xml:space="preserve">Suspended ceilings </v>
          </cell>
          <cell r="D353" t="str">
            <v>Lift lobbies and passages</v>
          </cell>
          <cell r="J353" t="str">
            <v>m²</v>
          </cell>
          <cell r="K353">
            <v>693</v>
          </cell>
          <cell r="L353">
            <v>167.6</v>
          </cell>
          <cell r="M353">
            <v>116146.8</v>
          </cell>
        </row>
        <row r="354">
          <cell r="B354">
            <v>92</v>
          </cell>
          <cell r="C354" t="str">
            <v>Ceiling</v>
          </cell>
          <cell r="D354">
            <v>1</v>
          </cell>
          <cell r="E354">
            <v>1</v>
          </cell>
          <cell r="F354">
            <v>1</v>
          </cell>
          <cell r="G354">
            <v>1</v>
          </cell>
          <cell r="H354">
            <v>150</v>
          </cell>
          <cell r="I354">
            <v>150</v>
          </cell>
        </row>
        <row r="355">
          <cell r="B355">
            <v>101</v>
          </cell>
          <cell r="C355" t="str">
            <v>Paint</v>
          </cell>
          <cell r="D355">
            <v>1</v>
          </cell>
          <cell r="E355">
            <v>1</v>
          </cell>
          <cell r="F355">
            <v>1</v>
          </cell>
          <cell r="G355">
            <v>1</v>
          </cell>
          <cell r="H355">
            <v>17.600000000000001</v>
          </cell>
          <cell r="I355">
            <v>17.600000000000001</v>
          </cell>
        </row>
        <row r="357">
          <cell r="A357" t="str">
            <v>13.2.2</v>
          </cell>
          <cell r="C357" t="str">
            <v xml:space="preserve">Suspended ceilings </v>
          </cell>
          <cell r="D357" t="str">
            <v>Stores</v>
          </cell>
          <cell r="J357" t="str">
            <v>m²</v>
          </cell>
          <cell r="K357">
            <v>771</v>
          </cell>
          <cell r="L357">
            <v>0</v>
          </cell>
          <cell r="M357">
            <v>0</v>
          </cell>
        </row>
        <row r="358">
          <cell r="B358">
            <v>90</v>
          </cell>
          <cell r="C358" t="str">
            <v>Ceiling</v>
          </cell>
          <cell r="D358">
            <v>0</v>
          </cell>
          <cell r="E358">
            <v>1</v>
          </cell>
          <cell r="F358">
            <v>1</v>
          </cell>
          <cell r="G358">
            <v>1</v>
          </cell>
          <cell r="H358">
            <v>137.16</v>
          </cell>
          <cell r="I358">
            <v>0</v>
          </cell>
        </row>
        <row r="359">
          <cell r="B359">
            <v>101</v>
          </cell>
          <cell r="C359" t="str">
            <v>Paint</v>
          </cell>
          <cell r="D359">
            <v>0</v>
          </cell>
          <cell r="E359">
            <v>1</v>
          </cell>
          <cell r="F359">
            <v>1</v>
          </cell>
          <cell r="G359">
            <v>1</v>
          </cell>
          <cell r="H359">
            <v>17.600000000000001</v>
          </cell>
          <cell r="I359">
            <v>0</v>
          </cell>
        </row>
        <row r="361">
          <cell r="A361" t="str">
            <v>13.2.3</v>
          </cell>
          <cell r="C361" t="str">
            <v xml:space="preserve">Suspended ceilings </v>
          </cell>
          <cell r="D361" t="str">
            <v>Passages to stores</v>
          </cell>
          <cell r="J361" t="str">
            <v>m²</v>
          </cell>
          <cell r="K361">
            <v>339</v>
          </cell>
          <cell r="L361">
            <v>0</v>
          </cell>
          <cell r="M361">
            <v>0</v>
          </cell>
        </row>
        <row r="362">
          <cell r="B362">
            <v>90</v>
          </cell>
          <cell r="C362" t="str">
            <v>Ceiling</v>
          </cell>
          <cell r="D362">
            <v>0</v>
          </cell>
          <cell r="E362">
            <v>1</v>
          </cell>
          <cell r="F362">
            <v>1</v>
          </cell>
          <cell r="G362">
            <v>1</v>
          </cell>
          <cell r="H362">
            <v>137.16</v>
          </cell>
          <cell r="I362">
            <v>0</v>
          </cell>
        </row>
        <row r="363">
          <cell r="B363">
            <v>101</v>
          </cell>
          <cell r="C363" t="str">
            <v>Paint</v>
          </cell>
          <cell r="D363">
            <v>0</v>
          </cell>
          <cell r="E363">
            <v>1</v>
          </cell>
          <cell r="F363">
            <v>1</v>
          </cell>
          <cell r="G363">
            <v>1</v>
          </cell>
          <cell r="H363">
            <v>17.600000000000001</v>
          </cell>
          <cell r="I363">
            <v>0</v>
          </cell>
        </row>
        <row r="365">
          <cell r="A365" t="str">
            <v>13.2.4</v>
          </cell>
          <cell r="C365" t="str">
            <v xml:space="preserve">Suspended ceilings </v>
          </cell>
          <cell r="D365" t="str">
            <v>Bathrooms</v>
          </cell>
          <cell r="J365" t="str">
            <v>m²</v>
          </cell>
          <cell r="K365">
            <v>530</v>
          </cell>
          <cell r="L365">
            <v>154.76</v>
          </cell>
          <cell r="M365">
            <v>82022.8</v>
          </cell>
        </row>
        <row r="366">
          <cell r="B366">
            <v>90</v>
          </cell>
          <cell r="C366" t="str">
            <v>Ceiling</v>
          </cell>
          <cell r="D366">
            <v>1</v>
          </cell>
          <cell r="E366">
            <v>1</v>
          </cell>
          <cell r="F366">
            <v>1</v>
          </cell>
          <cell r="G366">
            <v>1</v>
          </cell>
          <cell r="H366">
            <v>137.16</v>
          </cell>
          <cell r="I366">
            <v>137.16</v>
          </cell>
        </row>
        <row r="367">
          <cell r="B367">
            <v>101</v>
          </cell>
          <cell r="C367" t="str">
            <v>Paint</v>
          </cell>
          <cell r="D367">
            <v>1</v>
          </cell>
          <cell r="E367">
            <v>1</v>
          </cell>
          <cell r="F367">
            <v>1</v>
          </cell>
          <cell r="G367">
            <v>1</v>
          </cell>
          <cell r="H367">
            <v>17.600000000000001</v>
          </cell>
          <cell r="I367">
            <v>17.600000000000001</v>
          </cell>
        </row>
        <row r="369">
          <cell r="A369" t="str">
            <v>13.2.5</v>
          </cell>
          <cell r="C369" t="str">
            <v xml:space="preserve">Suspended ceilings </v>
          </cell>
          <cell r="D369" t="str">
            <v>Bedrooms</v>
          </cell>
          <cell r="J369" t="str">
            <v>m²</v>
          </cell>
          <cell r="K369">
            <v>1017</v>
          </cell>
          <cell r="L369">
            <v>154.76</v>
          </cell>
          <cell r="M369">
            <v>157390.92000000001</v>
          </cell>
        </row>
        <row r="370">
          <cell r="B370">
            <v>90</v>
          </cell>
          <cell r="C370" t="str">
            <v>Ceiling</v>
          </cell>
          <cell r="D370">
            <v>1</v>
          </cell>
          <cell r="E370">
            <v>1</v>
          </cell>
          <cell r="F370">
            <v>1</v>
          </cell>
          <cell r="G370">
            <v>1</v>
          </cell>
          <cell r="H370">
            <v>137.16</v>
          </cell>
          <cell r="I370">
            <v>137.16</v>
          </cell>
        </row>
        <row r="371">
          <cell r="B371">
            <v>101</v>
          </cell>
          <cell r="C371" t="str">
            <v>Paint</v>
          </cell>
          <cell r="D371">
            <v>1</v>
          </cell>
          <cell r="E371">
            <v>1</v>
          </cell>
          <cell r="F371">
            <v>1</v>
          </cell>
          <cell r="G371">
            <v>1</v>
          </cell>
          <cell r="H371">
            <v>17.600000000000001</v>
          </cell>
          <cell r="I371">
            <v>17.600000000000001</v>
          </cell>
        </row>
        <row r="373">
          <cell r="A373" t="str">
            <v>13.2.6</v>
          </cell>
          <cell r="C373" t="str">
            <v xml:space="preserve">Suspended ceilings </v>
          </cell>
          <cell r="D373" t="str">
            <v>Kitchens</v>
          </cell>
          <cell r="J373" t="str">
            <v>m²</v>
          </cell>
          <cell r="K373">
            <v>544</v>
          </cell>
          <cell r="L373">
            <v>154.76</v>
          </cell>
          <cell r="M373">
            <v>84189.440000000002</v>
          </cell>
        </row>
        <row r="374">
          <cell r="B374">
            <v>90</v>
          </cell>
          <cell r="C374" t="str">
            <v>Ceiling</v>
          </cell>
          <cell r="D374">
            <v>1</v>
          </cell>
          <cell r="E374">
            <v>1</v>
          </cell>
          <cell r="F374">
            <v>1</v>
          </cell>
          <cell r="G374">
            <v>1</v>
          </cell>
          <cell r="H374">
            <v>137.16</v>
          </cell>
          <cell r="I374">
            <v>137.16</v>
          </cell>
        </row>
        <row r="375">
          <cell r="B375">
            <v>101</v>
          </cell>
          <cell r="C375" t="str">
            <v>Paint</v>
          </cell>
          <cell r="D375">
            <v>1</v>
          </cell>
          <cell r="E375">
            <v>1</v>
          </cell>
          <cell r="F375">
            <v>1</v>
          </cell>
          <cell r="G375">
            <v>1</v>
          </cell>
          <cell r="H375">
            <v>17.600000000000001</v>
          </cell>
          <cell r="I375">
            <v>17.600000000000001</v>
          </cell>
        </row>
        <row r="377">
          <cell r="A377" t="str">
            <v>13.2.7</v>
          </cell>
          <cell r="C377" t="str">
            <v xml:space="preserve">Suspended ceilings </v>
          </cell>
          <cell r="D377" t="str">
            <v>Lounge</v>
          </cell>
          <cell r="J377" t="str">
            <v>m²</v>
          </cell>
          <cell r="K377">
            <v>1677</v>
          </cell>
          <cell r="L377">
            <v>154.76</v>
          </cell>
          <cell r="M377">
            <v>259532.52</v>
          </cell>
        </row>
        <row r="378">
          <cell r="B378">
            <v>90</v>
          </cell>
          <cell r="C378" t="str">
            <v>Ceiling</v>
          </cell>
          <cell r="D378">
            <v>1</v>
          </cell>
          <cell r="E378">
            <v>1</v>
          </cell>
          <cell r="F378">
            <v>1</v>
          </cell>
          <cell r="G378">
            <v>1</v>
          </cell>
          <cell r="H378">
            <v>137.16</v>
          </cell>
          <cell r="I378">
            <v>137.16</v>
          </cell>
        </row>
        <row r="379">
          <cell r="B379">
            <v>101</v>
          </cell>
          <cell r="C379" t="str">
            <v>Paint</v>
          </cell>
          <cell r="D379">
            <v>1</v>
          </cell>
          <cell r="E379">
            <v>1</v>
          </cell>
          <cell r="F379">
            <v>1</v>
          </cell>
          <cell r="G379">
            <v>1</v>
          </cell>
          <cell r="H379">
            <v>17.600000000000001</v>
          </cell>
          <cell r="I379">
            <v>17.600000000000001</v>
          </cell>
        </row>
        <row r="381">
          <cell r="A381" t="str">
            <v>13.3.1</v>
          </cell>
          <cell r="C381" t="str">
            <v>Vertical bulkheads</v>
          </cell>
          <cell r="D381" t="str">
            <v>Foyers</v>
          </cell>
          <cell r="J381" t="str">
            <v>m²</v>
          </cell>
          <cell r="K381">
            <v>693</v>
          </cell>
          <cell r="L381">
            <v>13.38</v>
          </cell>
          <cell r="M381">
            <v>9272.34</v>
          </cell>
        </row>
        <row r="382">
          <cell r="B382">
            <v>94</v>
          </cell>
          <cell r="C382" t="str">
            <v>Bulkhead</v>
          </cell>
          <cell r="D382">
            <v>0.05</v>
          </cell>
          <cell r="E382">
            <v>1</v>
          </cell>
          <cell r="F382">
            <v>1</v>
          </cell>
          <cell r="G382">
            <v>1</v>
          </cell>
          <cell r="H382">
            <v>250</v>
          </cell>
          <cell r="I382">
            <v>12.5</v>
          </cell>
        </row>
        <row r="383">
          <cell r="B383">
            <v>101</v>
          </cell>
          <cell r="C383" t="str">
            <v>Paint</v>
          </cell>
          <cell r="D383">
            <v>0.05</v>
          </cell>
          <cell r="E383">
            <v>1</v>
          </cell>
          <cell r="F383">
            <v>1</v>
          </cell>
          <cell r="G383">
            <v>1</v>
          </cell>
          <cell r="H383">
            <v>17.600000000000001</v>
          </cell>
          <cell r="I383">
            <v>0.88000000000000012</v>
          </cell>
        </row>
        <row r="385">
          <cell r="A385" t="str">
            <v>13.4.1</v>
          </cell>
          <cell r="C385" t="str">
            <v>Cornices</v>
          </cell>
          <cell r="D385" t="str">
            <v>Foyers</v>
          </cell>
          <cell r="J385" t="str">
            <v>m</v>
          </cell>
          <cell r="K385">
            <v>843</v>
          </cell>
          <cell r="L385">
            <v>46</v>
          </cell>
          <cell r="M385">
            <v>38778</v>
          </cell>
        </row>
        <row r="386">
          <cell r="B386">
            <v>93</v>
          </cell>
          <cell r="C386" t="str">
            <v>Cornice</v>
          </cell>
          <cell r="D386">
            <v>1</v>
          </cell>
          <cell r="E386">
            <v>1</v>
          </cell>
          <cell r="F386">
            <v>1</v>
          </cell>
          <cell r="G386">
            <v>1</v>
          </cell>
          <cell r="H386">
            <v>30</v>
          </cell>
          <cell r="I386">
            <v>30</v>
          </cell>
        </row>
        <row r="387">
          <cell r="B387">
            <v>105</v>
          </cell>
          <cell r="C387" t="str">
            <v>Paint</v>
          </cell>
          <cell r="D387">
            <v>1</v>
          </cell>
          <cell r="E387">
            <v>1</v>
          </cell>
          <cell r="F387">
            <v>1</v>
          </cell>
          <cell r="G387">
            <v>1</v>
          </cell>
          <cell r="H387">
            <v>16</v>
          </cell>
          <cell r="I387">
            <v>16</v>
          </cell>
        </row>
        <row r="389">
          <cell r="A389" t="str">
            <v>13.4.2</v>
          </cell>
          <cell r="C389" t="str">
            <v>Cornices</v>
          </cell>
          <cell r="D389" t="str">
            <v>Stores</v>
          </cell>
          <cell r="J389" t="str">
            <v>m</v>
          </cell>
          <cell r="K389">
            <v>0</v>
          </cell>
          <cell r="L389">
            <v>12</v>
          </cell>
          <cell r="M389">
            <v>0</v>
          </cell>
        </row>
        <row r="390">
          <cell r="B390">
            <v>91</v>
          </cell>
          <cell r="C390" t="str">
            <v>Cornice</v>
          </cell>
          <cell r="D390">
            <v>1</v>
          </cell>
          <cell r="E390">
            <v>1</v>
          </cell>
          <cell r="F390">
            <v>1</v>
          </cell>
          <cell r="G390">
            <v>1</v>
          </cell>
          <cell r="H390">
            <v>12</v>
          </cell>
          <cell r="I390">
            <v>12</v>
          </cell>
        </row>
        <row r="392">
          <cell r="A392" t="str">
            <v>13.4.3</v>
          </cell>
          <cell r="C392" t="str">
            <v>Cornices</v>
          </cell>
          <cell r="D392" t="str">
            <v>Passages to stores</v>
          </cell>
          <cell r="J392" t="str">
            <v>m</v>
          </cell>
          <cell r="K392">
            <v>0</v>
          </cell>
          <cell r="L392">
            <v>12</v>
          </cell>
          <cell r="M392">
            <v>0</v>
          </cell>
        </row>
        <row r="393">
          <cell r="B393">
            <v>91</v>
          </cell>
          <cell r="C393" t="str">
            <v>Cornice</v>
          </cell>
          <cell r="D393">
            <v>1</v>
          </cell>
          <cell r="E393">
            <v>1</v>
          </cell>
          <cell r="F393">
            <v>1</v>
          </cell>
          <cell r="G393">
            <v>1</v>
          </cell>
          <cell r="H393">
            <v>12</v>
          </cell>
          <cell r="I393">
            <v>12</v>
          </cell>
        </row>
        <row r="395">
          <cell r="A395" t="str">
            <v>13.4.4</v>
          </cell>
          <cell r="C395" t="str">
            <v>Cornices</v>
          </cell>
          <cell r="D395" t="str">
            <v>Bathrooms</v>
          </cell>
          <cell r="J395" t="str">
            <v>m</v>
          </cell>
          <cell r="K395">
            <v>892</v>
          </cell>
          <cell r="L395">
            <v>12</v>
          </cell>
          <cell r="M395">
            <v>10704</v>
          </cell>
        </row>
        <row r="396">
          <cell r="B396">
            <v>91</v>
          </cell>
          <cell r="C396" t="str">
            <v>Cornice</v>
          </cell>
          <cell r="D396">
            <v>1</v>
          </cell>
          <cell r="E396">
            <v>1</v>
          </cell>
          <cell r="F396">
            <v>1</v>
          </cell>
          <cell r="G396">
            <v>1</v>
          </cell>
          <cell r="H396">
            <v>12</v>
          </cell>
          <cell r="I396">
            <v>12</v>
          </cell>
        </row>
        <row r="398">
          <cell r="A398" t="str">
            <v>13.4.5</v>
          </cell>
          <cell r="C398" t="str">
            <v>Cornices</v>
          </cell>
          <cell r="D398" t="str">
            <v>Bedrooms</v>
          </cell>
          <cell r="J398" t="str">
            <v>m</v>
          </cell>
          <cell r="K398">
            <v>1195</v>
          </cell>
          <cell r="L398">
            <v>40</v>
          </cell>
          <cell r="M398">
            <v>47800</v>
          </cell>
        </row>
        <row r="399">
          <cell r="C399" t="str">
            <v>Cornice</v>
          </cell>
          <cell r="D399">
            <v>1</v>
          </cell>
          <cell r="E399">
            <v>1</v>
          </cell>
          <cell r="F399">
            <v>1</v>
          </cell>
          <cell r="G399">
            <v>1</v>
          </cell>
          <cell r="H399">
            <v>40</v>
          </cell>
          <cell r="I399">
            <v>40</v>
          </cell>
        </row>
        <row r="401">
          <cell r="A401" t="str">
            <v>13.4.6</v>
          </cell>
          <cell r="C401" t="str">
            <v>Cornices</v>
          </cell>
          <cell r="D401" t="str">
            <v>Kitchens</v>
          </cell>
          <cell r="J401" t="str">
            <v>m</v>
          </cell>
          <cell r="K401">
            <v>831</v>
          </cell>
          <cell r="L401">
            <v>25</v>
          </cell>
          <cell r="M401">
            <v>20775</v>
          </cell>
        </row>
        <row r="402">
          <cell r="C402" t="str">
            <v>Cornice</v>
          </cell>
          <cell r="D402">
            <v>1</v>
          </cell>
          <cell r="E402">
            <v>1</v>
          </cell>
          <cell r="F402">
            <v>1</v>
          </cell>
          <cell r="G402">
            <v>1</v>
          </cell>
          <cell r="H402">
            <v>25</v>
          </cell>
          <cell r="I402">
            <v>25</v>
          </cell>
        </row>
        <row r="404">
          <cell r="A404" t="str">
            <v>13.4.7</v>
          </cell>
          <cell r="C404" t="str">
            <v>Cornices</v>
          </cell>
          <cell r="D404" t="str">
            <v>Lounge</v>
          </cell>
          <cell r="J404" t="str">
            <v>m</v>
          </cell>
          <cell r="K404">
            <v>1776</v>
          </cell>
          <cell r="L404">
            <v>40</v>
          </cell>
          <cell r="M404">
            <v>71040</v>
          </cell>
        </row>
        <row r="405">
          <cell r="C405" t="str">
            <v>Cornice</v>
          </cell>
          <cell r="D405">
            <v>1</v>
          </cell>
          <cell r="E405">
            <v>1</v>
          </cell>
          <cell r="F405">
            <v>1</v>
          </cell>
          <cell r="G405">
            <v>1</v>
          </cell>
          <cell r="H405">
            <v>40</v>
          </cell>
          <cell r="I405">
            <v>40</v>
          </cell>
        </row>
        <row r="407">
          <cell r="A407" t="str">
            <v>E</v>
          </cell>
          <cell r="C407" t="str">
            <v>FITTINGS</v>
          </cell>
        </row>
        <row r="409">
          <cell r="A409" t="str">
            <v>14.</v>
          </cell>
          <cell r="C409" t="str">
            <v>Fittings</v>
          </cell>
          <cell r="F409">
            <v>0.17193613586247841</v>
          </cell>
          <cell r="K409">
            <v>3070000</v>
          </cell>
        </row>
        <row r="410">
          <cell r="A410" t="str">
            <v>14.1</v>
          </cell>
          <cell r="C410" t="str">
            <v>Toilet vanity tops</v>
          </cell>
          <cell r="H410">
            <v>1835.8208955223881</v>
          </cell>
          <cell r="I410" t="str">
            <v>/apartment</v>
          </cell>
          <cell r="J410" t="str">
            <v>m</v>
          </cell>
          <cell r="K410">
            <v>82</v>
          </cell>
          <cell r="L410">
            <v>1500</v>
          </cell>
          <cell r="M410">
            <v>123000</v>
          </cell>
        </row>
        <row r="411">
          <cell r="A411" t="str">
            <v>14.2</v>
          </cell>
          <cell r="C411" t="str">
            <v>BIC to bedrooms</v>
          </cell>
          <cell r="H411">
            <v>9611.940298507463</v>
          </cell>
          <cell r="I411" t="str">
            <v>/apartment</v>
          </cell>
          <cell r="J411" t="str">
            <v>m</v>
          </cell>
          <cell r="K411">
            <v>322</v>
          </cell>
          <cell r="L411">
            <v>2000</v>
          </cell>
          <cell r="M411">
            <v>644000</v>
          </cell>
        </row>
        <row r="412">
          <cell r="A412" t="str">
            <v>14.3</v>
          </cell>
          <cell r="C412" t="str">
            <v>Kitchen cupboards</v>
          </cell>
          <cell r="H412">
            <v>17447.761194029852</v>
          </cell>
          <cell r="I412" t="str">
            <v>/kitchen</v>
          </cell>
          <cell r="J412" t="str">
            <v>m</v>
          </cell>
          <cell r="K412">
            <v>334</v>
          </cell>
          <cell r="L412">
            <v>3500</v>
          </cell>
          <cell r="M412">
            <v>1169000</v>
          </cell>
        </row>
        <row r="413">
          <cell r="A413" t="str">
            <v>14.4</v>
          </cell>
          <cell r="C413" t="str">
            <v>E.O. for granite tops</v>
          </cell>
          <cell r="H413">
            <v>4985.0746268656712</v>
          </cell>
          <cell r="I413" t="str">
            <v>/kitchen</v>
          </cell>
          <cell r="J413" t="str">
            <v>m</v>
          </cell>
          <cell r="K413">
            <v>334</v>
          </cell>
          <cell r="L413">
            <v>1000</v>
          </cell>
          <cell r="M413">
            <v>334000</v>
          </cell>
        </row>
        <row r="414">
          <cell r="A414" t="str">
            <v>14.5</v>
          </cell>
          <cell r="C414" t="str">
            <v>Kitchen appliances</v>
          </cell>
          <cell r="J414" t="str">
            <v>No</v>
          </cell>
          <cell r="K414">
            <v>69</v>
          </cell>
          <cell r="L414">
            <v>7500</v>
          </cell>
          <cell r="M414">
            <v>517500</v>
          </cell>
        </row>
        <row r="415">
          <cell r="C415" t="str">
            <v>Oven</v>
          </cell>
          <cell r="D415">
            <v>1</v>
          </cell>
          <cell r="E415">
            <v>1</v>
          </cell>
          <cell r="F415">
            <v>1</v>
          </cell>
          <cell r="G415">
            <v>1</v>
          </cell>
          <cell r="H415">
            <v>3000</v>
          </cell>
          <cell r="I415">
            <v>3000</v>
          </cell>
        </row>
        <row r="416">
          <cell r="C416" t="str">
            <v>Hob</v>
          </cell>
          <cell r="D416">
            <v>1</v>
          </cell>
          <cell r="E416">
            <v>1</v>
          </cell>
          <cell r="F416">
            <v>1</v>
          </cell>
          <cell r="G416">
            <v>1</v>
          </cell>
          <cell r="H416">
            <v>2500</v>
          </cell>
          <cell r="I416">
            <v>2500</v>
          </cell>
        </row>
        <row r="417">
          <cell r="C417" t="str">
            <v>Extractor</v>
          </cell>
          <cell r="D417">
            <v>1</v>
          </cell>
          <cell r="E417">
            <v>1</v>
          </cell>
          <cell r="F417">
            <v>1</v>
          </cell>
          <cell r="G417">
            <v>1</v>
          </cell>
          <cell r="H417">
            <v>2000</v>
          </cell>
          <cell r="I417">
            <v>2000</v>
          </cell>
        </row>
        <row r="418">
          <cell r="A418" t="str">
            <v>14.6</v>
          </cell>
          <cell r="C418" t="str">
            <v>Shower doors</v>
          </cell>
          <cell r="J418" t="str">
            <v>No</v>
          </cell>
          <cell r="K418">
            <v>79</v>
          </cell>
          <cell r="L418">
            <v>2500</v>
          </cell>
          <cell r="M418">
            <v>197500</v>
          </cell>
        </row>
        <row r="419">
          <cell r="A419" t="str">
            <v>14.7</v>
          </cell>
          <cell r="C419" t="str">
            <v>Security counter</v>
          </cell>
          <cell r="J419" t="str">
            <v>Item</v>
          </cell>
          <cell r="L419">
            <v>30000</v>
          </cell>
          <cell r="M419">
            <v>30000</v>
          </cell>
        </row>
        <row r="420">
          <cell r="A420" t="str">
            <v>14.8</v>
          </cell>
          <cell r="C420" t="str">
            <v>Statuary signage</v>
          </cell>
          <cell r="J420" t="str">
            <v>Item</v>
          </cell>
          <cell r="L420">
            <v>20000</v>
          </cell>
          <cell r="M420">
            <v>20000</v>
          </cell>
        </row>
        <row r="421">
          <cell r="A421" t="str">
            <v>14.9</v>
          </cell>
          <cell r="C421" t="str">
            <v>Building signage</v>
          </cell>
          <cell r="J421" t="str">
            <v>Item</v>
          </cell>
          <cell r="L421">
            <v>30000</v>
          </cell>
          <cell r="M421">
            <v>30000</v>
          </cell>
        </row>
        <row r="422">
          <cell r="A422" t="str">
            <v>14.10</v>
          </cell>
          <cell r="C422" t="str">
            <v>Letter box in foyer</v>
          </cell>
          <cell r="J422" t="str">
            <v>Item</v>
          </cell>
          <cell r="L422">
            <v>5000</v>
          </cell>
          <cell r="M422">
            <v>5000</v>
          </cell>
        </row>
        <row r="424">
          <cell r="A424" t="str">
            <v>F</v>
          </cell>
          <cell r="C424" t="str">
            <v>SERVICES</v>
          </cell>
        </row>
        <row r="425">
          <cell r="A425" t="str">
            <v>15.</v>
          </cell>
          <cell r="C425" t="str">
            <v>Electrical Installation</v>
          </cell>
          <cell r="F425">
            <v>9.8139130161087357E-2</v>
          </cell>
          <cell r="K425">
            <v>1752320</v>
          </cell>
        </row>
        <row r="426">
          <cell r="A426" t="str">
            <v>15.1</v>
          </cell>
          <cell r="C426" t="str">
            <v>Standard installation</v>
          </cell>
          <cell r="J426" t="str">
            <v>m²</v>
          </cell>
          <cell r="K426">
            <v>4447</v>
          </cell>
          <cell r="L426">
            <v>200</v>
          </cell>
          <cell r="M426">
            <v>889400</v>
          </cell>
        </row>
        <row r="427">
          <cell r="A427" t="str">
            <v>15.2</v>
          </cell>
          <cell r="C427" t="str">
            <v>Standard installation for foyers &amp; passages</v>
          </cell>
          <cell r="J427" t="str">
            <v>m²</v>
          </cell>
          <cell r="K427">
            <v>493</v>
          </cell>
          <cell r="L427">
            <v>150</v>
          </cell>
          <cell r="M427">
            <v>73950</v>
          </cell>
        </row>
        <row r="428">
          <cell r="A428" t="str">
            <v>15.3</v>
          </cell>
          <cell r="C428" t="str">
            <v>Standard installation for stores</v>
          </cell>
          <cell r="J428" t="str">
            <v>m²</v>
          </cell>
          <cell r="K428">
            <v>771</v>
          </cell>
          <cell r="L428">
            <v>70</v>
          </cell>
          <cell r="M428">
            <v>53970</v>
          </cell>
        </row>
        <row r="429">
          <cell r="A429" t="str">
            <v>15.4</v>
          </cell>
          <cell r="C429" t="str">
            <v>External lighting</v>
          </cell>
          <cell r="J429" t="str">
            <v>m²</v>
          </cell>
          <cell r="K429">
            <v>0</v>
          </cell>
          <cell r="L429">
            <v>0</v>
          </cell>
          <cell r="M429">
            <v>0</v>
          </cell>
        </row>
        <row r="430">
          <cell r="A430" t="str">
            <v>15.5</v>
          </cell>
          <cell r="C430" t="str">
            <v>Underfloor heating to living/dining areas</v>
          </cell>
          <cell r="J430" t="str">
            <v>m²</v>
          </cell>
          <cell r="K430">
            <v>1672</v>
          </cell>
          <cell r="L430">
            <v>200</v>
          </cell>
          <cell r="M430" t="str">
            <v>Optional</v>
          </cell>
        </row>
        <row r="431">
          <cell r="A431" t="str">
            <v>15.6</v>
          </cell>
          <cell r="C431" t="str">
            <v>Replace reticulation &amp; Inspections</v>
          </cell>
          <cell r="J431" t="str">
            <v>Item</v>
          </cell>
          <cell r="L431">
            <v>160000</v>
          </cell>
          <cell r="M431">
            <v>160000</v>
          </cell>
        </row>
        <row r="432">
          <cell r="A432" t="str">
            <v>15.7</v>
          </cell>
          <cell r="C432" t="str">
            <v>Standby Generator and reticulation</v>
          </cell>
          <cell r="J432" t="str">
            <v>Item</v>
          </cell>
          <cell r="L432">
            <v>215000</v>
          </cell>
          <cell r="M432">
            <v>215000</v>
          </cell>
        </row>
        <row r="433">
          <cell r="A433" t="str">
            <v>15.8</v>
          </cell>
          <cell r="C433" t="str">
            <v>Distribution Boards</v>
          </cell>
          <cell r="J433" t="str">
            <v>Item</v>
          </cell>
          <cell r="L433">
            <v>290000</v>
          </cell>
          <cell r="M433">
            <v>290000</v>
          </cell>
        </row>
        <row r="434">
          <cell r="A434" t="str">
            <v>15.9</v>
          </cell>
          <cell r="C434" t="str">
            <v>Internal Communication</v>
          </cell>
          <cell r="J434" t="str">
            <v>Item</v>
          </cell>
          <cell r="L434">
            <v>65000</v>
          </cell>
          <cell r="M434">
            <v>65000</v>
          </cell>
        </row>
        <row r="435">
          <cell r="A435" t="str">
            <v>15.10</v>
          </cell>
          <cell r="C435" t="str">
            <v>External lighting</v>
          </cell>
          <cell r="J435" t="str">
            <v>Item</v>
          </cell>
          <cell r="L435">
            <v>5000</v>
          </cell>
          <cell r="M435">
            <v>5000</v>
          </cell>
        </row>
        <row r="436">
          <cell r="A436" t="str">
            <v>15.11</v>
          </cell>
          <cell r="B436">
            <v>171</v>
          </cell>
          <cell r="C436" t="str">
            <v>Municipal connection</v>
          </cell>
          <cell r="J436" t="str">
            <v>Item</v>
          </cell>
          <cell r="L436">
            <v>0</v>
          </cell>
          <cell r="M436">
            <v>0</v>
          </cell>
        </row>
        <row r="438">
          <cell r="A438" t="str">
            <v>16.</v>
          </cell>
          <cell r="C438" t="str">
            <v>Plumbing Installation</v>
          </cell>
          <cell r="F438">
            <v>0.13996273522277519</v>
          </cell>
          <cell r="K438">
            <v>2499100</v>
          </cell>
        </row>
        <row r="439">
          <cell r="A439" t="str">
            <v>16.1</v>
          </cell>
          <cell r="B439">
            <v>143</v>
          </cell>
          <cell r="C439" t="str">
            <v>Sanitary fittings</v>
          </cell>
          <cell r="J439" t="str">
            <v>No</v>
          </cell>
          <cell r="K439">
            <v>429</v>
          </cell>
          <cell r="L439">
            <v>2000</v>
          </cell>
          <cell r="M439">
            <v>858000</v>
          </cell>
        </row>
        <row r="440">
          <cell r="A440" t="str">
            <v>16.2</v>
          </cell>
          <cell r="B440">
            <v>144</v>
          </cell>
          <cell r="C440" t="str">
            <v>Hot water cylinders</v>
          </cell>
          <cell r="J440" t="str">
            <v>No</v>
          </cell>
          <cell r="K440">
            <v>67</v>
          </cell>
          <cell r="L440">
            <v>3600</v>
          </cell>
          <cell r="M440">
            <v>241200</v>
          </cell>
        </row>
        <row r="441">
          <cell r="A441" t="str">
            <v>16.3</v>
          </cell>
          <cell r="B441">
            <v>145</v>
          </cell>
          <cell r="C441" t="str">
            <v>Sundry (toilet rolls holders, mirrors, etc)</v>
          </cell>
          <cell r="J441" t="str">
            <v>No</v>
          </cell>
          <cell r="K441">
            <v>429</v>
          </cell>
          <cell r="L441">
            <v>500</v>
          </cell>
          <cell r="M441">
            <v>214500</v>
          </cell>
        </row>
        <row r="442">
          <cell r="A442" t="str">
            <v>16.4</v>
          </cell>
          <cell r="B442">
            <v>146</v>
          </cell>
          <cell r="C442" t="str">
            <v>Sanitary plumbing</v>
          </cell>
          <cell r="J442" t="str">
            <v>No</v>
          </cell>
          <cell r="K442">
            <v>429</v>
          </cell>
          <cell r="L442">
            <v>1000</v>
          </cell>
          <cell r="M442">
            <v>429000</v>
          </cell>
        </row>
        <row r="443">
          <cell r="A443" t="str">
            <v>16.5</v>
          </cell>
          <cell r="B443">
            <v>147</v>
          </cell>
          <cell r="C443" t="str">
            <v>Internal water reticulation</v>
          </cell>
          <cell r="J443" t="str">
            <v>No</v>
          </cell>
          <cell r="K443">
            <v>429</v>
          </cell>
          <cell r="L443">
            <v>1000</v>
          </cell>
          <cell r="M443">
            <v>429000</v>
          </cell>
        </row>
        <row r="444">
          <cell r="A444" t="str">
            <v>16.6</v>
          </cell>
          <cell r="B444">
            <v>148</v>
          </cell>
          <cell r="C444" t="str">
            <v>External water reticulation</v>
          </cell>
          <cell r="J444" t="str">
            <v>No</v>
          </cell>
          <cell r="K444">
            <v>429</v>
          </cell>
          <cell r="L444">
            <v>600</v>
          </cell>
          <cell r="M444">
            <v>257400</v>
          </cell>
        </row>
        <row r="445">
          <cell r="A445" t="str">
            <v>16.7</v>
          </cell>
          <cell r="B445">
            <v>149</v>
          </cell>
          <cell r="C445" t="str">
            <v>Water storage tanks</v>
          </cell>
          <cell r="J445" t="str">
            <v>No</v>
          </cell>
          <cell r="K445">
            <v>1</v>
          </cell>
          <cell r="L445">
            <v>20000</v>
          </cell>
          <cell r="M445">
            <v>20000</v>
          </cell>
        </row>
        <row r="446">
          <cell r="A446" t="str">
            <v>16.8</v>
          </cell>
          <cell r="B446">
            <v>151</v>
          </cell>
          <cell r="C446" t="str">
            <v>Sump &amp; pump</v>
          </cell>
          <cell r="J446" t="str">
            <v>No</v>
          </cell>
          <cell r="K446">
            <v>1</v>
          </cell>
          <cell r="L446">
            <v>10000</v>
          </cell>
          <cell r="M446">
            <v>10000</v>
          </cell>
        </row>
        <row r="447">
          <cell r="A447" t="str">
            <v>16.9</v>
          </cell>
          <cell r="B447">
            <v>168</v>
          </cell>
          <cell r="C447" t="str">
            <v>Municipal connection</v>
          </cell>
          <cell r="J447" t="str">
            <v>Item</v>
          </cell>
          <cell r="L447">
            <v>40000</v>
          </cell>
          <cell r="M447">
            <v>40000</v>
          </cell>
        </row>
        <row r="449">
          <cell r="A449" t="str">
            <v>17.</v>
          </cell>
          <cell r="C449" t="str">
            <v>Fire Protection</v>
          </cell>
          <cell r="F449">
            <v>1.2702552109110336E-2</v>
          </cell>
          <cell r="K449">
            <v>226810</v>
          </cell>
        </row>
        <row r="450">
          <cell r="A450" t="str">
            <v>17.1</v>
          </cell>
          <cell r="B450">
            <v>157</v>
          </cell>
          <cell r="C450" t="str">
            <v>Fire extinguishers</v>
          </cell>
          <cell r="J450" t="str">
            <v>No</v>
          </cell>
          <cell r="K450">
            <v>30</v>
          </cell>
          <cell r="L450">
            <v>1000</v>
          </cell>
          <cell r="M450">
            <v>30000</v>
          </cell>
        </row>
        <row r="451">
          <cell r="A451" t="str">
            <v>17.2</v>
          </cell>
          <cell r="C451" t="str">
            <v>Fire hose reel service</v>
          </cell>
          <cell r="J451" t="str">
            <v>No</v>
          </cell>
          <cell r="K451">
            <v>14</v>
          </cell>
          <cell r="L451">
            <v>500</v>
          </cell>
          <cell r="M451">
            <v>7000</v>
          </cell>
        </row>
        <row r="452">
          <cell r="A452" t="str">
            <v>17.3</v>
          </cell>
          <cell r="C452" t="str">
            <v>Fire hydrant service</v>
          </cell>
          <cell r="J452" t="str">
            <v>No</v>
          </cell>
          <cell r="K452">
            <v>14</v>
          </cell>
          <cell r="L452">
            <v>1500</v>
          </cell>
          <cell r="M452">
            <v>21000</v>
          </cell>
        </row>
        <row r="453">
          <cell r="A453" t="str">
            <v>17.4</v>
          </cell>
          <cell r="B453">
            <v>158</v>
          </cell>
          <cell r="C453" t="str">
            <v>Fire service fittings</v>
          </cell>
          <cell r="J453" t="str">
            <v>No</v>
          </cell>
          <cell r="K453">
            <v>0</v>
          </cell>
          <cell r="L453">
            <v>1500</v>
          </cell>
          <cell r="M453">
            <v>0</v>
          </cell>
        </row>
        <row r="454">
          <cell r="A454" t="str">
            <v>17.5</v>
          </cell>
          <cell r="B454">
            <v>159</v>
          </cell>
          <cell r="C454" t="str">
            <v>Internal water reticulation (Fire Mains)</v>
          </cell>
          <cell r="J454" t="str">
            <v>No</v>
          </cell>
          <cell r="K454">
            <v>28</v>
          </cell>
          <cell r="L454">
            <v>2000</v>
          </cell>
          <cell r="M454">
            <v>56000</v>
          </cell>
        </row>
        <row r="455">
          <cell r="A455" t="str">
            <v>17.6</v>
          </cell>
          <cell r="B455">
            <v>160</v>
          </cell>
          <cell r="C455" t="str">
            <v>Fire hydrant/s</v>
          </cell>
          <cell r="J455" t="str">
            <v>No</v>
          </cell>
          <cell r="K455">
            <v>0</v>
          </cell>
          <cell r="L455">
            <v>21000</v>
          </cell>
          <cell r="M455">
            <v>0</v>
          </cell>
        </row>
        <row r="456">
          <cell r="A456" t="str">
            <v>17.7</v>
          </cell>
          <cell r="B456">
            <v>161</v>
          </cell>
          <cell r="C456" t="str">
            <v>Water storage tanks</v>
          </cell>
          <cell r="D456" t="str">
            <v>9000 liter tank</v>
          </cell>
          <cell r="J456" t="str">
            <v>No</v>
          </cell>
          <cell r="K456">
            <v>1</v>
          </cell>
          <cell r="L456">
            <v>20000</v>
          </cell>
          <cell r="M456">
            <v>20000</v>
          </cell>
        </row>
        <row r="457">
          <cell r="A457" t="str">
            <v>17.8</v>
          </cell>
          <cell r="B457">
            <v>162</v>
          </cell>
          <cell r="C457" t="str">
            <v>Pumps</v>
          </cell>
          <cell r="J457" t="str">
            <v>No</v>
          </cell>
          <cell r="K457">
            <v>1</v>
          </cell>
          <cell r="L457">
            <v>10000</v>
          </cell>
          <cell r="M457">
            <v>10000</v>
          </cell>
        </row>
        <row r="458">
          <cell r="A458" t="str">
            <v>17.9</v>
          </cell>
          <cell r="B458">
            <v>163</v>
          </cell>
          <cell r="C458" t="str">
            <v>Sprinkler installation</v>
          </cell>
          <cell r="J458" t="str">
            <v>m²</v>
          </cell>
          <cell r="K458">
            <v>0</v>
          </cell>
          <cell r="L458">
            <v>80</v>
          </cell>
          <cell r="M458">
            <v>0</v>
          </cell>
        </row>
        <row r="459">
          <cell r="A459" t="str">
            <v>17.10</v>
          </cell>
          <cell r="B459">
            <v>164</v>
          </cell>
          <cell r="C459" t="str">
            <v>Fire detection system</v>
          </cell>
          <cell r="J459" t="str">
            <v>m²</v>
          </cell>
          <cell r="K459">
            <v>5711</v>
          </cell>
          <cell r="L459">
            <v>14.5</v>
          </cell>
          <cell r="M459">
            <v>82809.5</v>
          </cell>
        </row>
        <row r="461">
          <cell r="A461" t="str">
            <v>18.</v>
          </cell>
          <cell r="C461" t="str">
            <v>Lifts &amp; escalators</v>
          </cell>
          <cell r="F461">
            <v>7.6165467976838687E-3</v>
          </cell>
          <cell r="K461">
            <v>135997</v>
          </cell>
        </row>
        <row r="462">
          <cell r="A462" t="str">
            <v>18.1</v>
          </cell>
          <cell r="C462" t="str">
            <v>Lifts per stop (Service only)</v>
          </cell>
          <cell r="J462" t="str">
            <v>No</v>
          </cell>
          <cell r="K462">
            <v>33</v>
          </cell>
          <cell r="L462">
            <v>409</v>
          </cell>
          <cell r="M462">
            <v>13497</v>
          </cell>
        </row>
        <row r="463">
          <cell r="A463" t="str">
            <v>18.2</v>
          </cell>
          <cell r="C463" t="str">
            <v>Extra over for lift interiors</v>
          </cell>
          <cell r="J463" t="str">
            <v>No</v>
          </cell>
          <cell r="K463">
            <v>33</v>
          </cell>
          <cell r="L463">
            <v>2500</v>
          </cell>
          <cell r="M463">
            <v>82500</v>
          </cell>
        </row>
        <row r="464">
          <cell r="A464" t="str">
            <v>18.3</v>
          </cell>
          <cell r="C464" t="str">
            <v>Stretcher lifts per stop (Reconfigure shaft)</v>
          </cell>
          <cell r="J464" t="str">
            <v>No</v>
          </cell>
          <cell r="K464">
            <v>0</v>
          </cell>
          <cell r="L464">
            <v>40910</v>
          </cell>
          <cell r="M464">
            <v>0</v>
          </cell>
        </row>
        <row r="465">
          <cell r="A465" t="str">
            <v>18.4</v>
          </cell>
          <cell r="C465" t="str">
            <v>Elevator access control</v>
          </cell>
          <cell r="J465" t="str">
            <v>Item</v>
          </cell>
          <cell r="L465">
            <v>0</v>
          </cell>
          <cell r="M465" t="str">
            <v>Excluded</v>
          </cell>
        </row>
        <row r="466">
          <cell r="A466" t="str">
            <v>18.5</v>
          </cell>
          <cell r="C466" t="str">
            <v>Upgrading of lifts</v>
          </cell>
          <cell r="D466" t="str">
            <v>R230,000</v>
          </cell>
          <cell r="J466" t="str">
            <v>Item</v>
          </cell>
          <cell r="L466">
            <v>0</v>
          </cell>
          <cell r="M466" t="str">
            <v>Excluded</v>
          </cell>
        </row>
        <row r="467">
          <cell r="A467" t="str">
            <v>18.6</v>
          </cell>
          <cell r="C467" t="str">
            <v>2 x New Lifts</v>
          </cell>
          <cell r="D467" t="str">
            <v>R830,000</v>
          </cell>
          <cell r="J467" t="str">
            <v>Item</v>
          </cell>
          <cell r="L467">
            <v>0</v>
          </cell>
          <cell r="M467" t="str">
            <v>Excluded</v>
          </cell>
        </row>
        <row r="468">
          <cell r="A468" t="str">
            <v>18.7</v>
          </cell>
          <cell r="C468" t="str">
            <v>Upgrading to firemens lift</v>
          </cell>
          <cell r="J468" t="str">
            <v>Item</v>
          </cell>
          <cell r="L468">
            <v>40000</v>
          </cell>
          <cell r="M468">
            <v>40000</v>
          </cell>
        </row>
        <row r="470">
          <cell r="A470" t="str">
            <v>19.</v>
          </cell>
          <cell r="C470" t="str">
            <v>Air-conditioning &amp; Ventilation</v>
          </cell>
          <cell r="F470">
            <v>1.6521550514472683E-2</v>
          </cell>
          <cell r="K470">
            <v>295000</v>
          </cell>
        </row>
        <row r="471">
          <cell r="A471" t="str">
            <v>19.1</v>
          </cell>
          <cell r="C471" t="str">
            <v xml:space="preserve">Air-conditioning </v>
          </cell>
          <cell r="J471" t="str">
            <v>m²</v>
          </cell>
          <cell r="K471">
            <v>0</v>
          </cell>
          <cell r="L471">
            <v>0</v>
          </cell>
          <cell r="M471">
            <v>0</v>
          </cell>
        </row>
        <row r="472">
          <cell r="A472" t="str">
            <v>19.2</v>
          </cell>
          <cell r="C472" t="str">
            <v>Mechanical ventilation</v>
          </cell>
          <cell r="J472" t="str">
            <v>m²</v>
          </cell>
          <cell r="K472">
            <v>0</v>
          </cell>
          <cell r="L472">
            <v>0</v>
          </cell>
          <cell r="M472">
            <v>0</v>
          </cell>
        </row>
        <row r="473">
          <cell r="A473" t="str">
            <v>19.3</v>
          </cell>
          <cell r="C473" t="str">
            <v>Bedroom and WC Extract</v>
          </cell>
          <cell r="J473" t="str">
            <v>No</v>
          </cell>
          <cell r="K473">
            <v>38</v>
          </cell>
          <cell r="L473">
            <v>2500</v>
          </cell>
          <cell r="M473">
            <v>95000</v>
          </cell>
        </row>
        <row r="474">
          <cell r="A474" t="str">
            <v>19.4</v>
          </cell>
          <cell r="C474" t="str">
            <v>Main Stair Pressurisation</v>
          </cell>
          <cell r="J474" t="str">
            <v>Item</v>
          </cell>
          <cell r="L474">
            <v>75000</v>
          </cell>
          <cell r="M474">
            <v>75000</v>
          </cell>
        </row>
        <row r="475">
          <cell r="A475" t="str">
            <v>19.5</v>
          </cell>
          <cell r="C475" t="str">
            <v>2nd Stair Pressurisation</v>
          </cell>
          <cell r="J475" t="str">
            <v>Item</v>
          </cell>
          <cell r="L475">
            <v>50000</v>
          </cell>
          <cell r="M475">
            <v>50000</v>
          </cell>
        </row>
        <row r="476">
          <cell r="A476" t="str">
            <v>19.6</v>
          </cell>
          <cell r="C476" t="str">
            <v>Relocation of existing services</v>
          </cell>
          <cell r="J476" t="str">
            <v>Item</v>
          </cell>
          <cell r="L476">
            <v>75000</v>
          </cell>
          <cell r="M476">
            <v>75000</v>
          </cell>
        </row>
        <row r="478">
          <cell r="A478" t="str">
            <v>20.</v>
          </cell>
          <cell r="C478" t="str">
            <v>Special services</v>
          </cell>
          <cell r="F478">
            <v>1.682957942236963E-2</v>
          </cell>
          <cell r="K478">
            <v>300500</v>
          </cell>
        </row>
        <row r="479">
          <cell r="A479" t="str">
            <v>20.1</v>
          </cell>
          <cell r="C479" t="str">
            <v>PABX</v>
          </cell>
          <cell r="F479" t="str">
            <v>Individual Telkom contracts</v>
          </cell>
          <cell r="J479" t="str">
            <v>Item</v>
          </cell>
          <cell r="L479">
            <v>0</v>
          </cell>
          <cell r="M479">
            <v>0</v>
          </cell>
        </row>
        <row r="480">
          <cell r="A480" t="str">
            <v>20.2</v>
          </cell>
          <cell r="C480" t="str">
            <v>Card Access control (Security Services)</v>
          </cell>
          <cell r="J480" t="str">
            <v>Item</v>
          </cell>
          <cell r="L480">
            <v>65000</v>
          </cell>
          <cell r="M480">
            <v>65000</v>
          </cell>
        </row>
        <row r="481">
          <cell r="A481" t="str">
            <v>20.3</v>
          </cell>
          <cell r="C481" t="str">
            <v>Satellite dish &amp; reticulation</v>
          </cell>
          <cell r="J481" t="str">
            <v>Item</v>
          </cell>
          <cell r="L481">
            <v>102000</v>
          </cell>
          <cell r="M481">
            <v>102000</v>
          </cell>
        </row>
        <row r="482">
          <cell r="A482" t="str">
            <v>20.4</v>
          </cell>
          <cell r="C482" t="str">
            <v>Video access system</v>
          </cell>
          <cell r="F482" t="str">
            <v>Main entrance</v>
          </cell>
          <cell r="J482" t="str">
            <v>Item</v>
          </cell>
          <cell r="M482" t="str">
            <v>Excluded</v>
          </cell>
        </row>
        <row r="483">
          <cell r="A483" t="str">
            <v>20.5</v>
          </cell>
          <cell r="C483" t="str">
            <v>Units provided with video phone</v>
          </cell>
          <cell r="F483" t="str">
            <v>2 stations/apartment</v>
          </cell>
          <cell r="J483" t="str">
            <v>No</v>
          </cell>
          <cell r="K483">
            <v>67</v>
          </cell>
          <cell r="L483" t="str">
            <v>incl above</v>
          </cell>
          <cell r="M483">
            <v>0</v>
          </cell>
        </row>
        <row r="484">
          <cell r="A484" t="str">
            <v>20.6</v>
          </cell>
          <cell r="C484" t="str">
            <v>Intercom access system</v>
          </cell>
          <cell r="F484" t="str">
            <v>Main entrance door</v>
          </cell>
          <cell r="J484" t="str">
            <v>Item</v>
          </cell>
          <cell r="L484">
            <v>15000</v>
          </cell>
          <cell r="M484">
            <v>15000</v>
          </cell>
        </row>
        <row r="485">
          <cell r="A485" t="str">
            <v>20.7</v>
          </cell>
          <cell r="C485" t="str">
            <v>Intercom access system</v>
          </cell>
          <cell r="F485" t="str">
            <v>Boston house x 2</v>
          </cell>
          <cell r="J485" t="str">
            <v>Item</v>
          </cell>
          <cell r="L485">
            <v>30000</v>
          </cell>
          <cell r="M485">
            <v>30000</v>
          </cell>
        </row>
        <row r="486">
          <cell r="A486" t="str">
            <v>20.8</v>
          </cell>
          <cell r="C486" t="str">
            <v>Camera</v>
          </cell>
          <cell r="F486" t="str">
            <v>Main entrance door &amp; BH</v>
          </cell>
          <cell r="J486" t="str">
            <v>Item</v>
          </cell>
          <cell r="L486">
            <v>30000</v>
          </cell>
          <cell r="M486">
            <v>30000</v>
          </cell>
        </row>
        <row r="487">
          <cell r="A487" t="str">
            <v>20.9</v>
          </cell>
          <cell r="C487" t="str">
            <v>Recording facility</v>
          </cell>
          <cell r="F487" t="str">
            <v>Main entrance door</v>
          </cell>
          <cell r="J487" t="str">
            <v>Item</v>
          </cell>
          <cell r="L487">
            <v>10000</v>
          </cell>
          <cell r="M487">
            <v>10000</v>
          </cell>
        </row>
        <row r="488">
          <cell r="A488" t="str">
            <v>20.10</v>
          </cell>
          <cell r="C488" t="str">
            <v>Electromagnetic lock</v>
          </cell>
          <cell r="F488" t="str">
            <v>Main entrance door &amp; BH</v>
          </cell>
          <cell r="J488" t="str">
            <v>No</v>
          </cell>
          <cell r="K488">
            <v>3</v>
          </cell>
          <cell r="L488">
            <v>5000</v>
          </cell>
          <cell r="M488">
            <v>15000</v>
          </cell>
        </row>
        <row r="489">
          <cell r="A489" t="str">
            <v>20.11</v>
          </cell>
          <cell r="C489" t="str">
            <v>Internet connection - Only sleeves</v>
          </cell>
          <cell r="F489" t="str">
            <v>Living &amp; main bedrooms</v>
          </cell>
          <cell r="J489" t="str">
            <v>No</v>
          </cell>
          <cell r="K489">
            <v>67</v>
          </cell>
          <cell r="L489">
            <v>250</v>
          </cell>
          <cell r="M489">
            <v>16750</v>
          </cell>
        </row>
        <row r="490">
          <cell r="A490" t="str">
            <v>20.12</v>
          </cell>
          <cell r="C490" t="str">
            <v>Telephone points</v>
          </cell>
          <cell r="F490" t="str">
            <v>Living &amp; main bedrooms</v>
          </cell>
          <cell r="J490" t="str">
            <v>No</v>
          </cell>
          <cell r="K490">
            <v>67</v>
          </cell>
          <cell r="L490">
            <v>250</v>
          </cell>
          <cell r="M490">
            <v>16750</v>
          </cell>
        </row>
        <row r="492">
          <cell r="C492" t="str">
            <v>Profit &amp; Attendance</v>
          </cell>
          <cell r="K492">
            <v>331189</v>
          </cell>
        </row>
        <row r="493">
          <cell r="A493" t="str">
            <v>14.</v>
          </cell>
          <cell r="C493" t="str">
            <v>Fittings</v>
          </cell>
          <cell r="K493">
            <v>0.04</v>
          </cell>
          <cell r="L493">
            <v>3070000</v>
          </cell>
          <cell r="M493">
            <v>122800</v>
          </cell>
        </row>
        <row r="494">
          <cell r="A494" t="str">
            <v>15.</v>
          </cell>
          <cell r="C494" t="str">
            <v>Electrical Installation</v>
          </cell>
          <cell r="K494">
            <v>0.04</v>
          </cell>
          <cell r="L494">
            <v>1752320</v>
          </cell>
          <cell r="M494">
            <v>70092.800000000003</v>
          </cell>
        </row>
        <row r="495">
          <cell r="A495" t="str">
            <v>16.</v>
          </cell>
          <cell r="C495" t="str">
            <v>Plumbing Installation</v>
          </cell>
          <cell r="K495">
            <v>0.04</v>
          </cell>
          <cell r="L495">
            <v>2499100</v>
          </cell>
          <cell r="M495">
            <v>99964</v>
          </cell>
        </row>
        <row r="496">
          <cell r="A496" t="str">
            <v>17.</v>
          </cell>
          <cell r="C496" t="str">
            <v>Fire Protection</v>
          </cell>
          <cell r="K496">
            <v>0.04</v>
          </cell>
          <cell r="L496">
            <v>226810</v>
          </cell>
          <cell r="M496">
            <v>9072.4</v>
          </cell>
        </row>
        <row r="497">
          <cell r="A497" t="str">
            <v>18.</v>
          </cell>
          <cell r="C497" t="str">
            <v>Lifts &amp; escalators</v>
          </cell>
          <cell r="K497">
            <v>0.04</v>
          </cell>
          <cell r="L497">
            <v>135997</v>
          </cell>
          <cell r="M497">
            <v>5439.88</v>
          </cell>
        </row>
        <row r="498">
          <cell r="A498" t="str">
            <v>19.</v>
          </cell>
          <cell r="C498" t="str">
            <v>Air-conditioning &amp; Ventilation</v>
          </cell>
          <cell r="K498">
            <v>0.04</v>
          </cell>
          <cell r="L498">
            <v>295000</v>
          </cell>
          <cell r="M498">
            <v>11800</v>
          </cell>
        </row>
        <row r="499">
          <cell r="A499" t="str">
            <v>20.</v>
          </cell>
          <cell r="C499" t="str">
            <v>Special services</v>
          </cell>
          <cell r="K499">
            <v>0.04</v>
          </cell>
          <cell r="L499">
            <v>300500</v>
          </cell>
          <cell r="M499">
            <v>12020</v>
          </cell>
        </row>
        <row r="501">
          <cell r="C501" t="str">
            <v>Builder's Work</v>
          </cell>
          <cell r="K501">
            <v>413986</v>
          </cell>
        </row>
        <row r="502">
          <cell r="A502" t="str">
            <v>14.</v>
          </cell>
          <cell r="C502" t="str">
            <v>Fittings</v>
          </cell>
          <cell r="K502">
            <v>0.05</v>
          </cell>
          <cell r="L502">
            <v>3070000</v>
          </cell>
          <cell r="M502">
            <v>153500</v>
          </cell>
        </row>
        <row r="503">
          <cell r="A503" t="str">
            <v>15.</v>
          </cell>
          <cell r="C503" t="str">
            <v>Electrical Installation</v>
          </cell>
          <cell r="K503">
            <v>0.05</v>
          </cell>
          <cell r="L503">
            <v>1752320</v>
          </cell>
          <cell r="M503">
            <v>87616</v>
          </cell>
        </row>
        <row r="504">
          <cell r="A504" t="str">
            <v>16.</v>
          </cell>
          <cell r="C504" t="str">
            <v>Plumbing Installation</v>
          </cell>
          <cell r="K504">
            <v>0.05</v>
          </cell>
          <cell r="L504">
            <v>2499100</v>
          </cell>
          <cell r="M504">
            <v>124955</v>
          </cell>
        </row>
        <row r="505">
          <cell r="A505" t="str">
            <v>17.</v>
          </cell>
          <cell r="C505" t="str">
            <v>Fire Protection</v>
          </cell>
          <cell r="K505">
            <v>0.05</v>
          </cell>
          <cell r="L505">
            <v>226810</v>
          </cell>
          <cell r="M505">
            <v>11340.5</v>
          </cell>
        </row>
        <row r="506">
          <cell r="A506" t="str">
            <v>18.</v>
          </cell>
          <cell r="C506" t="str">
            <v>Lifts &amp; escalators</v>
          </cell>
          <cell r="K506">
            <v>0.05</v>
          </cell>
          <cell r="L506">
            <v>135997</v>
          </cell>
          <cell r="M506">
            <v>6799.85</v>
          </cell>
        </row>
        <row r="507">
          <cell r="A507" t="str">
            <v>19.</v>
          </cell>
          <cell r="C507" t="str">
            <v>Air-conditioning &amp; Ventilation</v>
          </cell>
          <cell r="K507">
            <v>0.05</v>
          </cell>
          <cell r="L507">
            <v>295000</v>
          </cell>
          <cell r="M507">
            <v>14750</v>
          </cell>
        </row>
        <row r="508">
          <cell r="A508" t="str">
            <v>20.</v>
          </cell>
          <cell r="C508" t="str">
            <v>Special services</v>
          </cell>
          <cell r="K508">
            <v>0.05</v>
          </cell>
          <cell r="L508">
            <v>300500</v>
          </cell>
          <cell r="M508">
            <v>15025</v>
          </cell>
        </row>
        <row r="510">
          <cell r="A510" t="str">
            <v>G</v>
          </cell>
          <cell r="C510" t="str">
            <v>EXTERNAL WORKS</v>
          </cell>
        </row>
        <row r="512">
          <cell r="A512" t="str">
            <v>21.</v>
          </cell>
          <cell r="C512" t="str">
            <v>Soil drainage</v>
          </cell>
          <cell r="F512">
            <v>0</v>
          </cell>
          <cell r="K512">
            <v>0</v>
          </cell>
        </row>
        <row r="514">
          <cell r="A514" t="str">
            <v>21.1</v>
          </cell>
          <cell r="C514" t="str">
            <v>Soil drains</v>
          </cell>
          <cell r="J514" t="str">
            <v>m</v>
          </cell>
          <cell r="K514">
            <v>0</v>
          </cell>
          <cell r="L514">
            <v>0</v>
          </cell>
          <cell r="M514">
            <v>0</v>
          </cell>
        </row>
        <row r="515">
          <cell r="A515" t="str">
            <v>21.2</v>
          </cell>
          <cell r="C515" t="str">
            <v>Inspection chambers</v>
          </cell>
          <cell r="J515" t="str">
            <v>No</v>
          </cell>
          <cell r="K515">
            <v>0</v>
          </cell>
          <cell r="L515">
            <v>0</v>
          </cell>
          <cell r="M515">
            <v>0</v>
          </cell>
        </row>
        <row r="516">
          <cell r="A516" t="str">
            <v>21.3</v>
          </cell>
          <cell r="B516">
            <v>170</v>
          </cell>
          <cell r="C516" t="str">
            <v>Municipal connection</v>
          </cell>
          <cell r="J516" t="str">
            <v>Item</v>
          </cell>
          <cell r="K516">
            <v>0</v>
          </cell>
          <cell r="L516">
            <v>0</v>
          </cell>
          <cell r="M516">
            <v>0</v>
          </cell>
        </row>
        <row r="518">
          <cell r="A518" t="str">
            <v>22.</v>
          </cell>
          <cell r="C518" t="str">
            <v>Stormwater drainage</v>
          </cell>
          <cell r="F518">
            <v>0</v>
          </cell>
          <cell r="K518">
            <v>0</v>
          </cell>
        </row>
        <row r="520">
          <cell r="A520">
            <v>22.1</v>
          </cell>
          <cell r="C520" t="str">
            <v>Surface water channels</v>
          </cell>
          <cell r="J520" t="str">
            <v>m</v>
          </cell>
          <cell r="K520">
            <v>0</v>
          </cell>
          <cell r="L520">
            <v>0</v>
          </cell>
          <cell r="M520">
            <v>0</v>
          </cell>
        </row>
        <row r="521">
          <cell r="A521">
            <v>22.2</v>
          </cell>
          <cell r="C521" t="str">
            <v>Stormwater drains</v>
          </cell>
          <cell r="J521" t="str">
            <v>m</v>
          </cell>
          <cell r="K521">
            <v>0</v>
          </cell>
          <cell r="L521">
            <v>0</v>
          </cell>
          <cell r="M521">
            <v>0</v>
          </cell>
        </row>
        <row r="522">
          <cell r="A522">
            <v>22.3</v>
          </cell>
          <cell r="C522" t="str">
            <v>Catchpits</v>
          </cell>
          <cell r="J522" t="str">
            <v>No</v>
          </cell>
          <cell r="K522">
            <v>0</v>
          </cell>
          <cell r="L522">
            <v>0</v>
          </cell>
          <cell r="M522">
            <v>0</v>
          </cell>
        </row>
        <row r="523">
          <cell r="A523">
            <v>22.4</v>
          </cell>
          <cell r="C523" t="str">
            <v>Inspection chambers</v>
          </cell>
          <cell r="J523" t="str">
            <v>No</v>
          </cell>
          <cell r="K523">
            <v>0</v>
          </cell>
          <cell r="L523">
            <v>0</v>
          </cell>
          <cell r="M523">
            <v>0</v>
          </cell>
        </row>
        <row r="524">
          <cell r="A524">
            <v>22.5</v>
          </cell>
          <cell r="B524">
            <v>169</v>
          </cell>
          <cell r="C524" t="str">
            <v>Municipal connection</v>
          </cell>
          <cell r="J524" t="str">
            <v>Item</v>
          </cell>
          <cell r="K524">
            <v>0</v>
          </cell>
          <cell r="L524">
            <v>0</v>
          </cell>
          <cell r="M524">
            <v>0</v>
          </cell>
        </row>
        <row r="526">
          <cell r="A526" t="str">
            <v>23.</v>
          </cell>
          <cell r="C526" t="str">
            <v>External Works</v>
          </cell>
          <cell r="F526">
            <v>0</v>
          </cell>
          <cell r="K526">
            <v>0</v>
          </cell>
        </row>
        <row r="527">
          <cell r="M527" t="str">
            <v xml:space="preserve"> </v>
          </cell>
        </row>
        <row r="528">
          <cell r="A528">
            <v>23.1</v>
          </cell>
          <cell r="C528" t="str">
            <v>External water reticulation</v>
          </cell>
          <cell r="E528" t="str">
            <v>Included with Plumbing &amp; Drainage</v>
          </cell>
          <cell r="J528" t="str">
            <v>Note</v>
          </cell>
          <cell r="M528">
            <v>0</v>
          </cell>
        </row>
        <row r="530">
          <cell r="A530">
            <v>23.2</v>
          </cell>
          <cell r="C530" t="str">
            <v>External fire mains</v>
          </cell>
          <cell r="E530" t="str">
            <v>Included with Fire Protection</v>
          </cell>
          <cell r="J530" t="str">
            <v>Note</v>
          </cell>
          <cell r="M530">
            <v>0</v>
          </cell>
        </row>
        <row r="532">
          <cell r="A532">
            <v>23.3</v>
          </cell>
          <cell r="C532" t="str">
            <v>Site Lighting</v>
          </cell>
          <cell r="E532" t="str">
            <v>Included with Electrical Installation</v>
          </cell>
          <cell r="J532" t="str">
            <v>Note</v>
          </cell>
          <cell r="M532">
            <v>0</v>
          </cell>
        </row>
        <row r="534">
          <cell r="A534">
            <v>23.4</v>
          </cell>
          <cell r="C534" t="str">
            <v>Other mains &amp; services</v>
          </cell>
          <cell r="E534" t="str">
            <v>Included with relevant items</v>
          </cell>
          <cell r="J534" t="str">
            <v>Note</v>
          </cell>
          <cell r="M534">
            <v>0</v>
          </cell>
        </row>
        <row r="536">
          <cell r="A536" t="str">
            <v>H</v>
          </cell>
          <cell r="C536" t="str">
            <v>ALTERATIONS</v>
          </cell>
        </row>
        <row r="538">
          <cell r="A538" t="str">
            <v>24.</v>
          </cell>
          <cell r="C538" t="str">
            <v>Alterations</v>
          </cell>
          <cell r="F538">
            <v>3.787909887767147E-2</v>
          </cell>
          <cell r="K538">
            <v>676349</v>
          </cell>
        </row>
        <row r="540">
          <cell r="A540">
            <v>24.1</v>
          </cell>
          <cell r="C540" t="str">
            <v>Alterations as detail build-up elsewhere</v>
          </cell>
          <cell r="J540" t="str">
            <v>m²</v>
          </cell>
          <cell r="K540">
            <v>5711</v>
          </cell>
          <cell r="L540">
            <v>100</v>
          </cell>
          <cell r="M540">
            <v>571100</v>
          </cell>
        </row>
        <row r="541">
          <cell r="A541" t="str">
            <v>24.1.1</v>
          </cell>
          <cell r="C541" t="str">
            <v>Building up of openings</v>
          </cell>
          <cell r="J541" t="str">
            <v>m²</v>
          </cell>
          <cell r="K541">
            <v>0</v>
          </cell>
          <cell r="L541">
            <v>600</v>
          </cell>
          <cell r="M541">
            <v>0</v>
          </cell>
          <cell r="O541">
            <v>12600</v>
          </cell>
        </row>
        <row r="544">
          <cell r="A544">
            <v>24.2</v>
          </cell>
          <cell r="C544" t="str">
            <v>Break-up and remove slabs to create double volume for voids &amp; stairs</v>
          </cell>
          <cell r="J544" t="str">
            <v>m²</v>
          </cell>
          <cell r="K544">
            <v>82.830000000000013</v>
          </cell>
          <cell r="L544">
            <v>300</v>
          </cell>
          <cell r="M544">
            <v>24849</v>
          </cell>
        </row>
        <row r="546">
          <cell r="A546">
            <v>24.3</v>
          </cell>
          <cell r="C546" t="str">
            <v>Upgrading of fins</v>
          </cell>
          <cell r="J546" t="str">
            <v>m²</v>
          </cell>
          <cell r="K546">
            <v>1008</v>
          </cell>
          <cell r="L546">
            <v>50</v>
          </cell>
          <cell r="M546">
            <v>50400</v>
          </cell>
        </row>
        <row r="548">
          <cell r="A548">
            <v>24.4</v>
          </cell>
          <cell r="C548" t="str">
            <v>Upgrading of main foyer</v>
          </cell>
          <cell r="J548" t="str">
            <v>m²</v>
          </cell>
          <cell r="K548">
            <v>100</v>
          </cell>
          <cell r="L548">
            <v>300</v>
          </cell>
          <cell r="M548">
            <v>30000</v>
          </cell>
        </row>
        <row r="550">
          <cell r="O550">
            <v>45862.37025</v>
          </cell>
          <cell r="P550">
            <v>127040</v>
          </cell>
        </row>
        <row r="552">
          <cell r="P552">
            <v>81177.629749999993</v>
          </cell>
        </row>
        <row r="553">
          <cell r="A553" t="str">
            <v>SUMMARY</v>
          </cell>
        </row>
        <row r="555">
          <cell r="A555" t="str">
            <v>A</v>
          </cell>
          <cell r="C555" t="str">
            <v>PRELIMINARIES</v>
          </cell>
          <cell r="H555">
            <v>0</v>
          </cell>
          <cell r="I555">
            <v>0</v>
          </cell>
          <cell r="M555">
            <v>0</v>
          </cell>
        </row>
        <row r="557">
          <cell r="A557" t="str">
            <v>B</v>
          </cell>
          <cell r="C557" t="str">
            <v>SUB-STRUCTURE</v>
          </cell>
          <cell r="H557">
            <v>0</v>
          </cell>
          <cell r="I557">
            <v>0</v>
          </cell>
          <cell r="M557">
            <v>0</v>
          </cell>
        </row>
        <row r="558">
          <cell r="A558" t="str">
            <v>2.</v>
          </cell>
          <cell r="C558" t="str">
            <v>Piling</v>
          </cell>
          <cell r="H558">
            <v>0</v>
          </cell>
          <cell r="I558">
            <v>0</v>
          </cell>
          <cell r="K558">
            <v>0</v>
          </cell>
        </row>
        <row r="559">
          <cell r="A559" t="str">
            <v>3.</v>
          </cell>
          <cell r="C559" t="str">
            <v>Foundations</v>
          </cell>
          <cell r="H559">
            <v>0</v>
          </cell>
          <cell r="I559">
            <v>0</v>
          </cell>
          <cell r="K559">
            <v>0</v>
          </cell>
        </row>
        <row r="560">
          <cell r="A560" t="str">
            <v>4.</v>
          </cell>
          <cell r="C560" t="str">
            <v>Basement</v>
          </cell>
          <cell r="H560">
            <v>0</v>
          </cell>
          <cell r="I560">
            <v>0</v>
          </cell>
          <cell r="K560">
            <v>0</v>
          </cell>
        </row>
        <row r="562">
          <cell r="A562" t="str">
            <v>C</v>
          </cell>
          <cell r="C562" t="str">
            <v>SUPERSTRUCTURE</v>
          </cell>
          <cell r="H562">
            <v>0.2614717946049801</v>
          </cell>
          <cell r="I562">
            <v>817.4927333216599</v>
          </cell>
          <cell r="M562">
            <v>4668701</v>
          </cell>
        </row>
        <row r="563">
          <cell r="A563" t="str">
            <v>5.</v>
          </cell>
          <cell r="C563" t="str">
            <v>Ground floor construction</v>
          </cell>
          <cell r="H563">
            <v>0</v>
          </cell>
          <cell r="I563">
            <v>0</v>
          </cell>
          <cell r="K563">
            <v>0</v>
          </cell>
        </row>
        <row r="564">
          <cell r="A564" t="str">
            <v>6.</v>
          </cell>
          <cell r="C564" t="str">
            <v>Structural Frame</v>
          </cell>
          <cell r="H564">
            <v>4.4228750779803185E-2</v>
          </cell>
          <cell r="I564">
            <v>138.28138679740852</v>
          </cell>
          <cell r="K564">
            <v>789725</v>
          </cell>
        </row>
        <row r="565">
          <cell r="A565" t="str">
            <v>7.</v>
          </cell>
          <cell r="C565" t="str">
            <v>External Envelope</v>
          </cell>
          <cell r="H565">
            <v>0.11116399251836986</v>
          </cell>
          <cell r="I565">
            <v>347.55471896340396</v>
          </cell>
          <cell r="K565">
            <v>1984885</v>
          </cell>
        </row>
        <row r="566">
          <cell r="A566" t="str">
            <v>8.</v>
          </cell>
          <cell r="C566" t="str">
            <v>Roofs</v>
          </cell>
          <cell r="H566">
            <v>1.3230177625709818E-2</v>
          </cell>
          <cell r="I566">
            <v>41.364209420416742</v>
          </cell>
          <cell r="K566">
            <v>236231</v>
          </cell>
        </row>
        <row r="567">
          <cell r="A567" t="str">
            <v>9.</v>
          </cell>
          <cell r="C567" t="str">
            <v>Upper Floors (Load bearing structures only)</v>
          </cell>
          <cell r="H567">
            <v>0</v>
          </cell>
          <cell r="I567">
            <v>0</v>
          </cell>
          <cell r="K567">
            <v>0</v>
          </cell>
        </row>
        <row r="568">
          <cell r="A568" t="str">
            <v>10.</v>
          </cell>
          <cell r="C568" t="str">
            <v>Internal divisions</v>
          </cell>
          <cell r="H568">
            <v>9.2848873681097219E-2</v>
          </cell>
          <cell r="I568">
            <v>290.29241814043075</v>
          </cell>
          <cell r="K568">
            <v>1657860</v>
          </cell>
        </row>
        <row r="570">
          <cell r="A570" t="str">
            <v>D</v>
          </cell>
          <cell r="C570" t="str">
            <v>INTERNAL FINISHES</v>
          </cell>
          <cell r="H570">
            <v>0.19520715980153305</v>
          </cell>
          <cell r="I570">
            <v>610.31605673262129</v>
          </cell>
          <cell r="M570">
            <v>3485515</v>
          </cell>
        </row>
        <row r="571">
          <cell r="A571" t="str">
            <v>11.</v>
          </cell>
          <cell r="C571" t="str">
            <v>Floor finishes</v>
          </cell>
          <cell r="H571">
            <v>7.5286521489468738E-2</v>
          </cell>
          <cell r="I571">
            <v>235.38364559621783</v>
          </cell>
          <cell r="K571">
            <v>1344276</v>
          </cell>
        </row>
        <row r="572">
          <cell r="A572" t="str">
            <v>12.</v>
          </cell>
          <cell r="C572" t="str">
            <v>Internal wall finishes</v>
          </cell>
          <cell r="H572">
            <v>6.9647408269971317E-2</v>
          </cell>
          <cell r="I572">
            <v>217.75293293643844</v>
          </cell>
          <cell r="K572">
            <v>1243587</v>
          </cell>
        </row>
        <row r="573">
          <cell r="A573" t="str">
            <v>13.</v>
          </cell>
          <cell r="C573" t="str">
            <v>Ceilings</v>
          </cell>
          <cell r="H573">
            <v>5.0273230042092991E-2</v>
          </cell>
          <cell r="I573">
            <v>157.17947819996499</v>
          </cell>
          <cell r="K573">
            <v>897652</v>
          </cell>
        </row>
        <row r="575">
          <cell r="A575" t="str">
            <v>E</v>
          </cell>
          <cell r="C575" t="str">
            <v>FITTINGS</v>
          </cell>
          <cell r="H575">
            <v>0.17193613586247841</v>
          </cell>
          <cell r="I575">
            <v>537.55909648047623</v>
          </cell>
          <cell r="M575">
            <v>3070000</v>
          </cell>
        </row>
        <row r="576">
          <cell r="A576" t="str">
            <v>14.</v>
          </cell>
          <cell r="C576" t="str">
            <v>Fittings</v>
          </cell>
          <cell r="K576">
            <v>3070000</v>
          </cell>
        </row>
        <row r="578">
          <cell r="A578" t="str">
            <v>F</v>
          </cell>
          <cell r="C578" t="str">
            <v>SERVICES</v>
          </cell>
          <cell r="H578">
            <v>0.33350581085333697</v>
          </cell>
          <cell r="I578">
            <v>1042.7074067588865</v>
          </cell>
          <cell r="M578">
            <v>5954902</v>
          </cell>
        </row>
        <row r="579">
          <cell r="A579" t="str">
            <v>15.</v>
          </cell>
          <cell r="C579" t="str">
            <v>Electrical Installation</v>
          </cell>
          <cell r="H579">
            <v>9.8139130161087357E-2</v>
          </cell>
          <cell r="I579">
            <v>306.83242864647173</v>
          </cell>
          <cell r="K579">
            <v>1752320</v>
          </cell>
        </row>
        <row r="580">
          <cell r="A580" t="str">
            <v>16.</v>
          </cell>
          <cell r="C580" t="str">
            <v>Plumbing Installation</v>
          </cell>
          <cell r="H580">
            <v>0.13996273522277519</v>
          </cell>
          <cell r="I580">
            <v>437.59411661705479</v>
          </cell>
          <cell r="K580">
            <v>2499100</v>
          </cell>
        </row>
        <row r="581">
          <cell r="A581" t="str">
            <v>17.</v>
          </cell>
          <cell r="C581" t="str">
            <v>Fire Protection</v>
          </cell>
          <cell r="H581">
            <v>1.2702552109110336E-2</v>
          </cell>
          <cell r="I581">
            <v>39.714585886884961</v>
          </cell>
          <cell r="K581">
            <v>226810</v>
          </cell>
        </row>
        <row r="582">
          <cell r="A582" t="str">
            <v>18.</v>
          </cell>
          <cell r="C582" t="str">
            <v>Lifts &amp; escalators</v>
          </cell>
          <cell r="H582">
            <v>7.6165467976838687E-3</v>
          </cell>
          <cell r="I582">
            <v>23.813167571353528</v>
          </cell>
          <cell r="K582">
            <v>135997</v>
          </cell>
        </row>
        <row r="583">
          <cell r="A583" t="str">
            <v>19.</v>
          </cell>
          <cell r="C583" t="str">
            <v>Air-conditioning &amp; Ventilation</v>
          </cell>
          <cell r="H583">
            <v>1.6521550514472683E-2</v>
          </cell>
          <cell r="I583">
            <v>51.654701453335669</v>
          </cell>
          <cell r="K583">
            <v>295000</v>
          </cell>
        </row>
        <row r="584">
          <cell r="A584" t="str">
            <v>20.</v>
          </cell>
          <cell r="C584" t="str">
            <v>Special services</v>
          </cell>
          <cell r="H584">
            <v>1.682957942236963E-2</v>
          </cell>
          <cell r="I584">
            <v>52.617755209245317</v>
          </cell>
          <cell r="K584">
            <v>300500</v>
          </cell>
        </row>
        <row r="585">
          <cell r="C585" t="str">
            <v>Profit &amp; Attendance</v>
          </cell>
          <cell r="H585">
            <v>1.8548324723178619E-2</v>
          </cell>
          <cell r="I585">
            <v>57.991420066538261</v>
          </cell>
          <cell r="K585">
            <v>331189</v>
          </cell>
        </row>
        <row r="586">
          <cell r="C586" t="str">
            <v>Builder's Work</v>
          </cell>
          <cell r="H586">
            <v>2.318539190265928E-2</v>
          </cell>
          <cell r="I586">
            <v>72.489231308002104</v>
          </cell>
          <cell r="K586">
            <v>413986</v>
          </cell>
        </row>
        <row r="588">
          <cell r="A588" t="str">
            <v>G</v>
          </cell>
          <cell r="C588" t="str">
            <v>EXTERNAL WORKS</v>
          </cell>
          <cell r="H588">
            <v>0</v>
          </cell>
          <cell r="I588">
            <v>0</v>
          </cell>
          <cell r="M588">
            <v>0</v>
          </cell>
        </row>
        <row r="589">
          <cell r="A589" t="str">
            <v>21.</v>
          </cell>
          <cell r="C589" t="str">
            <v>Soil drainage</v>
          </cell>
          <cell r="H589">
            <v>0</v>
          </cell>
          <cell r="I589">
            <v>0</v>
          </cell>
          <cell r="K589">
            <v>0</v>
          </cell>
        </row>
        <row r="590">
          <cell r="A590" t="str">
            <v>22.</v>
          </cell>
          <cell r="C590" t="str">
            <v>Stormwater drainage</v>
          </cell>
          <cell r="H590">
            <v>0</v>
          </cell>
          <cell r="I590">
            <v>0</v>
          </cell>
          <cell r="K590">
            <v>0</v>
          </cell>
        </row>
        <row r="591">
          <cell r="A591" t="str">
            <v>23.</v>
          </cell>
          <cell r="C591" t="str">
            <v>External Works</v>
          </cell>
          <cell r="H591">
            <v>0</v>
          </cell>
          <cell r="I591">
            <v>0</v>
          </cell>
          <cell r="K591">
            <v>0</v>
          </cell>
        </row>
        <row r="593">
          <cell r="A593" t="str">
            <v>H</v>
          </cell>
          <cell r="C593" t="str">
            <v>ALTERATIONS</v>
          </cell>
          <cell r="H593">
            <v>3.787909887767147E-2</v>
          </cell>
          <cell r="I593">
            <v>118.42917177376992</v>
          </cell>
          <cell r="M593">
            <v>676349</v>
          </cell>
        </row>
        <row r="594">
          <cell r="A594" t="str">
            <v>24.</v>
          </cell>
          <cell r="C594" t="str">
            <v>Alterations</v>
          </cell>
          <cell r="K594">
            <v>676349</v>
          </cell>
        </row>
        <row r="596">
          <cell r="C596" t="str">
            <v>SUB-TOTAL</v>
          </cell>
          <cell r="H596">
            <v>1</v>
          </cell>
          <cell r="I596">
            <v>3126.5044650674135</v>
          </cell>
          <cell r="M596">
            <v>17855467</v>
          </cell>
        </row>
        <row r="598">
          <cell r="A598" t="str">
            <v>H</v>
          </cell>
          <cell r="C598" t="str">
            <v>CONTINGENCIES</v>
          </cell>
          <cell r="I598">
            <v>156.32522325337069</v>
          </cell>
          <cell r="K598">
            <v>0.05</v>
          </cell>
          <cell r="M598">
            <v>892773.35000000009</v>
          </cell>
        </row>
        <row r="599">
          <cell r="C599" t="str">
            <v>ESTIMATED CURRENT CONSTRUCTION COST</v>
          </cell>
          <cell r="I599">
            <v>3282.8296883207845</v>
          </cell>
          <cell r="M599">
            <v>18748240.350000001</v>
          </cell>
        </row>
        <row r="601">
          <cell r="A601" t="str">
            <v>J</v>
          </cell>
          <cell r="C601" t="str">
            <v>ESCALATION</v>
          </cell>
        </row>
        <row r="602">
          <cell r="C602" t="str">
            <v xml:space="preserve">   Design Start</v>
          </cell>
          <cell r="D602">
            <v>7.0000000000000007E-2</v>
          </cell>
          <cell r="E602" t="str">
            <v>x</v>
          </cell>
          <cell r="F602">
            <v>0</v>
          </cell>
          <cell r="G602" t="str">
            <v>months</v>
          </cell>
          <cell r="I602">
            <v>0</v>
          </cell>
          <cell r="K602">
            <v>0</v>
          </cell>
        </row>
        <row r="603">
          <cell r="C603" t="str">
            <v xml:space="preserve">   Pre-contract</v>
          </cell>
          <cell r="D603">
            <v>7.0000000000000007E-2</v>
          </cell>
          <cell r="E603" t="str">
            <v>x</v>
          </cell>
          <cell r="F603">
            <v>0</v>
          </cell>
          <cell r="G603" t="str">
            <v>months</v>
          </cell>
          <cell r="I603">
            <v>0</v>
          </cell>
          <cell r="K603">
            <v>0</v>
          </cell>
        </row>
        <row r="604">
          <cell r="C604" t="str">
            <v xml:space="preserve">   Contract</v>
          </cell>
          <cell r="D604">
            <v>7.0000000000000007E-2</v>
          </cell>
          <cell r="E604" t="str">
            <v>x</v>
          </cell>
          <cell r="F604">
            <v>0</v>
          </cell>
          <cell r="G604" t="str">
            <v>months</v>
          </cell>
          <cell r="H604">
            <v>0.6</v>
          </cell>
          <cell r="I604">
            <v>0</v>
          </cell>
          <cell r="K604">
            <v>0</v>
          </cell>
          <cell r="M604">
            <v>0</v>
          </cell>
        </row>
        <row r="605">
          <cell r="C605" t="str">
            <v>ESTIMATED FINAL CONSTRUCTION COST</v>
          </cell>
          <cell r="I605">
            <v>3282.8296883207845</v>
          </cell>
          <cell r="M605">
            <v>18748240.350000001</v>
          </cell>
        </row>
        <row r="607">
          <cell r="A607" t="str">
            <v>K</v>
          </cell>
          <cell r="C607" t="str">
            <v>PROFESSIONAL FEES</v>
          </cell>
          <cell r="I607">
            <v>350.20136578532657</v>
          </cell>
          <cell r="M607">
            <v>2000000</v>
          </cell>
        </row>
        <row r="608">
          <cell r="C608" t="str">
            <v>Professional fees @ tariff</v>
          </cell>
          <cell r="H608">
            <v>0</v>
          </cell>
          <cell r="I608">
            <v>0</v>
          </cell>
          <cell r="K608">
            <v>0</v>
          </cell>
        </row>
        <row r="609">
          <cell r="C609" t="str">
            <v>Add for alteration work on above</v>
          </cell>
          <cell r="H609">
            <v>0</v>
          </cell>
          <cell r="I609">
            <v>0</v>
          </cell>
          <cell r="K609">
            <v>0</v>
          </cell>
        </row>
        <row r="610">
          <cell r="C610" t="str">
            <v>Disbursements</v>
          </cell>
          <cell r="H610">
            <v>0</v>
          </cell>
          <cell r="I610">
            <v>0</v>
          </cell>
          <cell r="K610">
            <v>0</v>
          </cell>
        </row>
        <row r="613">
          <cell r="A613" t="str">
            <v>L</v>
          </cell>
          <cell r="C613" t="str">
            <v>ESTIMATED FINAL CONSTRUCTION COST INCL. PROF. FEES &amp; TAXES</v>
          </cell>
          <cell r="K613">
            <v>5711</v>
          </cell>
          <cell r="L613">
            <v>3633.0310541061112</v>
          </cell>
          <cell r="M613">
            <v>20748240.350000001</v>
          </cell>
        </row>
        <row r="617">
          <cell r="M617">
            <v>18033774</v>
          </cell>
        </row>
        <row r="618">
          <cell r="M618">
            <v>2714466.3500000015</v>
          </cell>
        </row>
        <row r="620">
          <cell r="M620">
            <v>0.13082875001493807</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
      <sheetName val="Change Log"/>
      <sheetName val="Project Information"/>
      <sheetName val="Schedule of Areas"/>
      <sheetName val="Total Project Costs"/>
      <sheetName val="Funds Requested Paper"/>
      <sheetName val="Cost Plan General Summary"/>
      <sheetName val="Total Project D&amp;M Cost"/>
      <sheetName val="Facilities Summary"/>
      <sheetName val="FAC Elemental Summary"/>
      <sheetName val="Benchmark Summary"/>
      <sheetName val="Design &amp; Management Costs"/>
      <sheetName val="FAC1"/>
      <sheetName val="FAC2"/>
      <sheetName val="FAC3"/>
      <sheetName val="FAC4"/>
      <sheetName val="FAC5"/>
      <sheetName val="FAC6"/>
      <sheetName val="FAC7"/>
      <sheetName val="FAC8"/>
      <sheetName val="FAC9"/>
      <sheetName val="FAC10"/>
      <sheetName val="WBS F1&amp;2"/>
      <sheetName val="ESTIMATE"/>
      <sheetName val="Subcontracts"/>
      <sheetName val="Trades"/>
      <sheetName val="Viabilit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ESTIMATE"/>
      <sheetName val="FAC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
      <sheetName val="INDEX "/>
      <sheetName val="COST SUMMARY"/>
      <sheetName val="RETURNS - TRIALS"/>
      <sheetName val="graphs"/>
      <sheetName val="Graph Back Up"/>
      <sheetName val="Sens Analy - What-If"/>
      <sheetName val="CASFLOW "/>
      <sheetName val="IRR &amp; NPV"/>
      <sheetName val="LEASING "/>
      <sheetName val="AREAS"/>
      <sheetName val="ELEM SUMMARY (2)"/>
      <sheetName val="BUILDING COST"/>
      <sheetName val="WORKINGS"/>
      <sheetName val="Sheet4"/>
      <sheetName val="IRR &amp; NPV (2)"/>
      <sheetName val="GENERAL "/>
      <sheetName val="AREAS (2)"/>
      <sheetName val="Sens Analy - What-If (2)"/>
      <sheetName val="cASH fLOW @ 18%"/>
      <sheetName val="Cash Flow @ 22%"/>
      <sheetName val="AB Oct Analysis"/>
      <sheetName val="Chart1"/>
      <sheetName val="Chart2"/>
      <sheetName val="Chart3"/>
      <sheetName val="Sheet2"/>
      <sheetName val="SENSITIVY"/>
      <sheetName val="ELEM SUMMARY "/>
      <sheetName val="Flysheet fIN hIGH (2)"/>
      <sheetName val="Flysheet fIN hIGH"/>
      <sheetName val="Flysheet Gen"/>
      <sheetName val="Flysheet Bldg Costs"/>
      <sheetName val="Flysheet Areas"/>
      <sheetName val="Flysheet Workings"/>
      <sheetName val="Flysheet Annexures"/>
      <sheetName val="ESTIMATE"/>
      <sheetName val="Summary"/>
      <sheetName val="FAC1"/>
      <sheetName val="BOQ"/>
      <sheetName val="Val breakdown"/>
      <sheetName val="Inputs"/>
      <sheetName val="Calculations main"/>
      <sheetName val="SALES &amp; RETUR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A1" t="str">
            <v xml:space="preserve">  LAZARUS OFFICES &amp; WAREHOUSE</v>
          </cell>
          <cell r="G1">
            <v>36431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2">
          <cell r="B12" t="str">
            <v>OFFICES AND WAREHOUSE</v>
          </cell>
        </row>
        <row r="14">
          <cell r="B14" t="str">
            <v>GROUND FLOOR OFFICES, ABLUTIONS ETC</v>
          </cell>
          <cell r="E14">
            <v>360</v>
          </cell>
          <cell r="G14">
            <v>360</v>
          </cell>
        </row>
        <row r="15">
          <cell r="B15" t="str">
            <v>FIRST FLOOR OFFICES</v>
          </cell>
          <cell r="E15">
            <v>180</v>
          </cell>
          <cell r="G15">
            <v>180</v>
          </cell>
        </row>
        <row r="16">
          <cell r="B16" t="str">
            <v>WAREHOUSE</v>
          </cell>
          <cell r="E16">
            <v>1260</v>
          </cell>
          <cell r="G16">
            <v>1260</v>
          </cell>
        </row>
        <row r="17">
          <cell r="B17" t="str">
            <v>EXTERNAL AREAS</v>
          </cell>
          <cell r="E17">
            <v>0</v>
          </cell>
          <cell r="F17">
            <v>1800</v>
          </cell>
          <cell r="G17">
            <v>0</v>
          </cell>
          <cell r="H17">
            <v>1800</v>
          </cell>
        </row>
        <row r="20">
          <cell r="B20" t="str">
            <v>TOTALS</v>
          </cell>
          <cell r="E20" t="str">
            <v>m2</v>
          </cell>
          <cell r="F20">
            <v>1800</v>
          </cell>
          <cell r="G20" t="str">
            <v>m2</v>
          </cell>
          <cell r="H20">
            <v>1800</v>
          </cell>
        </row>
        <row r="23">
          <cell r="B23" t="str">
            <v>TOTAL PARKING AVAILABLE</v>
          </cell>
        </row>
        <row r="25">
          <cell r="B25" t="str">
            <v>OPEN PARKING EXTERNALLY</v>
          </cell>
          <cell r="E25">
            <v>6</v>
          </cell>
          <cell r="F25" t="str">
            <v>Bays</v>
          </cell>
        </row>
        <row r="26">
          <cell r="B26" t="str">
            <v>COVERED PARKING EXTERNALLY</v>
          </cell>
          <cell r="E26">
            <v>11</v>
          </cell>
          <cell r="F26" t="str">
            <v>Bays</v>
          </cell>
        </row>
        <row r="27">
          <cell r="E27">
            <v>17</v>
          </cell>
          <cell r="F27" t="str">
            <v>Bays</v>
          </cell>
        </row>
      </sheetData>
      <sheetData sheetId="11" refreshError="1"/>
      <sheetData sheetId="12" refreshError="1"/>
      <sheetData sheetId="13" refreshError="1">
        <row r="1">
          <cell r="A1" t="str">
            <v xml:space="preserve">  LAZARUS OFFICES &amp; WAREHOUSE</v>
          </cell>
          <cell r="L1" t="str">
            <v>28 SEPTEMBER 1999</v>
          </cell>
        </row>
        <row r="3">
          <cell r="A3" t="str">
            <v xml:space="preserve">  PRELIMINARY ESTIMATE No 1</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s>
    <sheetDataSet>
      <sheetData sheetId="0"/>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claimer"/>
      <sheetName val="Assumptions"/>
      <sheetName val="Outputs"/>
      <sheetName val="Scenarios"/>
      <sheetName val="Historic_Inflation_Figures"/>
      <sheetName val="Area_Inflation"/>
      <sheetName val="Four Scenarios"/>
      <sheetName val="Inputs"/>
      <sheetName val="Sensitivities"/>
      <sheetName val="Project1_Cashflow"/>
      <sheetName val="Project2_Cashflow"/>
      <sheetName val="Project3_Cashflow"/>
      <sheetName val="Project4_Cashflow"/>
      <sheetName val="Landowner Share"/>
      <sheetName val="Annual Summary"/>
      <sheetName val="WORKINGS"/>
      <sheetName val="AREAS"/>
      <sheetName val="Cover"/>
      <sheetName val="Cashflow"/>
      <sheetName val="ESTIMATE"/>
      <sheetName val="Contro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T-INPUT"/>
      <sheetName val="CRT-SUM"/>
      <sheetName val="CRT-DETAIL"/>
      <sheetName val="CRT-JBCC"/>
      <sheetName val="Haylett (3)"/>
      <sheetName val="Haylett (2)"/>
      <sheetName val="Haylett"/>
      <sheetName val="Sheet1"/>
      <sheetName val="FR-BLDRSWRK-DETAIL"/>
      <sheetName val="FR-INDEX - GENERAL INFO"/>
      <sheetName val="FR-FINAL-SUM"/>
      <sheetName val="FR-SUMMERY"/>
      <sheetName val="FR-PROVSNL-SUM-DETAIL"/>
      <sheetName val="FR-PROFF-FEES"/>
      <sheetName val="FR-VO.-IUC."/>
      <sheetName val="FR-S.I.-"/>
      <sheetName val="VAT"/>
      <sheetName val="Construction Cashflow"/>
      <sheetName val="prof-fee-cashflow"/>
      <sheetName val="Project cashflow"/>
      <sheetName val="FR_SUMMERY"/>
      <sheetName val="FR_PROVSNL_SUM_DETAIL"/>
      <sheetName val="Sensitivities"/>
      <sheetName val="Imports"/>
      <sheetName val="Trades"/>
      <sheetName val="Notes"/>
      <sheetName val="Summary "/>
      <sheetName val="I&amp;R"/>
      <sheetName val="Control"/>
      <sheetName val="NPV"/>
      <sheetName val="Cashflow"/>
      <sheetName val="FR-PRLIMS-DETAIL"/>
      <sheetName val="Index"/>
      <sheetName val="Contacts"/>
      <sheetName val="DLU-Requirement"/>
      <sheetName val="Haylett_(3)3"/>
      <sheetName val="Haylett_(2)3"/>
      <sheetName val="FR-INDEX_-_GENERAL_INFO3"/>
      <sheetName val="FR-VO_-IUC_3"/>
      <sheetName val="FR-S_I_-3"/>
      <sheetName val="Construction_Cashflow3"/>
      <sheetName val="Project_cashflow3"/>
      <sheetName val="Summary_3"/>
      <sheetName val="Haylett_(3)2"/>
      <sheetName val="Haylett_(2)2"/>
      <sheetName val="FR-INDEX_-_GENERAL_INFO2"/>
      <sheetName val="FR-VO_-IUC_2"/>
      <sheetName val="FR-S_I_-2"/>
      <sheetName val="Construction_Cashflow2"/>
      <sheetName val="Project_cashflow2"/>
      <sheetName val="Summary_2"/>
      <sheetName val="Haylett_(3)"/>
      <sheetName val="Haylett_(2)"/>
      <sheetName val="FR-INDEX_-_GENERAL_INFO"/>
      <sheetName val="FR-VO_-IUC_"/>
      <sheetName val="FR-S_I_-"/>
      <sheetName val="Construction_Cashflow"/>
      <sheetName val="Project_cashflow"/>
      <sheetName val="Summary_"/>
      <sheetName val="Haylett_(3)1"/>
      <sheetName val="Haylett_(2)1"/>
      <sheetName val="FR-INDEX_-_GENERAL_INFO1"/>
      <sheetName val="FR-VO_-IUC_1"/>
      <sheetName val="FR-S_I_-1"/>
      <sheetName val="Construction_Cashflow1"/>
      <sheetName val="Project_cashflow1"/>
      <sheetName val="Summary_1"/>
      <sheetName val="Haylett_(3)4"/>
      <sheetName val="Haylett_(2)4"/>
      <sheetName val="FR-INDEX_-_GENERAL_INFO4"/>
      <sheetName val="FR-VO_-IUC_4"/>
      <sheetName val="FR-S_I_-4"/>
      <sheetName val="Construction_Cashflow4"/>
      <sheetName val="Project_cashflow4"/>
      <sheetName val="Summary_4"/>
      <sheetName val="Haylett_(3)6"/>
      <sheetName val="Haylett_(2)6"/>
      <sheetName val="FR-INDEX_-_GENERAL_INFO6"/>
      <sheetName val="FR-VO_-IUC_6"/>
      <sheetName val="FR-S_I_-6"/>
      <sheetName val="Construction_Cashflow6"/>
      <sheetName val="Project_cashflow6"/>
      <sheetName val="Summary_6"/>
      <sheetName val="Haylett_(3)5"/>
      <sheetName val="Haylett_(2)5"/>
      <sheetName val="FR-INDEX_-_GENERAL_INFO5"/>
      <sheetName val="FR-VO_-IUC_5"/>
      <sheetName val="FR-S_I_-5"/>
      <sheetName val="Construction_Cashflow5"/>
      <sheetName val="Project_cashflow5"/>
      <sheetName val="Summary_5"/>
      <sheetName val="Haylett_(3)7"/>
      <sheetName val="Haylett_(2)7"/>
      <sheetName val="FR-INDEX_-_GENERAL_INFO7"/>
      <sheetName val="FR-VO_-IUC_7"/>
      <sheetName val="FR-S_I_-7"/>
      <sheetName val="Construction_Cashflow7"/>
      <sheetName val="Project_cashflow7"/>
      <sheetName val="Summary_7"/>
      <sheetName val="Haylett_(3)8"/>
      <sheetName val="Haylett_(2)8"/>
      <sheetName val="FR-INDEX_-_GENERAL_INFO8"/>
      <sheetName val="FR-VO_-IUC_8"/>
      <sheetName val="FR-S_I_-8"/>
      <sheetName val="Construction_Cashflow8"/>
      <sheetName val="Project_cashflow8"/>
      <sheetName val="Summary_8"/>
      <sheetName val="Haylett_(3)12"/>
      <sheetName val="Haylett_(2)12"/>
      <sheetName val="FR-INDEX_-_GENERAL_INFO12"/>
      <sheetName val="FR-VO_-IUC_12"/>
      <sheetName val="FR-S_I_-12"/>
      <sheetName val="Construction_Cashflow12"/>
      <sheetName val="Project_cashflow12"/>
      <sheetName val="Summary_12"/>
      <sheetName val="Haylett_(3)10"/>
      <sheetName val="Haylett_(2)10"/>
      <sheetName val="FR-INDEX_-_GENERAL_INFO10"/>
      <sheetName val="FR-VO_-IUC_10"/>
      <sheetName val="FR-S_I_-10"/>
      <sheetName val="Construction_Cashflow10"/>
      <sheetName val="Project_cashflow10"/>
      <sheetName val="Summary_10"/>
      <sheetName val="Haylett_(3)9"/>
      <sheetName val="Haylett_(2)9"/>
      <sheetName val="FR-INDEX_-_GENERAL_INFO9"/>
      <sheetName val="FR-VO_-IUC_9"/>
      <sheetName val="FR-S_I_-9"/>
      <sheetName val="Construction_Cashflow9"/>
      <sheetName val="Project_cashflow9"/>
      <sheetName val="Summary_9"/>
      <sheetName val="Haylett_(3)11"/>
      <sheetName val="Haylett_(2)11"/>
      <sheetName val="FR-INDEX_-_GENERAL_INFO11"/>
      <sheetName val="FR-VO_-IUC_11"/>
      <sheetName val="FR-S_I_-11"/>
      <sheetName val="Construction_Cashflow11"/>
      <sheetName val="Project_cashflow11"/>
      <sheetName val="Summary_11"/>
      <sheetName val="Haylett_(3)14"/>
      <sheetName val="Haylett_(2)14"/>
      <sheetName val="FR-INDEX_-_GENERAL_INFO14"/>
      <sheetName val="FR-VO_-IUC_14"/>
      <sheetName val="FR-S_I_-14"/>
      <sheetName val="Construction_Cashflow14"/>
      <sheetName val="Project_cashflow14"/>
      <sheetName val="Summary_14"/>
      <sheetName val="Haylett_(3)13"/>
      <sheetName val="Haylett_(2)13"/>
      <sheetName val="FR-INDEX_-_GENERAL_INFO13"/>
      <sheetName val="FR-VO_-IUC_13"/>
      <sheetName val="FR-S_I_-13"/>
      <sheetName val="Construction_Cashflow13"/>
      <sheetName val="Project_cashflow13"/>
      <sheetName val="Summary_13"/>
      <sheetName val="Haylett_(3)15"/>
      <sheetName val="Haylett_(2)15"/>
      <sheetName val="FR-INDEX_-_GENERAL_INFO15"/>
      <sheetName val="FR-VO_-IUC_15"/>
      <sheetName val="FR-S_I_-15"/>
      <sheetName val="Construction_Cashflow15"/>
      <sheetName val="Project_cashflow15"/>
      <sheetName val="Summary_1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FSMRT (2)"/>
      <sheetName val="91900FEB (3)"/>
      <sheetName val="TRFSMRT"/>
      <sheetName val="Sheet2"/>
      <sheetName val="Sheet1 (2)"/>
      <sheetName val="91900FEB"/>
      <sheetName val="ANNEX N R3 (2)"/>
      <sheetName val="Sheet1"/>
      <sheetName val="CWIP RECON"/>
      <sheetName val="ANNEX N CWIP"/>
      <sheetName val="ASSET RECON"/>
      <sheetName val="ANNEX N R3"/>
      <sheetName val="BYLAAE K EN L"/>
      <sheetName val="CAP INV"/>
      <sheetName val="ASSETS TX "/>
      <sheetName val="TRANSFERS"/>
      <sheetName val="DISPOSALS"/>
      <sheetName val="DIS BA"/>
      <sheetName val="BEPLANNING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sheetData sheetId="15" refreshError="1"/>
      <sheetData sheetId="16" refreshError="1"/>
      <sheetData sheetId="17" refreshError="1"/>
      <sheetData sheetId="18"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LIMIN"/>
      <sheetName val="FR-PROVSNL-SUM-DETAIL"/>
      <sheetName val="FR-SUMMERY"/>
      <sheetName val="S7 Superfoto"/>
      <sheetName val="S1-S2"/>
      <sheetName val="Executive (2)"/>
      <sheetName val="Val Recon"/>
      <sheetName val="TRADE SUMMARY"/>
      <sheetName val="Sheet1"/>
      <sheetName val="Sheet2"/>
      <sheetName val="Sheet3"/>
      <sheetName val="Executive"/>
      <sheetName val="Detail Summary"/>
      <sheetName val="Variations"/>
      <sheetName val="Cost VO's"/>
      <sheetName val="Flysheet"/>
      <sheetName val="Cover"/>
      <sheetName val="Escalation"/>
      <sheetName val="Val Breakdown"/>
      <sheetName val="Ramp data"/>
      <sheetName val="Cashflow"/>
      <sheetName val="Lower Ground"/>
      <sheetName val="Income"/>
      <sheetName val="Assumptions"/>
      <sheetName val="Letting"/>
      <sheetName val="S-C+Market"/>
      <sheetName val="UBR"/>
      <sheetName val="#REF"/>
      <sheetName val="Inputs"/>
      <sheetName val="PPlay_Data"/>
      <sheetName val="Cap Cost"/>
      <sheetName val="Control"/>
      <sheetName val="Data_Sheet"/>
      <sheetName val="RLV Calc"/>
      <sheetName val="Costs (dev)"/>
      <sheetName val="Summary"/>
      <sheetName val="Bluewater NPV - sell January"/>
      <sheetName val="Calcs"/>
      <sheetName val="Upper Ground"/>
      <sheetName val="Financial Summary"/>
      <sheetName val="D&amp;C Calcs"/>
      <sheetName val="CA Upside_Downside Old"/>
      <sheetName val="EASEL CA Example"/>
      <sheetName val="Data 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2)"/>
      <sheetName val="INDEX "/>
      <sheetName val="DEV SUMMARY"/>
      <sheetName val="COST SUMMARY "/>
      <sheetName val="SALES &amp; RETURNS (2)"/>
      <sheetName val="Sens Analy"/>
      <sheetName val="GRAPHICS"/>
      <sheetName val="WORKINGS"/>
      <sheetName val="Spec Conditions (2)"/>
      <sheetName val="Spec 1 (2)"/>
      <sheetName val="Spec 2 (2)"/>
      <sheetName val="Spec 3 (2)"/>
      <sheetName val="Spec 4 (3)"/>
      <sheetName val="GENERAL"/>
      <sheetName val="Graph Back Up (2)"/>
      <sheetName val="BACK UP"/>
      <sheetName val="SALES &amp; RETURNS"/>
      <sheetName val="Unit summary"/>
      <sheetName val="Sheet1 (2)"/>
      <sheetName val="Sens Analy (2)"/>
      <sheetName val="RETURNS - TRIALS 50%"/>
      <sheetName val="RETURN-TRIALS 100%"/>
      <sheetName val="Flysheet Cost Summary"/>
      <sheetName val="Flysheet Cash Flow"/>
      <sheetName val="Flysheet Areas"/>
      <sheetName val="Flysheet Gen"/>
      <sheetName val="Flysheet Bldg Costs"/>
      <sheetName val="Flysheet Workings"/>
      <sheetName val="Flysheet Gen (2)"/>
      <sheetName val="CASFLOW "/>
      <sheetName val="Proj Sheet"/>
      <sheetName val="Sheet1"/>
      <sheetName val="FR-PROVSNL-SUM-DETAIL"/>
      <sheetName val="FR-SUMMERY"/>
      <sheetName val="PRELIMIN"/>
      <sheetName val="Sensitivities"/>
      <sheetName val="AREAS"/>
      <sheetName val="Imports"/>
      <sheetName val="Trade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B1" t="str">
            <v xml:space="preserve">ANDALUSIA, HYDE PARK </v>
          </cell>
        </row>
        <row r="3">
          <cell r="B3" t="str">
            <v>COST ESTIMATE No 1</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1">
          <cell r="B1" t="str">
            <v xml:space="preserve">ANDALUSIA, HYDE PARK </v>
          </cell>
        </row>
        <row r="3">
          <cell r="B3" t="str">
            <v>COST ESTIMATE No 1</v>
          </cell>
        </row>
        <row r="5">
          <cell r="A5" t="str">
            <v xml:space="preserve">  SALES AND RETURNS</v>
          </cell>
          <cell r="H5">
            <v>37515</v>
          </cell>
        </row>
        <row r="7">
          <cell r="B7" t="str">
            <v>ESTIMATED SALES</v>
          </cell>
        </row>
        <row r="9">
          <cell r="B9" t="str">
            <v>UNIT TYPE (INCLUDING DOUBLE GARAGE)</v>
          </cell>
          <cell r="D9" t="str">
            <v>TYPE</v>
          </cell>
          <cell r="E9" t="str">
            <v>SIZE M2</v>
          </cell>
          <cell r="F9" t="str">
            <v>No Of UNITS</v>
          </cell>
          <cell r="G9" t="str">
            <v xml:space="preserve">SELLING PRICE </v>
          </cell>
          <cell r="H9" t="str">
            <v xml:space="preserve">SELLING PRICE </v>
          </cell>
          <cell r="I9" t="str">
            <v>TOTAL SALES EXCL VAT</v>
          </cell>
        </row>
        <row r="10">
          <cell r="G10">
            <v>5701.7543859649131</v>
          </cell>
          <cell r="H10">
            <v>6500</v>
          </cell>
        </row>
        <row r="11">
          <cell r="G11" t="str">
            <v xml:space="preserve">  EXCL VAT</v>
          </cell>
          <cell r="H11" t="str">
            <v>INCL VAT</v>
          </cell>
        </row>
        <row r="13">
          <cell r="B13" t="str">
            <v xml:space="preserve">  ERF 1</v>
          </cell>
          <cell r="D13" t="str">
            <v>A</v>
          </cell>
          <cell r="E13">
            <v>280</v>
          </cell>
          <cell r="F13">
            <v>1</v>
          </cell>
          <cell r="G13">
            <v>1596491.2280701755</v>
          </cell>
          <cell r="H13">
            <v>1820000</v>
          </cell>
          <cell r="I13">
            <v>1596491.2280701755</v>
          </cell>
        </row>
        <row r="14">
          <cell r="B14" t="str">
            <v xml:space="preserve">  ERF 2</v>
          </cell>
          <cell r="D14" t="str">
            <v>A</v>
          </cell>
          <cell r="E14">
            <v>350</v>
          </cell>
          <cell r="F14">
            <v>1</v>
          </cell>
          <cell r="G14">
            <v>1995614.0350877196</v>
          </cell>
          <cell r="H14">
            <v>2275000</v>
          </cell>
          <cell r="I14">
            <v>1995614.0350877196</v>
          </cell>
        </row>
        <row r="15">
          <cell r="B15" t="str">
            <v xml:space="preserve">  ERF 3</v>
          </cell>
          <cell r="D15" t="str">
            <v>A</v>
          </cell>
          <cell r="E15">
            <v>375</v>
          </cell>
          <cell r="F15">
            <v>1</v>
          </cell>
          <cell r="G15">
            <v>2138157.8947368423</v>
          </cell>
          <cell r="H15">
            <v>2437500</v>
          </cell>
          <cell r="I15">
            <v>2138157.8947368423</v>
          </cell>
        </row>
        <row r="16">
          <cell r="B16" t="str">
            <v xml:space="preserve">  ERF 4</v>
          </cell>
          <cell r="D16" t="str">
            <v>A</v>
          </cell>
          <cell r="E16">
            <v>375</v>
          </cell>
          <cell r="F16">
            <v>1</v>
          </cell>
          <cell r="G16">
            <v>2138157.8947368423</v>
          </cell>
          <cell r="H16">
            <v>2437500</v>
          </cell>
          <cell r="I16">
            <v>2138157.8947368423</v>
          </cell>
        </row>
        <row r="17">
          <cell r="B17" t="str">
            <v xml:space="preserve">  ERF 5</v>
          </cell>
          <cell r="D17" t="str">
            <v>A</v>
          </cell>
          <cell r="E17">
            <v>350</v>
          </cell>
          <cell r="F17">
            <v>1</v>
          </cell>
          <cell r="G17">
            <v>1995614.0350877196</v>
          </cell>
          <cell r="H17">
            <v>2275000</v>
          </cell>
          <cell r="I17">
            <v>1995614.0350877196</v>
          </cell>
        </row>
        <row r="18">
          <cell r="B18" t="str">
            <v xml:space="preserve">  ERF 6</v>
          </cell>
          <cell r="D18" t="str">
            <v>B</v>
          </cell>
          <cell r="E18">
            <v>280</v>
          </cell>
          <cell r="F18">
            <v>1</v>
          </cell>
          <cell r="G18">
            <v>1596491.2280701755</v>
          </cell>
          <cell r="H18">
            <v>1820000</v>
          </cell>
          <cell r="I18">
            <v>1596491.2280701755</v>
          </cell>
        </row>
        <row r="20">
          <cell r="E20" t="str">
            <v>TOTAL SIZE</v>
          </cell>
          <cell r="F20" t="str">
            <v>No Of UNITS</v>
          </cell>
          <cell r="G20" t="str">
            <v>AVE SELLING PRICE EXCL VAT</v>
          </cell>
          <cell r="H20" t="str">
            <v>AVE SELLING PRICE INCL VAT</v>
          </cell>
          <cell r="I20" t="str">
            <v>TOTAL SALES EXCL VAT</v>
          </cell>
        </row>
        <row r="21">
          <cell r="B21" t="str">
            <v>TOTAL SALES EXCLUDING V.A.T.</v>
          </cell>
          <cell r="E21">
            <v>2010</v>
          </cell>
          <cell r="F21">
            <v>6</v>
          </cell>
          <cell r="G21">
            <v>1910087.7192982456</v>
          </cell>
          <cell r="H21">
            <v>2177500</v>
          </cell>
          <cell r="I21">
            <v>11460526.315789474</v>
          </cell>
        </row>
        <row r="23">
          <cell r="B23" t="str">
            <v>RETURNS - UNITS SOLD ON COMPLETION</v>
          </cell>
          <cell r="H23" t="str">
            <v>TOTAL EXPOSURE</v>
          </cell>
          <cell r="I23" t="str">
            <v>ACTUAL EXPOSURE</v>
          </cell>
        </row>
        <row r="25">
          <cell r="B25" t="str">
            <v>CAPITAL COST (INCLUDING LAND)</v>
          </cell>
          <cell r="H25">
            <v>10439418.651041284</v>
          </cell>
          <cell r="I25">
            <v>2644704.625</v>
          </cell>
        </row>
        <row r="26">
          <cell r="B26" t="str">
            <v>SALES</v>
          </cell>
          <cell r="H26">
            <v>11460526.315789474</v>
          </cell>
          <cell r="I26">
            <v>11460526.315789474</v>
          </cell>
        </row>
        <row r="28">
          <cell r="B28" t="str">
            <v>NET PROFIT ON SALE</v>
          </cell>
          <cell r="H28">
            <v>1021107.66474819</v>
          </cell>
          <cell r="I28">
            <v>1021107.66474819</v>
          </cell>
        </row>
        <row r="30">
          <cell r="B30" t="str">
            <v>RETURN ON SALE</v>
          </cell>
          <cell r="I30">
            <v>9.7812694258251551E-2</v>
          </cell>
        </row>
        <row r="32">
          <cell r="B32" t="str">
            <v>RETURN ON INVESTMENT</v>
          </cell>
          <cell r="I32">
            <v>0.3860951635565692</v>
          </cell>
        </row>
        <row r="37">
          <cell r="H37" t="str">
            <v xml:space="preserve">  BUILDING COSTS</v>
          </cell>
        </row>
        <row r="41">
          <cell r="H41" t="str">
            <v xml:space="preserve">  PROFESSIONAL FEES</v>
          </cell>
        </row>
        <row r="44">
          <cell r="H44" t="str">
            <v xml:space="preserve">  LAND</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2)"/>
      <sheetName val="INDEX "/>
      <sheetName val="COST SUMMARY "/>
      <sheetName val="SALES &amp; RETURNS"/>
      <sheetName val="Sens Analy"/>
      <sheetName val="Sens Analy (2)"/>
      <sheetName val="RETURN-TRIALS 100%"/>
      <sheetName val="GRAPHICS"/>
      <sheetName val="WORKINGS"/>
      <sheetName val="GENERAL"/>
      <sheetName val="G hse cost"/>
      <sheetName val="Unit summary"/>
      <sheetName val="Ext works"/>
      <sheetName val="Sheet2"/>
      <sheetName val="Sheet1 (2)"/>
      <sheetName val="BACK UP"/>
      <sheetName val="Graph Back Up (2)"/>
      <sheetName val="RETURNS - TRIALS 50%"/>
      <sheetName val="Flysheet Cash Flow"/>
      <sheetName val="Flysheet Areas"/>
      <sheetName val="Flysheet Gen"/>
      <sheetName val="Flysheet Bldg Costs"/>
      <sheetName val="Flysheet Workings"/>
      <sheetName val="Flysheet Gen (2)"/>
      <sheetName val="CASFLOW "/>
      <sheetName val="Sheet1"/>
      <sheetName val="FR-PROVSNL-SUM-DETAIL"/>
      <sheetName val="FR-SUMMERY"/>
      <sheetName val="Sensitivities"/>
      <sheetName val="PRELIMIN"/>
    </sheetNames>
    <sheetDataSet>
      <sheetData sheetId="0"/>
      <sheetData sheetId="1"/>
      <sheetData sheetId="2"/>
      <sheetData sheetId="3">
        <row r="1">
          <cell r="B1" t="str">
            <v>NEW RESIDENTIAL DEVELOPMENT RIVERCLUB EXT 27 (PHASE 1)</v>
          </cell>
        </row>
        <row r="2">
          <cell r="B2" t="str">
            <v>COST ESTIMATE No 2</v>
          </cell>
        </row>
        <row r="3">
          <cell r="A3" t="str">
            <v xml:space="preserve">  SALES AND RETURNS</v>
          </cell>
          <cell r="G3">
            <v>37475</v>
          </cell>
        </row>
        <row r="5">
          <cell r="B5" t="str">
            <v>ESTIMATED SALES</v>
          </cell>
        </row>
        <row r="7">
          <cell r="B7" t="str">
            <v xml:space="preserve">UNIT TYPE </v>
          </cell>
          <cell r="D7" t="str">
            <v>TYPE</v>
          </cell>
          <cell r="E7" t="str">
            <v>SIZE M2</v>
          </cell>
          <cell r="F7" t="str">
            <v>No Of UNITS</v>
          </cell>
          <cell r="G7" t="str">
            <v xml:space="preserve">APPROXIMATE SELLING PRICE @ R 5,500 / m2 </v>
          </cell>
          <cell r="H7" t="str">
            <v>TOTAL SALES</v>
          </cell>
        </row>
        <row r="9">
          <cell r="B9" t="str">
            <v xml:space="preserve">  TYPE 1 - 3 bedroom 2,5 bathroom</v>
          </cell>
          <cell r="E9">
            <v>264</v>
          </cell>
          <cell r="F9">
            <v>11</v>
          </cell>
          <cell r="G9">
            <v>1452000</v>
          </cell>
          <cell r="H9">
            <v>15972000</v>
          </cell>
        </row>
        <row r="14">
          <cell r="B14" t="str">
            <v>TOTAL SALES EXCLUDING V.A.T.</v>
          </cell>
          <cell r="F14" t="str">
            <v xml:space="preserve">R  </v>
          </cell>
          <cell r="H14">
            <v>15972000</v>
          </cell>
        </row>
        <row r="16">
          <cell r="B16" t="str">
            <v>RETURNS - UNITS SOLD ON COMPLETION</v>
          </cell>
        </row>
        <row r="18">
          <cell r="B18" t="str">
            <v>CAPITAL COST (INCLUDING LAND COST)</v>
          </cell>
          <cell r="F18" t="str">
            <v>R</v>
          </cell>
          <cell r="G18">
            <v>10957206.333359003</v>
          </cell>
        </row>
        <row r="20">
          <cell r="B20" t="str">
            <v>SALES</v>
          </cell>
          <cell r="F20" t="str">
            <v>R</v>
          </cell>
          <cell r="G20">
            <v>15972000</v>
          </cell>
        </row>
        <row r="21">
          <cell r="B21" t="str">
            <v>NET PROFIT ON SALE</v>
          </cell>
          <cell r="F21" t="str">
            <v>R</v>
          </cell>
          <cell r="G21">
            <v>5014793.6666409969</v>
          </cell>
        </row>
        <row r="23">
          <cell r="B23" t="str">
            <v>RETURN ON SALE</v>
          </cell>
          <cell r="G23">
            <v>0.45767082539767046</v>
          </cell>
        </row>
        <row r="25">
          <cell r="B25" t="str">
            <v>CAPITAL EXPOSURE (LAND AND PRE CONTRACT FEES)</v>
          </cell>
          <cell r="F25" t="str">
            <v>R</v>
          </cell>
          <cell r="G25">
            <v>2500000</v>
          </cell>
        </row>
        <row r="27">
          <cell r="B27" t="str">
            <v xml:space="preserve">RETURN ON ACTUAL CAPITAL EXPOSURE </v>
          </cell>
          <cell r="G27">
            <v>2.0059174666563986</v>
          </cell>
        </row>
      </sheetData>
      <sheetData sheetId="4"/>
      <sheetData sheetId="5"/>
      <sheetData sheetId="6"/>
      <sheetData sheetId="7"/>
      <sheetData sheetId="8">
        <row r="1">
          <cell r="B1" t="str">
            <v>NEW RESIDENTIAL DEVELOPMENT RIVERCLUB EXT 27 (PHASE 1)</v>
          </cell>
        </row>
        <row r="3">
          <cell r="B3" t="str">
            <v>COST ESTIMATE No 2</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
      <sheetName val="INDEX "/>
      <sheetName val="COST SUMMARY"/>
      <sheetName val="RETURNS - TRIALS"/>
      <sheetName val="graphs"/>
      <sheetName val="Graph Back Up"/>
      <sheetName val="Sens Analy - What-If"/>
      <sheetName val="CASFLOW "/>
      <sheetName val="IRR &amp; NPV"/>
      <sheetName val="LEASING "/>
      <sheetName val="AREAS"/>
      <sheetName val="ELEM SUMMARY (2)"/>
      <sheetName val="BUILDING COST"/>
      <sheetName val="WORKINGS"/>
      <sheetName val="Sheet4"/>
      <sheetName val="IRR &amp; NPV (2)"/>
      <sheetName val="GENERAL "/>
      <sheetName val="AREAS (2)"/>
      <sheetName val="Sens Analy - What-If (2)"/>
      <sheetName val="cASH fLOW @ 18%"/>
      <sheetName val="Cash Flow @ 22%"/>
      <sheetName val="AB Oct Analysis"/>
      <sheetName val="Chart1"/>
      <sheetName val="Chart2"/>
      <sheetName val="Chart3"/>
      <sheetName val="Sheet2"/>
      <sheetName val="SENSITIVY"/>
      <sheetName val="ELEM SUMMARY "/>
      <sheetName val="Flysheet fIN hIGH (2)"/>
      <sheetName val="Flysheet fIN hIGH"/>
      <sheetName val="Flysheet Gen"/>
      <sheetName val="Flysheet Bldg Costs"/>
      <sheetName val="Flysheet Areas"/>
      <sheetName val="Flysheet Workings"/>
      <sheetName val="Flysheet Annexures"/>
      <sheetName val="SALES &amp; RETURNS"/>
      <sheetName val="BOQ"/>
      <sheetName val="Val breakdown"/>
      <sheetName val="Inputs"/>
      <sheetName val="Calculations main"/>
      <sheetName val="ESTIMATE"/>
      <sheetName val="Summary"/>
      <sheetName val="FAC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A1" t="str">
            <v xml:space="preserve">  LAZARUS OFFICES &amp; WAREHOUSE</v>
          </cell>
          <cell r="G1">
            <v>36431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2">
          <cell r="B12" t="str">
            <v>OFFICES AND WAREHOUSE</v>
          </cell>
        </row>
        <row r="14">
          <cell r="B14" t="str">
            <v>GROUND FLOOR OFFICES, ABLUTIONS ETC</v>
          </cell>
          <cell r="E14">
            <v>360</v>
          </cell>
          <cell r="G14">
            <v>360</v>
          </cell>
        </row>
        <row r="15">
          <cell r="B15" t="str">
            <v>FIRST FLOOR OFFICES</v>
          </cell>
          <cell r="E15">
            <v>180</v>
          </cell>
          <cell r="G15">
            <v>180</v>
          </cell>
        </row>
        <row r="16">
          <cell r="B16" t="str">
            <v>WAREHOUSE</v>
          </cell>
          <cell r="E16">
            <v>1260</v>
          </cell>
          <cell r="G16">
            <v>1260</v>
          </cell>
        </row>
        <row r="17">
          <cell r="B17" t="str">
            <v>EXTERNAL AREAS</v>
          </cell>
          <cell r="E17">
            <v>0</v>
          </cell>
          <cell r="F17">
            <v>1800</v>
          </cell>
          <cell r="G17">
            <v>0</v>
          </cell>
          <cell r="H17">
            <v>1800</v>
          </cell>
        </row>
        <row r="20">
          <cell r="B20" t="str">
            <v>TOTALS</v>
          </cell>
          <cell r="E20" t="str">
            <v>m2</v>
          </cell>
          <cell r="F20">
            <v>1800</v>
          </cell>
          <cell r="G20" t="str">
            <v>m2</v>
          </cell>
          <cell r="H20">
            <v>1800</v>
          </cell>
        </row>
        <row r="23">
          <cell r="B23" t="str">
            <v>TOTAL PARKING AVAILABLE</v>
          </cell>
        </row>
        <row r="25">
          <cell r="B25" t="str">
            <v>OPEN PARKING EXTERNALLY</v>
          </cell>
          <cell r="E25">
            <v>6</v>
          </cell>
          <cell r="F25" t="str">
            <v>Bays</v>
          </cell>
        </row>
        <row r="26">
          <cell r="B26" t="str">
            <v>COVERED PARKING EXTERNALLY</v>
          </cell>
          <cell r="E26">
            <v>11</v>
          </cell>
          <cell r="F26" t="str">
            <v>Bays</v>
          </cell>
        </row>
        <row r="27">
          <cell r="E27">
            <v>17</v>
          </cell>
          <cell r="F27" t="str">
            <v>Bays</v>
          </cell>
        </row>
      </sheetData>
      <sheetData sheetId="11" refreshError="1"/>
      <sheetData sheetId="12" refreshError="1"/>
      <sheetData sheetId="13" refreshError="1">
        <row r="1">
          <cell r="A1" t="str">
            <v xml:space="preserve">  LAZARUS OFFICES &amp; WAREHOUSE</v>
          </cell>
          <cell r="L1" t="str">
            <v>28 SEPTEMBER 1999</v>
          </cell>
        </row>
        <row r="3">
          <cell r="A3" t="str">
            <v xml:space="preserve">  PRELIMINARY ESTIMATE No 1</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claimer"/>
      <sheetName val="User Notes"/>
      <sheetName val="Summary"/>
      <sheetName val="Control"/>
      <sheetName val="Mix - E India"/>
      <sheetName val="Mix - Newington"/>
      <sheetName val="Mix - Cat"/>
      <sheetName val="East India"/>
      <sheetName val="Newington"/>
      <sheetName val="Catford"/>
      <sheetName val="Relevant Site Calcs"/>
      <sheetName val="Financing"/>
      <sheetName val="Tables"/>
      <sheetName val="More Tables"/>
      <sheetName val="Sensitivity"/>
      <sheetName val="WORKINGS"/>
      <sheetName val="AREAS"/>
      <sheetName val="Sensitivities"/>
      <sheetName val="Devco Cashflow"/>
      <sheetName val="SALES &amp; RETURNS"/>
      <sheetName val="NPV"/>
      <sheetName val="FR-PROVSNL-SUM-DETAIL"/>
      <sheetName val="FR-SUMME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BI (2)"/>
      <sheetName val="Project Incentives_Bob_20120404"/>
    </sheetNames>
    <definedNames>
      <definedName name="End_Bal" refersTo="#REF!"/>
      <definedName name="Interest_Rate" refersTo="#REF!"/>
      <definedName name="Last_Row" refersTo="#REF!"/>
      <definedName name="Loan_Amount" refersTo="#REF!"/>
      <definedName name="Loan_Start" refersTo="#REF!"/>
      <definedName name="Loan_Years" refersTo="#REF!"/>
      <definedName name="Number_of_Payments" refersTo="#REF!"/>
      <definedName name="Values_Entered" refersTo="#REF!"/>
    </definedNames>
    <sheetDataSet>
      <sheetData sheetId="0"/>
      <sheetData sheetId="1"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EX"/>
      <sheetName val="Control"/>
      <sheetName val="eval"/>
      <sheetName val="WORKINGS"/>
      <sheetName val="AREAS"/>
      <sheetName val="FR-PROVSNL-SUM-DETAIL"/>
      <sheetName val="FR-SUMMERY"/>
      <sheetName val="Initial Data"/>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come Statement (Year 1-5)"/>
      <sheetName val="Income Statement (Yr-0)"/>
      <sheetName val="Loan Repayment Schedule"/>
      <sheetName val="Balance Sheet 1"/>
      <sheetName val="Cash Flow Forecast"/>
    </sheetNames>
    <sheetDataSet>
      <sheetData sheetId="0"/>
      <sheetData sheetId="1"/>
      <sheetData sheetId="2">
        <row r="25">
          <cell r="F25">
            <v>510883.39726027398</v>
          </cell>
        </row>
      </sheetData>
      <sheetData sheetId="3"/>
      <sheetData sheetId="4">
        <row r="47">
          <cell r="C47">
            <v>0</v>
          </cell>
        </row>
      </sheetData>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eval"/>
      <sheetName val="Assumptions"/>
      <sheetName val="@risk rents and incentives"/>
      <sheetName val="Car park lease"/>
      <sheetName val="Net rent analysis"/>
      <sheetName val="Basis"/>
      <sheetName val="INDEX"/>
      <sheetName val="COVER"/>
      <sheetName val="FEAS(INPUT)"/>
      <sheetName val="ESTIMATE"/>
      <sheetName val="FAC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2.0 EXECUTIVE SUMMARY (SUM - I)"/>
      <sheetName val="Cover"/>
      <sheetName val="CONTENTS"/>
      <sheetName val="1.0 TEAM DETAILS"/>
      <sheetName val="2.0 EXECUTIVE SUMMARY"/>
      <sheetName val="2.0 EXECUTIVE SUMMARY (SUM)"/>
      <sheetName val="7.0 ESTIMATE IMPROVEMENT COSTS"/>
      <sheetName val="13.0 BASIS &amp; ASSUMPTIONS"/>
      <sheetName val="14.0 EXCLUSIONS"/>
      <sheetName val="Backcover"/>
      <sheetName val="Cover (2)"/>
      <sheetName val="QA"/>
      <sheetName val="SUMMARY"/>
      <sheetName val="STAGE BREAKDOWN"/>
      <sheetName val="BREAKDOWN"/>
      <sheetName val="PM"/>
      <sheetName val="ARCH"/>
      <sheetName val="QS"/>
      <sheetName val="STRUC"/>
      <sheetName val="CIVIL"/>
      <sheetName val="MECH"/>
      <sheetName val="ELEC"/>
      <sheetName val="FIRE"/>
      <sheetName val="QC"/>
      <sheetName val="3.0 SUMMARY"/>
      <sheetName val="5.0 INCOME"/>
      <sheetName val="6.0 LAND COST"/>
      <sheetName val="8.0 GENERAL COSTS"/>
      <sheetName val="9.0 CAPITALISED INT"/>
      <sheetName val="10.0 AREA SCHEDULE "/>
      <sheetName val="ANNEXURES"/>
      <sheetName val="4.0 Sensitivity Analysis"/>
      <sheetName val="3.1 UNIT COST"/>
      <sheetName val="10.0 VALUE ENGINEERING"/>
      <sheetName val="11.0 RISK REGISTER."/>
    </sheetNames>
    <sheetDataSet>
      <sheetData sheetId="0"/>
      <sheetData sheetId="1"/>
      <sheetData sheetId="2"/>
      <sheetData sheetId="3"/>
      <sheetData sheetId="4"/>
      <sheetData sheetId="5"/>
      <sheetData sheetId="6"/>
      <sheetData sheetId="7">
        <row r="13">
          <cell r="BS13">
            <v>1</v>
          </cell>
        </row>
        <row r="169">
          <cell r="BV169">
            <v>50926.33</v>
          </cell>
          <cell r="BW169">
            <v>0</v>
          </cell>
          <cell r="BX169">
            <v>0</v>
          </cell>
          <cell r="BY169">
            <v>0</v>
          </cell>
        </row>
        <row r="171">
          <cell r="BV171">
            <v>0</v>
          </cell>
        </row>
      </sheetData>
      <sheetData sheetId="8"/>
      <sheetData sheetId="9"/>
      <sheetData sheetId="10"/>
      <sheetData sheetId="11"/>
      <sheetData sheetId="12"/>
      <sheetData sheetId="13"/>
      <sheetData sheetId="14"/>
      <sheetData sheetId="15">
        <row r="13">
          <cell r="AS13">
            <v>1.06</v>
          </cell>
        </row>
      </sheetData>
      <sheetData sheetId="16"/>
      <sheetData sheetId="17">
        <row r="61">
          <cell r="K61">
            <v>5</v>
          </cell>
        </row>
        <row r="63">
          <cell r="K63">
            <v>20</v>
          </cell>
        </row>
        <row r="64">
          <cell r="K64">
            <v>20</v>
          </cell>
        </row>
        <row r="65">
          <cell r="K65">
            <v>10</v>
          </cell>
        </row>
        <row r="66">
          <cell r="K66">
            <v>27</v>
          </cell>
        </row>
        <row r="67">
          <cell r="K67">
            <v>3</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 OB1"/>
      <sheetName val="FORM OB 2"/>
      <sheetName val="FORM OB2 Cont'd"/>
      <sheetName val="FORM OB3"/>
      <sheetName val="FORM OB4"/>
      <sheetName val="Department Cost"/>
      <sheetName val="AREA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of Results"/>
      <sheetName val="Viability"/>
      <sheetName val="Improvement Costs"/>
      <sheetName val="Operating Costs"/>
      <sheetName val="Net Operating Income"/>
      <sheetName val="Mortgage Loan"/>
      <sheetName val="Owners Equity"/>
      <sheetName val="Cash Flow incl. Equity"/>
      <sheetName val="Maximum cash Flow exposure"/>
      <sheetName val="IRR"/>
      <sheetName val="Sensitivity Analysis"/>
      <sheetName val="AREAS"/>
      <sheetName val="Control"/>
      <sheetName val="WORKINGS"/>
      <sheetName val="e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s"/>
      <sheetName val="OB1"/>
      <sheetName val="OB2"/>
      <sheetName val="OB2-CONT"/>
      <sheetName val="OB3"/>
      <sheetName val="OB4"/>
      <sheetName val="Dept"/>
      <sheetName val="Abnormals"/>
      <sheetName val="Cost Plan"/>
      <sheetName val="cashflow"/>
      <sheetName val="Cash flow"/>
      <sheetName val="Inflation"/>
      <sheetName val="Viability"/>
      <sheetName val="ESTIMATE"/>
      <sheetName val="Summary of Areas"/>
      <sheetName val="Sales Rates"/>
    </sheetNames>
    <sheetDataSet>
      <sheetData sheetId="0" refreshError="1"/>
      <sheetData sheetId="1" refreshError="1"/>
      <sheetData sheetId="2" refreshError="1">
        <row r="1">
          <cell r="A1" t="str">
            <v>OUTLINE BUSINESS CASE FOR PREFERRED OPTION</v>
          </cell>
        </row>
        <row r="42">
          <cell r="A42" t="str">
            <v>Increase from ECI 105 to ECI 110</v>
          </cell>
          <cell r="G42">
            <v>168476.48866666714</v>
          </cell>
        </row>
        <row r="44">
          <cell r="F44">
            <v>14384656.249999996</v>
          </cell>
        </row>
        <row r="45">
          <cell r="A45" t="str">
            <v xml:space="preserve">  Less abatement for transferred</v>
          </cell>
          <cell r="G45">
            <v>3706482.7506666668</v>
          </cell>
        </row>
        <row r="46">
          <cell r="A46" t="str">
            <v xml:space="preserve">  equipment if applicable</v>
          </cell>
        </row>
        <row r="47">
          <cell r="A47">
            <v>0</v>
          </cell>
          <cell r="B47" t="str">
            <v>%  ( 4 )</v>
          </cell>
          <cell r="G47">
            <v>0</v>
          </cell>
        </row>
        <row r="48">
          <cell r="A48" t="str">
            <v>Departmental Costs and Equipment Costs  To Summary    £</v>
          </cell>
          <cell r="F48">
            <v>14384656.249999996</v>
          </cell>
          <cell r="G48">
            <v>3706482.7506666668</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ETING NOTES"/>
      <sheetName val="INFO"/>
      <sheetName val="SUMMARY"/>
      <sheetName val="ANNEXURE A"/>
      <sheetName val="ANNEXURE B"/>
      <sheetName val="ANNEXURE C"/>
      <sheetName val="ANNEXURE D"/>
      <sheetName val="INC - PTN 1"/>
      <sheetName val="INC  - PTN 2"/>
      <sheetName val="INC  - PTN 3"/>
      <sheetName val="INC  - PTN 4"/>
      <sheetName val="INC  - LAND 6"/>
      <sheetName val="INCOME"/>
      <sheetName val="INC  - PTN 5"/>
      <sheetName val="AREA SCHEDULE"/>
      <sheetName val="PROF. FEES"/>
      <sheetName val="Con. Cashflow"/>
      <sheetName val="Dev. Cashflow"/>
      <sheetName val="K"/>
      <sheetName val="INCOME DYL"/>
      <sheetName val="TENANT DYL"/>
      <sheetName val="Fact Sheet"/>
      <sheetName val="Feasibility"/>
      <sheetName val="Building Costs"/>
      <sheetName val="Income (2)"/>
      <sheetName val="Tenant Schedule"/>
      <sheetName val="Income projections"/>
      <sheetName val="A3 AREAS"/>
      <sheetName val="Tenant Schedule (2)"/>
      <sheetName val="Sheet1"/>
      <sheetName val="Sheet4"/>
      <sheetName val="BUILD-RITE"/>
    </sheetNames>
    <sheetDataSet>
      <sheetData sheetId="0"/>
      <sheetData sheetId="1">
        <row r="62">
          <cell r="I62">
            <v>10800000</v>
          </cell>
        </row>
      </sheetData>
      <sheetData sheetId="2"/>
      <sheetData sheetId="3">
        <row r="77">
          <cell r="J77">
            <v>0.1798653873693255</v>
          </cell>
        </row>
        <row r="78">
          <cell r="J78">
            <v>9.4085636545897175E-2</v>
          </cell>
        </row>
        <row r="79">
          <cell r="J79">
            <v>0.1311757124445081</v>
          </cell>
        </row>
        <row r="80">
          <cell r="J80">
            <v>0.52907060002864104</v>
          </cell>
        </row>
        <row r="81">
          <cell r="J81">
            <v>6.5802663611628245E-2</v>
          </cell>
        </row>
      </sheetData>
      <sheetData sheetId="4"/>
      <sheetData sheetId="5"/>
      <sheetData sheetId="6">
        <row r="22">
          <cell r="F22">
            <v>2066000</v>
          </cell>
        </row>
      </sheetData>
      <sheetData sheetId="7"/>
      <sheetData sheetId="8"/>
      <sheetData sheetId="9"/>
      <sheetData sheetId="10"/>
      <sheetData sheetId="11"/>
      <sheetData sheetId="12"/>
      <sheetData sheetId="13"/>
      <sheetData sheetId="14"/>
      <sheetData sheetId="15"/>
      <sheetData sheetId="16"/>
      <sheetData sheetId="17">
        <row r="69">
          <cell r="S69">
            <v>30</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sheetName val="CHANGES"/>
      <sheetName val="ESTIMATE"/>
      <sheetName val="CAPEX"/>
      <sheetName val="INCOME"/>
      <sheetName val="RATES"/>
      <sheetName val="SPEC CHANGES"/>
      <sheetName val="Viability"/>
      <sheetName val="eval"/>
      <sheetName val="OB2"/>
      <sheetName val="#REF"/>
      <sheetName val="Notes"/>
      <sheetName val="SPEC_CHANGES3"/>
      <sheetName val="SPEC_CHANGES2"/>
      <sheetName val="SPEC_CHANGES"/>
      <sheetName val="SPEC_CHANGES1"/>
      <sheetName val="SPEC_CHANGES4"/>
      <sheetName val="SPEC_CHANGES6"/>
      <sheetName val="SPEC_CHANGES5"/>
      <sheetName val="SPEC_CHANGES7"/>
      <sheetName val="SPEC_CHANGES8"/>
      <sheetName val="SPEC_CHANGES34"/>
      <sheetName val="SPEC_CHANGES15"/>
      <sheetName val="SPEC_CHANGES10"/>
      <sheetName val="SPEC_CHANGES9"/>
      <sheetName val="SPEC_CHANGES11"/>
      <sheetName val="SPEC_CHANGES13"/>
      <sheetName val="SPEC_CHANGES12"/>
      <sheetName val="SPEC_CHANGES14"/>
      <sheetName val="SPEC_CHANGES16"/>
      <sheetName val="SPEC_CHANGES18"/>
      <sheetName val="SPEC_CHANGES17"/>
      <sheetName val="SPEC_CHANGES19"/>
      <sheetName val="SPEC_CHANGES20"/>
      <sheetName val="SPEC_CHANGES29"/>
      <sheetName val="SPEC_CHANGES21"/>
      <sheetName val="SPEC_CHANGES22"/>
      <sheetName val="SPEC_CHANGES23"/>
      <sheetName val="SPEC_CHANGES24"/>
      <sheetName val="SPEC_CHANGES25"/>
      <sheetName val="SPEC_CHANGES26"/>
      <sheetName val="SPEC_CHANGES27"/>
      <sheetName val="SPEC_CHANGES28"/>
      <sheetName val="SPEC_CHANGES30"/>
      <sheetName val="SPEC_CHANGES31"/>
      <sheetName val="SPEC_CHANGES32"/>
      <sheetName val="SPEC_CHANGES33"/>
      <sheetName val="SPEC_CHANGES35"/>
      <sheetName val="SPEC_CHANGES40"/>
      <sheetName val="SPEC_CHANGES38"/>
      <sheetName val="SPEC_CHANGES36"/>
      <sheetName val="SPEC_CHANGES37"/>
      <sheetName val="SPEC_CHANGES39"/>
      <sheetName val="SPEC_CHANGES42"/>
      <sheetName val="SPEC_CHANGES41"/>
      <sheetName val="SPEC_CHANGES43"/>
    </sheetNames>
    <sheetDataSet>
      <sheetData sheetId="0" refreshError="1"/>
      <sheetData sheetId="1" refreshError="1"/>
      <sheetData sheetId="2" refreshError="1"/>
      <sheetData sheetId="3" refreshError="1">
        <row r="1">
          <cell r="A1" t="str">
            <v>34 ST GEORGES</v>
          </cell>
        </row>
        <row r="2">
          <cell r="A2" t="str">
            <v>PARAMOUNT PROPERTIES</v>
          </cell>
        </row>
        <row r="3">
          <cell r="A3" t="str">
            <v>ELEMENTAL ESTIMATE</v>
          </cell>
          <cell r="D3" t="str">
            <v>Revision No. 10</v>
          </cell>
        </row>
        <row r="4">
          <cell r="A4" t="str">
            <v>Date:</v>
          </cell>
          <cell r="B4">
            <v>38117</v>
          </cell>
          <cell r="D4" t="str">
            <v>Base date:</v>
          </cell>
          <cell r="F4">
            <v>38078</v>
          </cell>
        </row>
        <row r="5">
          <cell r="A5" t="str">
            <v>ITEM</v>
          </cell>
          <cell r="B5" t="str">
            <v>RATE</v>
          </cell>
          <cell r="C5" t="str">
            <v>ELEMENT / COMPONENT</v>
          </cell>
          <cell r="D5" t="str">
            <v>FACT.</v>
          </cell>
          <cell r="E5" t="str">
            <v>DIM 1</v>
          </cell>
          <cell r="F5" t="str">
            <v>DIM 2</v>
          </cell>
          <cell r="G5" t="str">
            <v>DIM 3</v>
          </cell>
          <cell r="H5" t="str">
            <v>RATE</v>
          </cell>
          <cell r="I5" t="str">
            <v>ITEM</v>
          </cell>
          <cell r="J5" t="str">
            <v>UNIT</v>
          </cell>
          <cell r="K5" t="str">
            <v>QUANT</v>
          </cell>
          <cell r="L5" t="str">
            <v>RATE</v>
          </cell>
          <cell r="M5" t="str">
            <v>AMOUNT</v>
          </cell>
        </row>
        <row r="6">
          <cell r="B6" t="str">
            <v>CODE</v>
          </cell>
          <cell r="I6" t="str">
            <v>RATE</v>
          </cell>
        </row>
        <row r="7">
          <cell r="A7" t="str">
            <v>A</v>
          </cell>
          <cell r="C7" t="str">
            <v>PRELIMINARIES</v>
          </cell>
          <cell r="F7">
            <v>0.12</v>
          </cell>
          <cell r="M7">
            <v>2355019</v>
          </cell>
        </row>
        <row r="9">
          <cell r="A9" t="str">
            <v>B</v>
          </cell>
          <cell r="C9" t="str">
            <v>SUB-STRUCTURE</v>
          </cell>
        </row>
        <row r="11">
          <cell r="A11" t="str">
            <v>2.</v>
          </cell>
          <cell r="C11" t="str">
            <v>Piling</v>
          </cell>
          <cell r="F11">
            <v>0</v>
          </cell>
          <cell r="K11">
            <v>0</v>
          </cell>
        </row>
        <row r="13">
          <cell r="A13" t="str">
            <v>3.</v>
          </cell>
          <cell r="C13" t="str">
            <v>Foundations</v>
          </cell>
          <cell r="F13">
            <v>0</v>
          </cell>
          <cell r="K13">
            <v>0</v>
          </cell>
        </row>
        <row r="15">
          <cell r="A15" t="str">
            <v>4.</v>
          </cell>
          <cell r="C15" t="str">
            <v>Basement</v>
          </cell>
          <cell r="F15">
            <v>0</v>
          </cell>
          <cell r="K15">
            <v>0</v>
          </cell>
        </row>
        <row r="18">
          <cell r="A18" t="str">
            <v>C</v>
          </cell>
          <cell r="C18" t="str">
            <v>SUPERSTRUCTURE</v>
          </cell>
        </row>
        <row r="20">
          <cell r="A20" t="str">
            <v>5.</v>
          </cell>
          <cell r="C20" t="str">
            <v>Ground floor construction</v>
          </cell>
          <cell r="F20">
            <v>0</v>
          </cell>
          <cell r="K20">
            <v>0</v>
          </cell>
        </row>
        <row r="23">
          <cell r="A23" t="str">
            <v>6.</v>
          </cell>
          <cell r="C23" t="str">
            <v>Structural Frame</v>
          </cell>
          <cell r="F23">
            <v>4.0240444458123033E-2</v>
          </cell>
          <cell r="K23">
            <v>789725</v>
          </cell>
        </row>
        <row r="25">
          <cell r="A25">
            <v>6.1</v>
          </cell>
          <cell r="C25" t="str">
            <v>Steel bridge walkway</v>
          </cell>
          <cell r="D25" t="str">
            <v>Spanning over atrium on every floor</v>
          </cell>
          <cell r="J25" t="str">
            <v>m</v>
          </cell>
          <cell r="K25">
            <v>79.2</v>
          </cell>
          <cell r="L25">
            <v>4038</v>
          </cell>
          <cell r="M25">
            <v>319809.59999999998</v>
          </cell>
        </row>
        <row r="26">
          <cell r="B26">
            <v>76</v>
          </cell>
          <cell r="C26" t="str">
            <v>Steel construction</v>
          </cell>
          <cell r="D26">
            <v>60</v>
          </cell>
          <cell r="E26">
            <v>1</v>
          </cell>
          <cell r="F26">
            <v>1</v>
          </cell>
          <cell r="G26">
            <v>1.2</v>
          </cell>
          <cell r="H26">
            <v>15</v>
          </cell>
          <cell r="I26">
            <v>1080</v>
          </cell>
        </row>
        <row r="27">
          <cell r="C27" t="str">
            <v>Precast Concrete Units</v>
          </cell>
          <cell r="D27">
            <v>1</v>
          </cell>
          <cell r="E27">
            <v>1</v>
          </cell>
          <cell r="F27">
            <v>1</v>
          </cell>
          <cell r="G27">
            <v>1.2</v>
          </cell>
          <cell r="H27">
            <v>340</v>
          </cell>
          <cell r="I27">
            <v>408</v>
          </cell>
        </row>
        <row r="28">
          <cell r="C28" t="str">
            <v>Structural Screed</v>
          </cell>
          <cell r="D28">
            <v>1</v>
          </cell>
          <cell r="E28">
            <v>1</v>
          </cell>
          <cell r="F28">
            <v>1</v>
          </cell>
          <cell r="G28">
            <v>1.2</v>
          </cell>
          <cell r="H28">
            <v>40</v>
          </cell>
          <cell r="I28">
            <v>48</v>
          </cell>
        </row>
        <row r="29">
          <cell r="C29" t="str">
            <v>Balustrading</v>
          </cell>
          <cell r="D29">
            <v>2</v>
          </cell>
          <cell r="E29">
            <v>1</v>
          </cell>
          <cell r="F29">
            <v>1</v>
          </cell>
          <cell r="G29">
            <v>1</v>
          </cell>
          <cell r="H29">
            <v>900</v>
          </cell>
          <cell r="I29">
            <v>1800</v>
          </cell>
        </row>
        <row r="30">
          <cell r="B30">
            <v>104</v>
          </cell>
          <cell r="C30" t="str">
            <v>Paint (b/s)</v>
          </cell>
          <cell r="D30">
            <v>2</v>
          </cell>
          <cell r="E30">
            <v>1</v>
          </cell>
          <cell r="F30">
            <v>1</v>
          </cell>
          <cell r="G30">
            <v>1</v>
          </cell>
          <cell r="H30">
            <v>43</v>
          </cell>
          <cell r="I30">
            <v>86</v>
          </cell>
        </row>
        <row r="31">
          <cell r="C31" t="str">
            <v>Intemescent Paint to steel</v>
          </cell>
          <cell r="D31">
            <v>2</v>
          </cell>
          <cell r="E31">
            <v>0.77</v>
          </cell>
          <cell r="F31">
            <v>1</v>
          </cell>
          <cell r="G31">
            <v>1</v>
          </cell>
          <cell r="H31">
            <v>400</v>
          </cell>
          <cell r="I31">
            <v>616</v>
          </cell>
        </row>
        <row r="33">
          <cell r="A33">
            <v>6.2</v>
          </cell>
          <cell r="C33" t="str">
            <v>Timber stairs</v>
          </cell>
          <cell r="D33" t="str">
            <v>Penthouses</v>
          </cell>
          <cell r="F33" t="str">
            <v>Level 11-12m</v>
          </cell>
          <cell r="H33" t="str">
            <v>x 5</v>
          </cell>
          <cell r="J33" t="str">
            <v>m</v>
          </cell>
          <cell r="K33">
            <v>22.5</v>
          </cell>
          <cell r="L33">
            <v>5905</v>
          </cell>
          <cell r="M33">
            <v>132862.5</v>
          </cell>
        </row>
        <row r="34">
          <cell r="C34" t="str">
            <v>Timber stairs</v>
          </cell>
          <cell r="D34">
            <v>1</v>
          </cell>
          <cell r="E34">
            <v>1</v>
          </cell>
          <cell r="F34">
            <v>1</v>
          </cell>
          <cell r="G34">
            <v>1</v>
          </cell>
          <cell r="H34">
            <v>2500</v>
          </cell>
          <cell r="I34">
            <v>2500</v>
          </cell>
        </row>
        <row r="35">
          <cell r="C35" t="str">
            <v>Timber structure</v>
          </cell>
          <cell r="D35">
            <v>1</v>
          </cell>
          <cell r="E35">
            <v>1</v>
          </cell>
          <cell r="F35">
            <v>1</v>
          </cell>
          <cell r="G35">
            <v>1</v>
          </cell>
          <cell r="H35">
            <v>1800</v>
          </cell>
          <cell r="I35">
            <v>1800</v>
          </cell>
        </row>
        <row r="36">
          <cell r="C36" t="str">
            <v>Balustrading</v>
          </cell>
          <cell r="D36">
            <v>1</v>
          </cell>
          <cell r="E36">
            <v>1</v>
          </cell>
          <cell r="F36">
            <v>1</v>
          </cell>
          <cell r="G36">
            <v>1</v>
          </cell>
          <cell r="H36">
            <v>1500</v>
          </cell>
          <cell r="I36">
            <v>1500</v>
          </cell>
        </row>
        <row r="37">
          <cell r="C37" t="str">
            <v>Varnish</v>
          </cell>
          <cell r="D37">
            <v>1</v>
          </cell>
          <cell r="E37">
            <v>1</v>
          </cell>
          <cell r="F37">
            <v>1</v>
          </cell>
          <cell r="G37">
            <v>1</v>
          </cell>
          <cell r="H37">
            <v>55</v>
          </cell>
          <cell r="I37">
            <v>55</v>
          </cell>
        </row>
        <row r="38">
          <cell r="C38" t="str">
            <v>Fixings</v>
          </cell>
          <cell r="D38">
            <v>1</v>
          </cell>
          <cell r="E38">
            <v>1</v>
          </cell>
          <cell r="F38">
            <v>1</v>
          </cell>
          <cell r="G38">
            <v>1</v>
          </cell>
          <cell r="H38">
            <v>50</v>
          </cell>
          <cell r="I38">
            <v>50</v>
          </cell>
        </row>
        <row r="40">
          <cell r="A40" t="str">
            <v>6.3.1</v>
          </cell>
          <cell r="C40" t="str">
            <v>Beams - floors 2-10</v>
          </cell>
          <cell r="D40" t="str">
            <v>Steel beam under slab at new brick wall positions</v>
          </cell>
          <cell r="J40" t="str">
            <v>m</v>
          </cell>
          <cell r="K40">
            <v>450</v>
          </cell>
          <cell r="L40">
            <v>0</v>
          </cell>
          <cell r="M40">
            <v>0</v>
          </cell>
        </row>
        <row r="41">
          <cell r="B41">
            <v>76</v>
          </cell>
          <cell r="C41" t="str">
            <v>Steel construction</v>
          </cell>
          <cell r="D41">
            <v>23</v>
          </cell>
          <cell r="E41">
            <v>1</v>
          </cell>
          <cell r="F41">
            <v>1</v>
          </cell>
          <cell r="G41">
            <v>1</v>
          </cell>
          <cell r="H41">
            <v>15</v>
          </cell>
          <cell r="I41">
            <v>345</v>
          </cell>
        </row>
        <row r="42">
          <cell r="C42" t="str">
            <v>Fire Protection</v>
          </cell>
          <cell r="D42">
            <v>1</v>
          </cell>
          <cell r="E42">
            <v>1</v>
          </cell>
          <cell r="F42">
            <v>1</v>
          </cell>
          <cell r="G42">
            <v>1</v>
          </cell>
          <cell r="H42">
            <v>115</v>
          </cell>
          <cell r="I42">
            <v>115</v>
          </cell>
        </row>
        <row r="43">
          <cell r="C43" t="str">
            <v>Non shrink grout</v>
          </cell>
          <cell r="D43">
            <v>1</v>
          </cell>
          <cell r="E43">
            <v>1</v>
          </cell>
          <cell r="F43">
            <v>1</v>
          </cell>
          <cell r="G43">
            <v>1</v>
          </cell>
          <cell r="H43">
            <v>50</v>
          </cell>
          <cell r="I43">
            <v>50</v>
          </cell>
        </row>
        <row r="44">
          <cell r="C44" t="str">
            <v>Bolts, plates, fixings, etc</v>
          </cell>
          <cell r="D44">
            <v>1</v>
          </cell>
          <cell r="E44">
            <v>1</v>
          </cell>
          <cell r="F44">
            <v>1</v>
          </cell>
          <cell r="G44">
            <v>1</v>
          </cell>
          <cell r="H44">
            <v>150</v>
          </cell>
          <cell r="I44">
            <v>150</v>
          </cell>
        </row>
        <row r="46">
          <cell r="A46" t="str">
            <v>6.3.2</v>
          </cell>
          <cell r="C46" t="str">
            <v>Beams - floor 12</v>
          </cell>
          <cell r="D46" t="str">
            <v>Steel beams at edge of voids</v>
          </cell>
          <cell r="J46" t="str">
            <v>m</v>
          </cell>
          <cell r="K46">
            <v>91</v>
          </cell>
          <cell r="L46">
            <v>660</v>
          </cell>
          <cell r="M46">
            <v>60060</v>
          </cell>
        </row>
        <row r="47">
          <cell r="B47">
            <v>76</v>
          </cell>
          <cell r="C47" t="str">
            <v>Steel construction</v>
          </cell>
          <cell r="D47">
            <v>23</v>
          </cell>
          <cell r="E47">
            <v>1</v>
          </cell>
          <cell r="F47">
            <v>1</v>
          </cell>
          <cell r="G47">
            <v>1</v>
          </cell>
          <cell r="H47">
            <v>15</v>
          </cell>
          <cell r="I47">
            <v>345</v>
          </cell>
        </row>
        <row r="48">
          <cell r="C48" t="str">
            <v>Fire Protection</v>
          </cell>
          <cell r="D48">
            <v>1</v>
          </cell>
          <cell r="E48">
            <v>1</v>
          </cell>
          <cell r="F48">
            <v>1</v>
          </cell>
          <cell r="G48">
            <v>1</v>
          </cell>
          <cell r="H48">
            <v>115</v>
          </cell>
          <cell r="I48">
            <v>115</v>
          </cell>
        </row>
        <row r="49">
          <cell r="C49" t="str">
            <v>Non shrink grout</v>
          </cell>
          <cell r="D49">
            <v>1</v>
          </cell>
          <cell r="E49">
            <v>1</v>
          </cell>
          <cell r="F49">
            <v>1</v>
          </cell>
          <cell r="G49">
            <v>1</v>
          </cell>
          <cell r="H49">
            <v>50</v>
          </cell>
          <cell r="I49">
            <v>50</v>
          </cell>
        </row>
        <row r="50">
          <cell r="C50" t="str">
            <v>Bolts, plates, fixings, etc</v>
          </cell>
          <cell r="D50">
            <v>1</v>
          </cell>
          <cell r="E50">
            <v>1</v>
          </cell>
          <cell r="F50">
            <v>1</v>
          </cell>
          <cell r="G50">
            <v>1</v>
          </cell>
          <cell r="H50">
            <v>150</v>
          </cell>
          <cell r="I50">
            <v>150</v>
          </cell>
        </row>
        <row r="52">
          <cell r="A52" t="str">
            <v>6.3.3</v>
          </cell>
          <cell r="C52" t="str">
            <v>Beams - floors 11&amp;12</v>
          </cell>
          <cell r="D52" t="str">
            <v>Angle iron to existing beams</v>
          </cell>
          <cell r="J52" t="str">
            <v>m</v>
          </cell>
          <cell r="K52">
            <v>105</v>
          </cell>
          <cell r="L52">
            <v>1176</v>
          </cell>
          <cell r="M52">
            <v>123480</v>
          </cell>
        </row>
        <row r="53">
          <cell r="C53" t="str">
            <v>Steel construction</v>
          </cell>
          <cell r="D53">
            <v>18.2</v>
          </cell>
          <cell r="E53">
            <v>2</v>
          </cell>
          <cell r="F53">
            <v>1</v>
          </cell>
          <cell r="G53">
            <v>1</v>
          </cell>
          <cell r="H53">
            <v>15</v>
          </cell>
          <cell r="I53">
            <v>546</v>
          </cell>
        </row>
        <row r="54">
          <cell r="C54" t="str">
            <v>Fire Protection</v>
          </cell>
          <cell r="D54">
            <v>1</v>
          </cell>
          <cell r="E54">
            <v>2</v>
          </cell>
          <cell r="F54">
            <v>1</v>
          </cell>
          <cell r="G54">
            <v>1</v>
          </cell>
          <cell r="H54">
            <v>115</v>
          </cell>
          <cell r="I54">
            <v>230</v>
          </cell>
        </row>
        <row r="55">
          <cell r="C55" t="str">
            <v>Non shrink grout</v>
          </cell>
          <cell r="D55">
            <v>1</v>
          </cell>
          <cell r="E55">
            <v>2</v>
          </cell>
          <cell r="F55">
            <v>1</v>
          </cell>
          <cell r="G55">
            <v>1</v>
          </cell>
          <cell r="H55">
            <v>50</v>
          </cell>
          <cell r="I55">
            <v>100</v>
          </cell>
        </row>
        <row r="56">
          <cell r="C56" t="str">
            <v>Bolts, plates, fixings, etc</v>
          </cell>
          <cell r="D56">
            <v>1</v>
          </cell>
          <cell r="E56">
            <v>2</v>
          </cell>
          <cell r="F56">
            <v>1</v>
          </cell>
          <cell r="G56">
            <v>1</v>
          </cell>
          <cell r="H56">
            <v>150</v>
          </cell>
          <cell r="I56">
            <v>300</v>
          </cell>
        </row>
        <row r="58">
          <cell r="A58" t="str">
            <v>6.4.1</v>
          </cell>
          <cell r="C58" t="str">
            <v>Columns</v>
          </cell>
          <cell r="D58" t="str">
            <v>Floor 12</v>
          </cell>
          <cell r="J58" t="str">
            <v>m</v>
          </cell>
          <cell r="K58">
            <v>9</v>
          </cell>
          <cell r="L58">
            <v>710</v>
          </cell>
          <cell r="M58">
            <v>6390</v>
          </cell>
        </row>
        <row r="59">
          <cell r="B59">
            <v>76</v>
          </cell>
          <cell r="C59" t="str">
            <v>Steel construction</v>
          </cell>
          <cell r="D59">
            <v>23</v>
          </cell>
          <cell r="E59">
            <v>1</v>
          </cell>
          <cell r="F59">
            <v>1</v>
          </cell>
          <cell r="G59">
            <v>1</v>
          </cell>
          <cell r="H59">
            <v>15</v>
          </cell>
          <cell r="I59">
            <v>345</v>
          </cell>
        </row>
        <row r="60">
          <cell r="C60" t="str">
            <v>Fire Protection</v>
          </cell>
          <cell r="D60">
            <v>1</v>
          </cell>
          <cell r="E60">
            <v>1</v>
          </cell>
          <cell r="F60">
            <v>1</v>
          </cell>
          <cell r="G60">
            <v>1</v>
          </cell>
          <cell r="H60">
            <v>115</v>
          </cell>
          <cell r="I60">
            <v>115</v>
          </cell>
        </row>
        <row r="61">
          <cell r="C61" t="str">
            <v>Non shrink grout</v>
          </cell>
          <cell r="D61">
            <v>1</v>
          </cell>
          <cell r="E61">
            <v>1</v>
          </cell>
          <cell r="F61">
            <v>1</v>
          </cell>
          <cell r="G61">
            <v>1</v>
          </cell>
          <cell r="H61">
            <v>50</v>
          </cell>
          <cell r="I61">
            <v>50</v>
          </cell>
        </row>
        <row r="62">
          <cell r="C62" t="str">
            <v>Bolts, plates, fixings, etc</v>
          </cell>
          <cell r="D62">
            <v>1</v>
          </cell>
          <cell r="E62">
            <v>1</v>
          </cell>
          <cell r="F62">
            <v>1</v>
          </cell>
          <cell r="G62">
            <v>1</v>
          </cell>
          <cell r="H62">
            <v>200</v>
          </cell>
          <cell r="I62">
            <v>200</v>
          </cell>
        </row>
        <row r="64">
          <cell r="A64" t="str">
            <v>6.4.2</v>
          </cell>
          <cell r="C64" t="str">
            <v>Columns</v>
          </cell>
          <cell r="D64" t="str">
            <v>Supporting roof from 11 floor @ 3500mm centers</v>
          </cell>
          <cell r="J64" t="str">
            <v>m</v>
          </cell>
          <cell r="K64">
            <v>120</v>
          </cell>
          <cell r="L64">
            <v>1005</v>
          </cell>
          <cell r="M64">
            <v>120600</v>
          </cell>
        </row>
        <row r="65">
          <cell r="B65">
            <v>76</v>
          </cell>
          <cell r="C65" t="str">
            <v>Steel construction</v>
          </cell>
          <cell r="D65">
            <v>46</v>
          </cell>
          <cell r="E65">
            <v>1</v>
          </cell>
          <cell r="F65">
            <v>1</v>
          </cell>
          <cell r="G65">
            <v>1</v>
          </cell>
          <cell r="H65">
            <v>15</v>
          </cell>
          <cell r="I65">
            <v>690</v>
          </cell>
        </row>
        <row r="66">
          <cell r="C66" t="str">
            <v>Fire Protection</v>
          </cell>
          <cell r="D66">
            <v>1</v>
          </cell>
          <cell r="E66">
            <v>1</v>
          </cell>
          <cell r="F66">
            <v>1</v>
          </cell>
          <cell r="G66">
            <v>1</v>
          </cell>
          <cell r="H66">
            <v>115</v>
          </cell>
          <cell r="I66">
            <v>115</v>
          </cell>
        </row>
        <row r="67">
          <cell r="C67" t="str">
            <v>Bolts, plates, fixings, etc</v>
          </cell>
          <cell r="D67">
            <v>1</v>
          </cell>
          <cell r="E67">
            <v>1</v>
          </cell>
          <cell r="F67">
            <v>1</v>
          </cell>
          <cell r="G67">
            <v>1</v>
          </cell>
          <cell r="H67">
            <v>200</v>
          </cell>
          <cell r="I67">
            <v>200</v>
          </cell>
        </row>
        <row r="69">
          <cell r="A69" t="str">
            <v>6.4.3</v>
          </cell>
          <cell r="C69" t="str">
            <v>Columns</v>
          </cell>
          <cell r="D69" t="str">
            <v>Strengthening of walls due to slab cutting back</v>
          </cell>
          <cell r="J69" t="str">
            <v>m</v>
          </cell>
          <cell r="K69">
            <v>21</v>
          </cell>
          <cell r="L69">
            <v>1263</v>
          </cell>
          <cell r="M69">
            <v>26523</v>
          </cell>
        </row>
        <row r="70">
          <cell r="B70">
            <v>76</v>
          </cell>
          <cell r="C70" t="str">
            <v>Steel construction</v>
          </cell>
          <cell r="D70">
            <v>21.1</v>
          </cell>
          <cell r="E70">
            <v>2</v>
          </cell>
          <cell r="F70">
            <v>1</v>
          </cell>
          <cell r="G70">
            <v>1</v>
          </cell>
          <cell r="H70">
            <v>15</v>
          </cell>
          <cell r="I70">
            <v>633</v>
          </cell>
        </row>
        <row r="71">
          <cell r="C71" t="str">
            <v>Fire Protection</v>
          </cell>
          <cell r="D71">
            <v>1</v>
          </cell>
          <cell r="E71">
            <v>2</v>
          </cell>
          <cell r="F71">
            <v>1</v>
          </cell>
          <cell r="G71">
            <v>1</v>
          </cell>
          <cell r="H71">
            <v>115</v>
          </cell>
          <cell r="I71">
            <v>230</v>
          </cell>
        </row>
        <row r="72">
          <cell r="C72" t="str">
            <v>Non shrink grout</v>
          </cell>
          <cell r="D72">
            <v>1</v>
          </cell>
          <cell r="E72">
            <v>2</v>
          </cell>
          <cell r="F72">
            <v>1</v>
          </cell>
          <cell r="G72">
            <v>1</v>
          </cell>
          <cell r="H72">
            <v>50</v>
          </cell>
          <cell r="I72">
            <v>100</v>
          </cell>
        </row>
        <row r="73">
          <cell r="C73" t="str">
            <v>Bolts, plates, fixings, etc</v>
          </cell>
          <cell r="D73">
            <v>1</v>
          </cell>
          <cell r="E73">
            <v>2</v>
          </cell>
          <cell r="F73">
            <v>1</v>
          </cell>
          <cell r="G73">
            <v>1</v>
          </cell>
          <cell r="H73">
            <v>150</v>
          </cell>
          <cell r="I73">
            <v>300</v>
          </cell>
        </row>
        <row r="76">
          <cell r="A76" t="str">
            <v>7.</v>
          </cell>
          <cell r="C76" t="str">
            <v>External Envelope</v>
          </cell>
          <cell r="F76">
            <v>0.1011398329776334</v>
          </cell>
          <cell r="K76">
            <v>1984885</v>
          </cell>
        </row>
        <row r="78">
          <cell r="A78">
            <v>7.1</v>
          </cell>
          <cell r="C78" t="str">
            <v>Walls</v>
          </cell>
          <cell r="D78" t="str">
            <v>Level 12</v>
          </cell>
          <cell r="J78" t="str">
            <v>m²</v>
          </cell>
          <cell r="K78">
            <v>165</v>
          </cell>
          <cell r="L78">
            <v>189.4</v>
          </cell>
          <cell r="M78">
            <v>31251</v>
          </cell>
        </row>
        <row r="79">
          <cell r="B79">
            <v>40</v>
          </cell>
          <cell r="C79" t="str">
            <v>280 Cavity wall</v>
          </cell>
          <cell r="D79">
            <v>1</v>
          </cell>
          <cell r="E79">
            <v>1</v>
          </cell>
          <cell r="F79">
            <v>1</v>
          </cell>
          <cell r="G79">
            <v>1</v>
          </cell>
          <cell r="H79">
            <v>185</v>
          </cell>
          <cell r="I79">
            <v>185</v>
          </cell>
        </row>
        <row r="80">
          <cell r="B80">
            <v>45</v>
          </cell>
          <cell r="C80" t="str">
            <v>Brick reinforcing</v>
          </cell>
          <cell r="D80">
            <v>4</v>
          </cell>
          <cell r="E80">
            <v>1</v>
          </cell>
          <cell r="F80">
            <v>1</v>
          </cell>
          <cell r="G80">
            <v>1</v>
          </cell>
          <cell r="H80">
            <v>1.1000000000000001</v>
          </cell>
          <cell r="I80">
            <v>4.4000000000000004</v>
          </cell>
        </row>
        <row r="82">
          <cell r="A82">
            <v>7.2</v>
          </cell>
          <cell r="C82" t="str">
            <v>Finishing's</v>
          </cell>
          <cell r="D82" t="str">
            <v>External Walls</v>
          </cell>
          <cell r="J82" t="str">
            <v>m²</v>
          </cell>
          <cell r="K82">
            <v>165</v>
          </cell>
          <cell r="L82">
            <v>48.487499999999997</v>
          </cell>
          <cell r="M82">
            <v>8000.44</v>
          </cell>
        </row>
        <row r="83">
          <cell r="B83">
            <v>52</v>
          </cell>
          <cell r="C83" t="str">
            <v>1 ct Plaster</v>
          </cell>
          <cell r="D83">
            <v>1</v>
          </cell>
          <cell r="E83">
            <v>1</v>
          </cell>
          <cell r="F83">
            <v>1</v>
          </cell>
          <cell r="G83">
            <v>1</v>
          </cell>
          <cell r="H83">
            <v>30.1875</v>
          </cell>
          <cell r="I83">
            <v>30.1875</v>
          </cell>
        </row>
        <row r="84">
          <cell r="B84">
            <v>100</v>
          </cell>
          <cell r="C84" t="str">
            <v>Paint</v>
          </cell>
          <cell r="D84">
            <v>1</v>
          </cell>
          <cell r="E84">
            <v>1</v>
          </cell>
          <cell r="F84">
            <v>1</v>
          </cell>
          <cell r="G84">
            <v>1</v>
          </cell>
          <cell r="H84">
            <v>18.3</v>
          </cell>
          <cell r="I84">
            <v>18.3</v>
          </cell>
        </row>
        <row r="86">
          <cell r="A86">
            <v>7.3</v>
          </cell>
          <cell r="C86" t="str">
            <v>Finishing's (Lightwells)</v>
          </cell>
          <cell r="J86" t="str">
            <v>m²</v>
          </cell>
          <cell r="K86">
            <v>792</v>
          </cell>
          <cell r="L86">
            <v>48.487499999999997</v>
          </cell>
          <cell r="M86">
            <v>38402.1</v>
          </cell>
        </row>
        <row r="87">
          <cell r="B87">
            <v>52</v>
          </cell>
          <cell r="C87" t="str">
            <v>1 ct Plaster</v>
          </cell>
          <cell r="D87">
            <v>1</v>
          </cell>
          <cell r="E87">
            <v>1</v>
          </cell>
          <cell r="F87">
            <v>1</v>
          </cell>
          <cell r="G87">
            <v>1</v>
          </cell>
          <cell r="H87">
            <v>30.1875</v>
          </cell>
          <cell r="I87">
            <v>30.1875</v>
          </cell>
        </row>
        <row r="88">
          <cell r="B88">
            <v>100</v>
          </cell>
          <cell r="C88" t="str">
            <v>Paint</v>
          </cell>
          <cell r="D88">
            <v>1</v>
          </cell>
          <cell r="E88">
            <v>1</v>
          </cell>
          <cell r="F88">
            <v>1</v>
          </cell>
          <cell r="G88">
            <v>1</v>
          </cell>
          <cell r="H88">
            <v>18.3</v>
          </cell>
          <cell r="I88">
            <v>18.3</v>
          </cell>
        </row>
        <row r="90">
          <cell r="A90">
            <v>7.4</v>
          </cell>
          <cell r="C90" t="str">
            <v>Windows</v>
          </cell>
          <cell r="D90" t="str">
            <v>Level 11 &amp; 12 Street elevations</v>
          </cell>
          <cell r="J90" t="str">
            <v>m²</v>
          </cell>
          <cell r="K90">
            <v>282</v>
          </cell>
          <cell r="L90">
            <v>1000</v>
          </cell>
          <cell r="M90">
            <v>282000</v>
          </cell>
        </row>
        <row r="91">
          <cell r="B91">
            <v>112</v>
          </cell>
          <cell r="C91" t="str">
            <v>Aluminium</v>
          </cell>
          <cell r="D91">
            <v>1</v>
          </cell>
          <cell r="E91">
            <v>1</v>
          </cell>
          <cell r="F91">
            <v>1</v>
          </cell>
          <cell r="G91">
            <v>1</v>
          </cell>
          <cell r="H91">
            <v>1000</v>
          </cell>
          <cell r="I91">
            <v>1000</v>
          </cell>
        </row>
        <row r="92">
          <cell r="B92">
            <v>113</v>
          </cell>
          <cell r="C92" t="str">
            <v>Vertical blinds</v>
          </cell>
          <cell r="D92">
            <v>0</v>
          </cell>
          <cell r="E92">
            <v>1</v>
          </cell>
          <cell r="F92">
            <v>1</v>
          </cell>
          <cell r="G92">
            <v>1</v>
          </cell>
          <cell r="H92">
            <v>100</v>
          </cell>
          <cell r="I92" t="str">
            <v>Excluded</v>
          </cell>
        </row>
        <row r="94">
          <cell r="A94">
            <v>7.5</v>
          </cell>
          <cell r="C94" t="str">
            <v>Windows</v>
          </cell>
          <cell r="D94" t="str">
            <v>Level 8 - 12  back elevations</v>
          </cell>
          <cell r="J94" t="str">
            <v>m²</v>
          </cell>
          <cell r="K94">
            <v>78.650000000000006</v>
          </cell>
          <cell r="L94">
            <v>900</v>
          </cell>
          <cell r="M94">
            <v>70785</v>
          </cell>
        </row>
        <row r="95">
          <cell r="C95" t="str">
            <v>Aluminium</v>
          </cell>
          <cell r="D95">
            <v>1</v>
          </cell>
          <cell r="E95">
            <v>1</v>
          </cell>
          <cell r="F95">
            <v>1</v>
          </cell>
          <cell r="G95">
            <v>1</v>
          </cell>
          <cell r="H95">
            <v>800</v>
          </cell>
          <cell r="I95">
            <v>800</v>
          </cell>
        </row>
        <row r="96">
          <cell r="C96" t="str">
            <v>Demolitions</v>
          </cell>
          <cell r="D96">
            <v>1</v>
          </cell>
          <cell r="E96">
            <v>1</v>
          </cell>
          <cell r="F96">
            <v>1</v>
          </cell>
          <cell r="G96">
            <v>1</v>
          </cell>
          <cell r="H96">
            <v>100</v>
          </cell>
          <cell r="I96">
            <v>100</v>
          </cell>
        </row>
        <row r="97">
          <cell r="B97">
            <v>113</v>
          </cell>
          <cell r="C97" t="str">
            <v>Vertical blinds</v>
          </cell>
          <cell r="D97">
            <v>0</v>
          </cell>
          <cell r="E97">
            <v>1</v>
          </cell>
          <cell r="F97">
            <v>1</v>
          </cell>
          <cell r="G97">
            <v>1</v>
          </cell>
          <cell r="H97">
            <v>100</v>
          </cell>
          <cell r="I97" t="str">
            <v>Excluded</v>
          </cell>
        </row>
        <row r="99">
          <cell r="A99">
            <v>7.6</v>
          </cell>
          <cell r="C99" t="str">
            <v>Windows</v>
          </cell>
          <cell r="D99" t="str">
            <v>Level 2 - 9 Strand Street elevation</v>
          </cell>
          <cell r="J99" t="str">
            <v>No</v>
          </cell>
          <cell r="K99">
            <v>56</v>
          </cell>
          <cell r="L99">
            <v>9000</v>
          </cell>
          <cell r="M99">
            <v>504000</v>
          </cell>
        </row>
        <row r="100">
          <cell r="B100">
            <v>112</v>
          </cell>
          <cell r="C100" t="str">
            <v>Aluminium</v>
          </cell>
          <cell r="D100">
            <v>1</v>
          </cell>
          <cell r="E100">
            <v>1</v>
          </cell>
          <cell r="F100">
            <v>3</v>
          </cell>
          <cell r="G100">
            <v>3</v>
          </cell>
          <cell r="H100">
            <v>1000</v>
          </cell>
          <cell r="I100">
            <v>9000</v>
          </cell>
        </row>
        <row r="101">
          <cell r="B101">
            <v>113</v>
          </cell>
          <cell r="C101" t="str">
            <v>Vertical blinds</v>
          </cell>
          <cell r="D101">
            <v>0</v>
          </cell>
          <cell r="E101">
            <v>1</v>
          </cell>
          <cell r="F101">
            <v>3</v>
          </cell>
          <cell r="G101">
            <v>3</v>
          </cell>
          <cell r="H101">
            <v>100</v>
          </cell>
          <cell r="I101" t="str">
            <v>Excluded</v>
          </cell>
        </row>
        <row r="103">
          <cell r="A103">
            <v>7.7</v>
          </cell>
          <cell r="C103" t="str">
            <v>Windows</v>
          </cell>
          <cell r="D103" t="str">
            <v>Level 10 Strand Street elevation</v>
          </cell>
          <cell r="J103" t="str">
            <v>No</v>
          </cell>
          <cell r="K103">
            <v>11</v>
          </cell>
          <cell r="L103">
            <v>3919.9999999999995</v>
          </cell>
          <cell r="M103">
            <v>43120</v>
          </cell>
        </row>
        <row r="104">
          <cell r="B104">
            <v>112</v>
          </cell>
          <cell r="C104" t="str">
            <v>Aluminium</v>
          </cell>
          <cell r="D104">
            <v>1</v>
          </cell>
          <cell r="E104">
            <v>1</v>
          </cell>
          <cell r="F104">
            <v>2.8</v>
          </cell>
          <cell r="G104">
            <v>1.4</v>
          </cell>
          <cell r="H104">
            <v>1000</v>
          </cell>
          <cell r="I104">
            <v>3919.9999999999995</v>
          </cell>
        </row>
        <row r="105">
          <cell r="B105">
            <v>113</v>
          </cell>
          <cell r="C105" t="str">
            <v>Vertical blinds</v>
          </cell>
          <cell r="D105">
            <v>0</v>
          </cell>
          <cell r="E105">
            <v>1</v>
          </cell>
          <cell r="F105">
            <v>2.8</v>
          </cell>
          <cell r="G105">
            <v>1.4</v>
          </cell>
          <cell r="H105">
            <v>100</v>
          </cell>
          <cell r="I105" t="str">
            <v>Excluded</v>
          </cell>
        </row>
        <row r="107">
          <cell r="A107">
            <v>7.8</v>
          </cell>
          <cell r="C107" t="str">
            <v>Windows</v>
          </cell>
          <cell r="D107" t="str">
            <v>Void Windows</v>
          </cell>
          <cell r="J107" t="str">
            <v>No</v>
          </cell>
          <cell r="K107">
            <v>22</v>
          </cell>
          <cell r="L107">
            <v>1979.9999999999998</v>
          </cell>
          <cell r="M107">
            <v>43560</v>
          </cell>
        </row>
        <row r="108">
          <cell r="B108">
            <v>112</v>
          </cell>
          <cell r="C108" t="str">
            <v>Aluminium</v>
          </cell>
          <cell r="D108">
            <v>1</v>
          </cell>
          <cell r="E108">
            <v>1</v>
          </cell>
          <cell r="F108">
            <v>1.5</v>
          </cell>
          <cell r="G108">
            <v>1.2</v>
          </cell>
          <cell r="H108">
            <v>1000</v>
          </cell>
          <cell r="I108">
            <v>1799.9999999999998</v>
          </cell>
        </row>
        <row r="109">
          <cell r="C109" t="str">
            <v>Demolitions</v>
          </cell>
          <cell r="D109">
            <v>1</v>
          </cell>
          <cell r="E109">
            <v>1</v>
          </cell>
          <cell r="F109">
            <v>1.5</v>
          </cell>
          <cell r="G109">
            <v>1.2</v>
          </cell>
          <cell r="H109">
            <v>100</v>
          </cell>
          <cell r="I109">
            <v>179.99999999999997</v>
          </cell>
        </row>
        <row r="110">
          <cell r="B110">
            <v>113</v>
          </cell>
          <cell r="C110" t="str">
            <v>Vertical blinds</v>
          </cell>
          <cell r="D110">
            <v>0</v>
          </cell>
          <cell r="E110">
            <v>1</v>
          </cell>
          <cell r="F110">
            <v>1.5</v>
          </cell>
          <cell r="G110">
            <v>1.2</v>
          </cell>
          <cell r="H110">
            <v>100</v>
          </cell>
          <cell r="I110" t="str">
            <v>Excluded</v>
          </cell>
        </row>
        <row r="112">
          <cell r="A112">
            <v>7.9</v>
          </cell>
          <cell r="C112" t="str">
            <v>Windows</v>
          </cell>
          <cell r="D112" t="str">
            <v>Void Windows</v>
          </cell>
          <cell r="J112" t="str">
            <v>No</v>
          </cell>
          <cell r="K112">
            <v>11</v>
          </cell>
          <cell r="L112">
            <v>2640</v>
          </cell>
          <cell r="M112">
            <v>29040</v>
          </cell>
        </row>
        <row r="113">
          <cell r="B113">
            <v>112</v>
          </cell>
          <cell r="C113" t="str">
            <v>Aluminium</v>
          </cell>
          <cell r="D113">
            <v>1</v>
          </cell>
          <cell r="E113">
            <v>1</v>
          </cell>
          <cell r="F113">
            <v>2</v>
          </cell>
          <cell r="G113">
            <v>1.2</v>
          </cell>
          <cell r="H113">
            <v>1000</v>
          </cell>
          <cell r="I113">
            <v>2400</v>
          </cell>
        </row>
        <row r="114">
          <cell r="C114" t="str">
            <v>Demolitions</v>
          </cell>
          <cell r="D114">
            <v>1</v>
          </cell>
          <cell r="E114">
            <v>1</v>
          </cell>
          <cell r="F114">
            <v>2</v>
          </cell>
          <cell r="G114">
            <v>1.2</v>
          </cell>
          <cell r="H114">
            <v>100</v>
          </cell>
          <cell r="I114">
            <v>240</v>
          </cell>
        </row>
        <row r="115">
          <cell r="B115">
            <v>113</v>
          </cell>
          <cell r="C115" t="str">
            <v>Vertical blinds</v>
          </cell>
          <cell r="D115">
            <v>0</v>
          </cell>
          <cell r="E115">
            <v>1</v>
          </cell>
          <cell r="F115">
            <v>2</v>
          </cell>
          <cell r="G115">
            <v>1.2</v>
          </cell>
          <cell r="H115">
            <v>100</v>
          </cell>
          <cell r="I115" t="str">
            <v>Excluded</v>
          </cell>
        </row>
        <row r="117">
          <cell r="A117">
            <v>7.1</v>
          </cell>
          <cell r="C117" t="str">
            <v>Windows</v>
          </cell>
          <cell r="D117" t="str">
            <v>Level 2 - 10 St Georges Street</v>
          </cell>
          <cell r="J117" t="str">
            <v>No</v>
          </cell>
          <cell r="K117">
            <v>84</v>
          </cell>
          <cell r="L117">
            <v>675</v>
          </cell>
          <cell r="M117">
            <v>56700</v>
          </cell>
        </row>
        <row r="118">
          <cell r="C118" t="str">
            <v>Allowance</v>
          </cell>
          <cell r="D118">
            <v>1</v>
          </cell>
          <cell r="E118">
            <v>1</v>
          </cell>
          <cell r="F118">
            <v>1.5</v>
          </cell>
          <cell r="G118">
            <v>3</v>
          </cell>
          <cell r="H118">
            <v>150</v>
          </cell>
          <cell r="I118">
            <v>675</v>
          </cell>
        </row>
        <row r="120">
          <cell r="A120">
            <v>7.11</v>
          </cell>
          <cell r="C120" t="str">
            <v>Windows</v>
          </cell>
          <cell r="D120" t="str">
            <v>Bank Windows</v>
          </cell>
          <cell r="J120" t="str">
            <v>m²</v>
          </cell>
          <cell r="K120">
            <v>112.608</v>
          </cell>
          <cell r="L120">
            <v>1504.9</v>
          </cell>
          <cell r="M120">
            <v>169463.78</v>
          </cell>
        </row>
        <row r="121">
          <cell r="B121">
            <v>100</v>
          </cell>
          <cell r="C121" t="str">
            <v>Paint</v>
          </cell>
          <cell r="D121">
            <v>1</v>
          </cell>
          <cell r="E121">
            <v>1</v>
          </cell>
          <cell r="F121">
            <v>1</v>
          </cell>
          <cell r="G121">
            <v>1</v>
          </cell>
          <cell r="H121">
            <v>1504.9</v>
          </cell>
          <cell r="I121">
            <v>1504.9</v>
          </cell>
        </row>
        <row r="123">
          <cell r="A123">
            <v>7.11</v>
          </cell>
          <cell r="C123" t="str">
            <v>Juliet Balconies</v>
          </cell>
          <cell r="D123" t="str">
            <v>(New )</v>
          </cell>
          <cell r="J123" t="str">
            <v>No</v>
          </cell>
          <cell r="K123">
            <v>60</v>
          </cell>
          <cell r="L123">
            <v>8400</v>
          </cell>
          <cell r="M123">
            <v>504000</v>
          </cell>
        </row>
        <row r="124">
          <cell r="B124">
            <v>76</v>
          </cell>
          <cell r="C124" t="str">
            <v>Steel construction</v>
          </cell>
          <cell r="D124">
            <v>120</v>
          </cell>
          <cell r="E124">
            <v>1</v>
          </cell>
          <cell r="F124">
            <v>1</v>
          </cell>
          <cell r="G124">
            <v>3</v>
          </cell>
          <cell r="H124">
            <v>15</v>
          </cell>
          <cell r="I124">
            <v>5400</v>
          </cell>
        </row>
        <row r="125">
          <cell r="C125" t="str">
            <v>Balustrading</v>
          </cell>
          <cell r="D125">
            <v>1</v>
          </cell>
          <cell r="E125">
            <v>1</v>
          </cell>
          <cell r="F125">
            <v>1</v>
          </cell>
          <cell r="G125">
            <v>3</v>
          </cell>
          <cell r="H125">
            <v>1000</v>
          </cell>
          <cell r="I125">
            <v>3000</v>
          </cell>
        </row>
        <row r="127">
          <cell r="A127">
            <v>7.12</v>
          </cell>
          <cell r="C127" t="str">
            <v>Window sundries say</v>
          </cell>
          <cell r="D127" t="str">
            <v>}</v>
          </cell>
          <cell r="E127" t="str">
            <v>included</v>
          </cell>
          <cell r="J127" t="str">
            <v>m</v>
          </cell>
          <cell r="K127">
            <v>0</v>
          </cell>
          <cell r="L127">
            <v>0</v>
          </cell>
          <cell r="M127">
            <v>0</v>
          </cell>
        </row>
        <row r="129">
          <cell r="A129" t="str">
            <v>7.13.1</v>
          </cell>
          <cell r="C129" t="str">
            <v>Doors</v>
          </cell>
          <cell r="D129" t="str">
            <v>Single</v>
          </cell>
          <cell r="F129" t="str">
            <v>Doors to void bridge</v>
          </cell>
          <cell r="J129" t="str">
            <v>No</v>
          </cell>
          <cell r="K129">
            <v>20</v>
          </cell>
          <cell r="L129">
            <v>1442.25</v>
          </cell>
          <cell r="M129">
            <v>28845</v>
          </cell>
        </row>
        <row r="130">
          <cell r="C130" t="str">
            <v>Frame</v>
          </cell>
          <cell r="D130">
            <v>1</v>
          </cell>
          <cell r="E130">
            <v>1</v>
          </cell>
          <cell r="F130">
            <v>1</v>
          </cell>
          <cell r="G130">
            <v>1</v>
          </cell>
          <cell r="H130">
            <v>400</v>
          </cell>
          <cell r="I130">
            <v>400</v>
          </cell>
        </row>
        <row r="131">
          <cell r="C131" t="str">
            <v>Door</v>
          </cell>
          <cell r="D131">
            <v>1</v>
          </cell>
          <cell r="E131">
            <v>1</v>
          </cell>
          <cell r="F131">
            <v>1</v>
          </cell>
          <cell r="G131">
            <v>1</v>
          </cell>
          <cell r="H131">
            <v>500</v>
          </cell>
          <cell r="I131">
            <v>500</v>
          </cell>
        </row>
        <row r="132">
          <cell r="B132">
            <v>121</v>
          </cell>
          <cell r="C132" t="str">
            <v>Ironmongery</v>
          </cell>
          <cell r="D132">
            <v>1</v>
          </cell>
          <cell r="E132">
            <v>1</v>
          </cell>
          <cell r="F132">
            <v>1</v>
          </cell>
          <cell r="G132">
            <v>1</v>
          </cell>
          <cell r="H132">
            <v>500</v>
          </cell>
          <cell r="I132">
            <v>500</v>
          </cell>
        </row>
        <row r="133">
          <cell r="B133">
            <v>102</v>
          </cell>
          <cell r="C133" t="str">
            <v>Finish</v>
          </cell>
          <cell r="D133">
            <v>1</v>
          </cell>
          <cell r="E133">
            <v>1</v>
          </cell>
          <cell r="F133">
            <v>1</v>
          </cell>
          <cell r="G133">
            <v>1</v>
          </cell>
          <cell r="H133">
            <v>42.25</v>
          </cell>
          <cell r="I133">
            <v>42.25</v>
          </cell>
        </row>
        <row r="135">
          <cell r="A135" t="str">
            <v>7.13.2</v>
          </cell>
          <cell r="C135" t="str">
            <v>Doors</v>
          </cell>
          <cell r="D135" t="str">
            <v>Single fire</v>
          </cell>
          <cell r="J135" t="str">
            <v>No</v>
          </cell>
          <cell r="K135">
            <v>0</v>
          </cell>
          <cell r="L135">
            <v>2503.25</v>
          </cell>
          <cell r="M135">
            <v>0</v>
          </cell>
        </row>
        <row r="136">
          <cell r="B136">
            <v>116</v>
          </cell>
          <cell r="C136" t="str">
            <v>Door, frame, IM complete</v>
          </cell>
          <cell r="D136">
            <v>1</v>
          </cell>
          <cell r="E136">
            <v>1</v>
          </cell>
          <cell r="F136">
            <v>1</v>
          </cell>
          <cell r="G136">
            <v>1</v>
          </cell>
          <cell r="H136">
            <v>2461</v>
          </cell>
          <cell r="I136">
            <v>2461</v>
          </cell>
        </row>
        <row r="137">
          <cell r="B137">
            <v>102</v>
          </cell>
          <cell r="C137" t="str">
            <v>Finish</v>
          </cell>
          <cell r="D137">
            <v>1</v>
          </cell>
          <cell r="E137">
            <v>1</v>
          </cell>
          <cell r="F137">
            <v>1</v>
          </cell>
          <cell r="G137">
            <v>1</v>
          </cell>
          <cell r="H137">
            <v>42.25</v>
          </cell>
          <cell r="I137">
            <v>42.25</v>
          </cell>
        </row>
        <row r="139">
          <cell r="A139" t="str">
            <v>7.13.3</v>
          </cell>
          <cell r="C139" t="str">
            <v>Doors</v>
          </cell>
          <cell r="D139" t="str">
            <v>Double</v>
          </cell>
          <cell r="J139" t="str">
            <v>No</v>
          </cell>
          <cell r="K139">
            <v>0</v>
          </cell>
          <cell r="L139">
            <v>1592.25</v>
          </cell>
          <cell r="M139">
            <v>0</v>
          </cell>
        </row>
        <row r="140">
          <cell r="B140">
            <v>123</v>
          </cell>
          <cell r="C140" t="str">
            <v>Frame</v>
          </cell>
          <cell r="D140">
            <v>1</v>
          </cell>
          <cell r="E140">
            <v>1</v>
          </cell>
          <cell r="F140">
            <v>1</v>
          </cell>
          <cell r="G140">
            <v>1</v>
          </cell>
          <cell r="H140">
            <v>400</v>
          </cell>
          <cell r="I140">
            <v>400</v>
          </cell>
        </row>
        <row r="141">
          <cell r="B141">
            <v>124</v>
          </cell>
          <cell r="C141" t="str">
            <v>Door</v>
          </cell>
          <cell r="D141">
            <v>1</v>
          </cell>
          <cell r="E141">
            <v>1</v>
          </cell>
          <cell r="F141">
            <v>1</v>
          </cell>
          <cell r="G141">
            <v>1</v>
          </cell>
          <cell r="H141">
            <v>500</v>
          </cell>
          <cell r="I141">
            <v>500</v>
          </cell>
        </row>
        <row r="142">
          <cell r="B142">
            <v>125</v>
          </cell>
          <cell r="C142" t="str">
            <v>Ironmongery</v>
          </cell>
          <cell r="D142">
            <v>1</v>
          </cell>
          <cell r="E142">
            <v>1</v>
          </cell>
          <cell r="F142">
            <v>1</v>
          </cell>
          <cell r="G142">
            <v>1</v>
          </cell>
          <cell r="H142">
            <v>650</v>
          </cell>
          <cell r="I142">
            <v>650</v>
          </cell>
        </row>
        <row r="143">
          <cell r="B143">
            <v>103</v>
          </cell>
          <cell r="C143" t="str">
            <v>Finish</v>
          </cell>
          <cell r="D143">
            <v>1</v>
          </cell>
          <cell r="E143">
            <v>1</v>
          </cell>
          <cell r="F143">
            <v>1</v>
          </cell>
          <cell r="G143">
            <v>1</v>
          </cell>
          <cell r="H143">
            <v>42.25</v>
          </cell>
          <cell r="I143">
            <v>42.25</v>
          </cell>
        </row>
        <row r="145">
          <cell r="A145" t="str">
            <v>7.13.4</v>
          </cell>
          <cell r="C145" t="str">
            <v>Doors</v>
          </cell>
          <cell r="D145" t="str">
            <v>Double fire</v>
          </cell>
          <cell r="F145" t="str">
            <v>Access door to Boston House</v>
          </cell>
          <cell r="J145" t="str">
            <v>No</v>
          </cell>
          <cell r="K145">
            <v>2</v>
          </cell>
          <cell r="L145">
            <v>3359</v>
          </cell>
          <cell r="M145">
            <v>6718</v>
          </cell>
        </row>
        <row r="146">
          <cell r="B146">
            <v>117</v>
          </cell>
          <cell r="C146" t="str">
            <v>Door, frame, IM complete</v>
          </cell>
          <cell r="D146">
            <v>1</v>
          </cell>
          <cell r="E146">
            <v>1</v>
          </cell>
          <cell r="F146">
            <v>1</v>
          </cell>
          <cell r="G146">
            <v>1</v>
          </cell>
          <cell r="H146">
            <v>3316.75</v>
          </cell>
          <cell r="I146">
            <v>3316.75</v>
          </cell>
        </row>
        <row r="147">
          <cell r="B147">
            <v>103</v>
          </cell>
          <cell r="C147" t="str">
            <v>Finish</v>
          </cell>
          <cell r="D147">
            <v>1</v>
          </cell>
          <cell r="E147">
            <v>1</v>
          </cell>
          <cell r="F147">
            <v>1</v>
          </cell>
          <cell r="G147">
            <v>1</v>
          </cell>
          <cell r="H147">
            <v>42.25</v>
          </cell>
          <cell r="I147">
            <v>42.25</v>
          </cell>
        </row>
        <row r="149">
          <cell r="A149" t="str">
            <v>7.13.5</v>
          </cell>
          <cell r="C149" t="str">
            <v>Special Doors</v>
          </cell>
          <cell r="J149" t="str">
            <v>No</v>
          </cell>
          <cell r="K149">
            <v>1</v>
          </cell>
          <cell r="L149">
            <v>18000</v>
          </cell>
          <cell r="M149">
            <v>18000</v>
          </cell>
        </row>
        <row r="150">
          <cell r="B150">
            <v>127</v>
          </cell>
          <cell r="C150" t="str">
            <v>Entrance doors</v>
          </cell>
          <cell r="D150">
            <v>1</v>
          </cell>
          <cell r="E150">
            <v>1</v>
          </cell>
          <cell r="F150">
            <v>1</v>
          </cell>
          <cell r="G150">
            <v>1</v>
          </cell>
          <cell r="H150">
            <v>18000</v>
          </cell>
          <cell r="I150">
            <v>18000</v>
          </cell>
        </row>
        <row r="152">
          <cell r="A152">
            <v>7.14</v>
          </cell>
          <cell r="C152" t="str">
            <v>External sun control grilles</v>
          </cell>
          <cell r="E152" t="str">
            <v>3000mm wide - St Georges &amp; Strant Street</v>
          </cell>
          <cell r="J152" t="str">
            <v>m²</v>
          </cell>
          <cell r="K152">
            <v>141</v>
          </cell>
          <cell r="L152">
            <v>1000</v>
          </cell>
          <cell r="M152">
            <v>141000</v>
          </cell>
        </row>
        <row r="153">
          <cell r="B153">
            <v>133</v>
          </cell>
          <cell r="C153" t="str">
            <v>Budget allowance</v>
          </cell>
          <cell r="D153">
            <v>1</v>
          </cell>
          <cell r="E153">
            <v>1</v>
          </cell>
          <cell r="F153">
            <v>1</v>
          </cell>
          <cell r="G153">
            <v>1</v>
          </cell>
          <cell r="H153">
            <v>1000</v>
          </cell>
          <cell r="I153">
            <v>1000</v>
          </cell>
        </row>
        <row r="155">
          <cell r="A155">
            <v>7.15</v>
          </cell>
          <cell r="C155" t="str">
            <v>Canopy over main entrance</v>
          </cell>
          <cell r="J155" t="str">
            <v>Item</v>
          </cell>
          <cell r="K155">
            <v>1</v>
          </cell>
          <cell r="L155">
            <v>10000</v>
          </cell>
          <cell r="M155">
            <v>10000</v>
          </cell>
        </row>
        <row r="158">
          <cell r="A158" t="str">
            <v>8.</v>
          </cell>
          <cell r="C158" t="str">
            <v>Roofs</v>
          </cell>
          <cell r="F158">
            <v>1.2037152723779622E-2</v>
          </cell>
          <cell r="K158">
            <v>236231</v>
          </cell>
        </row>
        <row r="160">
          <cell r="A160">
            <v>8.1</v>
          </cell>
          <cell r="C160" t="str">
            <v>Covering</v>
          </cell>
          <cell r="J160" t="str">
            <v>m²</v>
          </cell>
          <cell r="K160">
            <v>435.12700000000001</v>
          </cell>
          <cell r="L160">
            <v>178</v>
          </cell>
          <cell r="M160">
            <v>77452.61</v>
          </cell>
        </row>
        <row r="161">
          <cell r="B161">
            <v>67</v>
          </cell>
          <cell r="C161" t="str">
            <v>Roof sheeting</v>
          </cell>
          <cell r="D161">
            <v>1</v>
          </cell>
          <cell r="E161">
            <v>1</v>
          </cell>
          <cell r="F161">
            <v>1</v>
          </cell>
          <cell r="G161">
            <v>1</v>
          </cell>
          <cell r="H161">
            <v>120</v>
          </cell>
          <cell r="I161">
            <v>120</v>
          </cell>
        </row>
        <row r="162">
          <cell r="B162">
            <v>69</v>
          </cell>
          <cell r="C162" t="str">
            <v>Dampproof membrane</v>
          </cell>
          <cell r="D162">
            <v>1</v>
          </cell>
          <cell r="E162">
            <v>1</v>
          </cell>
          <cell r="F162">
            <v>1</v>
          </cell>
          <cell r="G162">
            <v>1</v>
          </cell>
          <cell r="H162">
            <v>8</v>
          </cell>
          <cell r="I162">
            <v>8</v>
          </cell>
        </row>
        <row r="163">
          <cell r="B163">
            <v>68</v>
          </cell>
          <cell r="C163" t="str">
            <v>Ridges, valleys, etc</v>
          </cell>
          <cell r="D163">
            <v>1</v>
          </cell>
          <cell r="E163">
            <v>1</v>
          </cell>
          <cell r="F163">
            <v>1</v>
          </cell>
          <cell r="G163">
            <v>1</v>
          </cell>
          <cell r="H163">
            <v>20</v>
          </cell>
          <cell r="I163">
            <v>20</v>
          </cell>
        </row>
        <row r="164">
          <cell r="B164">
            <v>70</v>
          </cell>
          <cell r="C164" t="str">
            <v>Insulation</v>
          </cell>
          <cell r="D164">
            <v>1</v>
          </cell>
          <cell r="E164">
            <v>1</v>
          </cell>
          <cell r="F164">
            <v>1</v>
          </cell>
          <cell r="G164">
            <v>1</v>
          </cell>
          <cell r="H164">
            <v>30</v>
          </cell>
          <cell r="I164">
            <v>30</v>
          </cell>
        </row>
        <row r="166">
          <cell r="A166">
            <v>8.1999999999999993</v>
          </cell>
          <cell r="C166" t="str">
            <v>Roof construction</v>
          </cell>
          <cell r="J166" t="str">
            <v>m²</v>
          </cell>
          <cell r="K166">
            <v>435.12700000000001</v>
          </cell>
          <cell r="L166">
            <v>300</v>
          </cell>
          <cell r="M166">
            <v>130538.1</v>
          </cell>
        </row>
        <row r="167">
          <cell r="B167">
            <v>76</v>
          </cell>
          <cell r="C167" t="str">
            <v>Steel</v>
          </cell>
          <cell r="D167">
            <v>20</v>
          </cell>
          <cell r="E167">
            <v>1</v>
          </cell>
          <cell r="F167">
            <v>1</v>
          </cell>
          <cell r="G167">
            <v>1</v>
          </cell>
          <cell r="H167">
            <v>15</v>
          </cell>
          <cell r="I167">
            <v>300</v>
          </cell>
        </row>
        <row r="169">
          <cell r="A169">
            <v>8.3000000000000007</v>
          </cell>
          <cell r="C169" t="str">
            <v>Eaves</v>
          </cell>
          <cell r="J169" t="str">
            <v>m</v>
          </cell>
          <cell r="K169">
            <v>104</v>
          </cell>
          <cell r="L169">
            <v>230</v>
          </cell>
          <cell r="M169">
            <v>23920</v>
          </cell>
        </row>
        <row r="170">
          <cell r="B170">
            <v>77</v>
          </cell>
          <cell r="C170" t="str">
            <v>Fascia</v>
          </cell>
          <cell r="D170">
            <v>1</v>
          </cell>
          <cell r="E170">
            <v>1</v>
          </cell>
          <cell r="F170">
            <v>1</v>
          </cell>
          <cell r="G170">
            <v>1</v>
          </cell>
          <cell r="H170">
            <v>50</v>
          </cell>
          <cell r="I170">
            <v>50</v>
          </cell>
        </row>
        <row r="171">
          <cell r="B171">
            <v>81</v>
          </cell>
          <cell r="C171" t="str">
            <v>Gutter</v>
          </cell>
          <cell r="D171">
            <v>1</v>
          </cell>
          <cell r="E171">
            <v>1</v>
          </cell>
          <cell r="F171">
            <v>1</v>
          </cell>
          <cell r="G171">
            <v>1</v>
          </cell>
          <cell r="H171">
            <v>100</v>
          </cell>
          <cell r="I171">
            <v>100</v>
          </cell>
        </row>
        <row r="172">
          <cell r="B172">
            <v>83</v>
          </cell>
          <cell r="C172" t="str">
            <v>Sundries</v>
          </cell>
          <cell r="D172">
            <v>1</v>
          </cell>
          <cell r="E172">
            <v>1</v>
          </cell>
          <cell r="F172">
            <v>1</v>
          </cell>
          <cell r="G172">
            <v>1</v>
          </cell>
          <cell r="H172">
            <v>10</v>
          </cell>
          <cell r="I172">
            <v>10</v>
          </cell>
        </row>
        <row r="173">
          <cell r="B173">
            <v>78</v>
          </cell>
          <cell r="C173" t="str">
            <v>Soffit covering</v>
          </cell>
          <cell r="D173">
            <v>1</v>
          </cell>
          <cell r="E173">
            <v>1</v>
          </cell>
          <cell r="F173">
            <v>1</v>
          </cell>
          <cell r="G173">
            <v>1</v>
          </cell>
          <cell r="H173">
            <v>50</v>
          </cell>
          <cell r="I173">
            <v>50</v>
          </cell>
        </row>
        <row r="174">
          <cell r="B174">
            <v>107</v>
          </cell>
          <cell r="C174" t="str">
            <v>Paint to eaves</v>
          </cell>
          <cell r="D174">
            <v>1</v>
          </cell>
          <cell r="E174">
            <v>1</v>
          </cell>
          <cell r="F174">
            <v>1</v>
          </cell>
          <cell r="G174">
            <v>1</v>
          </cell>
          <cell r="H174">
            <v>20</v>
          </cell>
          <cell r="I174">
            <v>20</v>
          </cell>
        </row>
        <row r="176">
          <cell r="A176">
            <v>8.4</v>
          </cell>
          <cell r="C176" t="str">
            <v>Downpipes</v>
          </cell>
          <cell r="J176" t="str">
            <v>m</v>
          </cell>
          <cell r="K176">
            <v>48</v>
          </cell>
          <cell r="L176">
            <v>90</v>
          </cell>
          <cell r="M176">
            <v>4320</v>
          </cell>
        </row>
        <row r="177">
          <cell r="B177">
            <v>82</v>
          </cell>
          <cell r="C177" t="str">
            <v>Downpipes</v>
          </cell>
          <cell r="D177">
            <v>1</v>
          </cell>
          <cell r="E177">
            <v>1</v>
          </cell>
          <cell r="F177">
            <v>1</v>
          </cell>
          <cell r="G177">
            <v>1</v>
          </cell>
          <cell r="H177">
            <v>80</v>
          </cell>
          <cell r="I177">
            <v>80</v>
          </cell>
        </row>
        <row r="178">
          <cell r="B178">
            <v>83</v>
          </cell>
          <cell r="C178" t="str">
            <v>Sundries</v>
          </cell>
          <cell r="D178">
            <v>1</v>
          </cell>
          <cell r="E178">
            <v>1</v>
          </cell>
          <cell r="F178">
            <v>1</v>
          </cell>
          <cell r="G178">
            <v>1</v>
          </cell>
          <cell r="H178">
            <v>10</v>
          </cell>
          <cell r="I178">
            <v>10</v>
          </cell>
        </row>
        <row r="180">
          <cell r="A180" t="str">
            <v>9.</v>
          </cell>
          <cell r="C180" t="str">
            <v>Upper Floors (Load bearing structures only)</v>
          </cell>
          <cell r="K180">
            <v>0</v>
          </cell>
        </row>
        <row r="182">
          <cell r="A182" t="str">
            <v>10.</v>
          </cell>
          <cell r="C182" t="str">
            <v>Internal divisions</v>
          </cell>
          <cell r="F182">
            <v>8.4476271169513256E-2</v>
          </cell>
          <cell r="K182">
            <v>1657860</v>
          </cell>
        </row>
        <row r="184">
          <cell r="A184" t="str">
            <v>10.1.1</v>
          </cell>
          <cell r="C184" t="str">
            <v>Walls</v>
          </cell>
          <cell r="D184" t="str">
            <v>Half brick walls</v>
          </cell>
          <cell r="G184" t="str">
            <v>Apartments</v>
          </cell>
          <cell r="J184" t="str">
            <v>m²</v>
          </cell>
          <cell r="K184">
            <v>1731</v>
          </cell>
          <cell r="L184">
            <v>93.3</v>
          </cell>
          <cell r="M184">
            <v>161502.29999999999</v>
          </cell>
        </row>
        <row r="185">
          <cell r="B185">
            <v>42</v>
          </cell>
          <cell r="C185" t="str">
            <v>Brickwork</v>
          </cell>
          <cell r="D185">
            <v>1</v>
          </cell>
          <cell r="E185">
            <v>1</v>
          </cell>
          <cell r="F185">
            <v>1</v>
          </cell>
          <cell r="G185">
            <v>1</v>
          </cell>
          <cell r="H185">
            <v>90</v>
          </cell>
          <cell r="I185">
            <v>90</v>
          </cell>
        </row>
        <row r="186">
          <cell r="B186">
            <v>45</v>
          </cell>
          <cell r="C186" t="str">
            <v>Reinforcement</v>
          </cell>
          <cell r="D186">
            <v>3</v>
          </cell>
          <cell r="E186">
            <v>1</v>
          </cell>
          <cell r="F186">
            <v>1</v>
          </cell>
          <cell r="G186">
            <v>1</v>
          </cell>
          <cell r="H186">
            <v>1.1000000000000001</v>
          </cell>
          <cell r="I186">
            <v>3.3000000000000003</v>
          </cell>
        </row>
        <row r="188">
          <cell r="A188" t="str">
            <v>10.1.2</v>
          </cell>
          <cell r="C188" t="str">
            <v>Walls</v>
          </cell>
          <cell r="D188" t="str">
            <v>Half brick walls</v>
          </cell>
          <cell r="G188" t="str">
            <v>Stores</v>
          </cell>
          <cell r="J188" t="str">
            <v>m²</v>
          </cell>
          <cell r="K188">
            <v>2664</v>
          </cell>
          <cell r="L188">
            <v>93.3</v>
          </cell>
          <cell r="M188">
            <v>248551.2</v>
          </cell>
        </row>
        <row r="189">
          <cell r="B189">
            <v>42</v>
          </cell>
          <cell r="C189" t="str">
            <v>Brickwork</v>
          </cell>
          <cell r="D189">
            <v>1</v>
          </cell>
          <cell r="E189">
            <v>1</v>
          </cell>
          <cell r="F189">
            <v>1</v>
          </cell>
          <cell r="G189">
            <v>1</v>
          </cell>
          <cell r="H189">
            <v>90</v>
          </cell>
          <cell r="I189">
            <v>90</v>
          </cell>
        </row>
        <row r="190">
          <cell r="B190">
            <v>45</v>
          </cell>
          <cell r="C190" t="str">
            <v>Reinforcement</v>
          </cell>
          <cell r="D190">
            <v>3</v>
          </cell>
          <cell r="E190">
            <v>1</v>
          </cell>
          <cell r="F190">
            <v>1</v>
          </cell>
          <cell r="G190">
            <v>1</v>
          </cell>
          <cell r="H190">
            <v>1.1000000000000001</v>
          </cell>
          <cell r="I190">
            <v>3.3000000000000003</v>
          </cell>
        </row>
        <row r="192">
          <cell r="A192" t="str">
            <v>10.1.3</v>
          </cell>
          <cell r="C192" t="str">
            <v>Walls</v>
          </cell>
          <cell r="D192" t="str">
            <v>One brick walls</v>
          </cell>
          <cell r="G192" t="str">
            <v>Apartments</v>
          </cell>
          <cell r="J192" t="str">
            <v>m²</v>
          </cell>
          <cell r="K192">
            <v>2106</v>
          </cell>
          <cell r="L192">
            <v>193.2</v>
          </cell>
          <cell r="M192">
            <v>406879.2</v>
          </cell>
        </row>
        <row r="193">
          <cell r="B193">
            <v>41</v>
          </cell>
          <cell r="C193" t="str">
            <v>Brickwork</v>
          </cell>
          <cell r="D193">
            <v>1</v>
          </cell>
          <cell r="E193">
            <v>1</v>
          </cell>
          <cell r="F193">
            <v>1</v>
          </cell>
          <cell r="G193">
            <v>1</v>
          </cell>
          <cell r="H193">
            <v>180</v>
          </cell>
          <cell r="I193">
            <v>180</v>
          </cell>
        </row>
        <row r="194">
          <cell r="B194">
            <v>45</v>
          </cell>
          <cell r="C194" t="str">
            <v>Reinforcement</v>
          </cell>
          <cell r="D194">
            <v>12</v>
          </cell>
          <cell r="E194">
            <v>1</v>
          </cell>
          <cell r="F194">
            <v>1</v>
          </cell>
          <cell r="G194">
            <v>1</v>
          </cell>
          <cell r="H194">
            <v>1.1000000000000001</v>
          </cell>
          <cell r="I194">
            <v>13.200000000000001</v>
          </cell>
        </row>
        <row r="196">
          <cell r="A196" t="str">
            <v>10.1.4</v>
          </cell>
          <cell r="C196" t="str">
            <v>Walls</v>
          </cell>
          <cell r="D196" t="str">
            <v>280 Walls with reinforced cavity</v>
          </cell>
          <cell r="J196" t="str">
            <v>m²</v>
          </cell>
          <cell r="K196">
            <v>198</v>
          </cell>
          <cell r="L196">
            <v>278.2</v>
          </cell>
          <cell r="M196">
            <v>55083.6</v>
          </cell>
        </row>
        <row r="197">
          <cell r="B197">
            <v>41</v>
          </cell>
          <cell r="C197" t="str">
            <v>Brickwork</v>
          </cell>
          <cell r="D197">
            <v>1</v>
          </cell>
          <cell r="E197">
            <v>1</v>
          </cell>
          <cell r="F197">
            <v>1</v>
          </cell>
          <cell r="G197">
            <v>1</v>
          </cell>
          <cell r="H197">
            <v>180</v>
          </cell>
          <cell r="I197">
            <v>180</v>
          </cell>
        </row>
        <row r="198">
          <cell r="B198">
            <v>20</v>
          </cell>
          <cell r="C198" t="str">
            <v>Concrete</v>
          </cell>
          <cell r="D198">
            <v>1</v>
          </cell>
          <cell r="E198">
            <v>1</v>
          </cell>
          <cell r="F198">
            <v>1</v>
          </cell>
          <cell r="G198">
            <v>0.1</v>
          </cell>
          <cell r="H198">
            <v>650</v>
          </cell>
          <cell r="I198">
            <v>65</v>
          </cell>
        </row>
        <row r="199">
          <cell r="B199">
            <v>34</v>
          </cell>
          <cell r="C199" t="str">
            <v>Reinforcement</v>
          </cell>
          <cell r="D199">
            <v>40</v>
          </cell>
          <cell r="E199">
            <v>1</v>
          </cell>
          <cell r="F199">
            <v>1</v>
          </cell>
          <cell r="G199">
            <v>0.1</v>
          </cell>
          <cell r="H199">
            <v>5</v>
          </cell>
          <cell r="I199">
            <v>20</v>
          </cell>
        </row>
        <row r="200">
          <cell r="B200">
            <v>45</v>
          </cell>
          <cell r="C200" t="str">
            <v>Brick Reinforcement</v>
          </cell>
          <cell r="D200">
            <v>12</v>
          </cell>
          <cell r="E200">
            <v>1</v>
          </cell>
          <cell r="F200">
            <v>1</v>
          </cell>
          <cell r="G200">
            <v>1</v>
          </cell>
          <cell r="H200">
            <v>1.1000000000000001</v>
          </cell>
          <cell r="I200">
            <v>13.200000000000001</v>
          </cell>
        </row>
        <row r="202">
          <cell r="A202" t="str">
            <v>10.1.5</v>
          </cell>
          <cell r="C202" t="str">
            <v>Windows</v>
          </cell>
          <cell r="D202" t="str">
            <v>Screens between bedroom &amp; living (rooms 01)</v>
          </cell>
          <cell r="J202" t="str">
            <v>No</v>
          </cell>
          <cell r="K202">
            <v>9</v>
          </cell>
          <cell r="L202">
            <v>11320</v>
          </cell>
          <cell r="M202">
            <v>101880</v>
          </cell>
        </row>
        <row r="203">
          <cell r="C203" t="str">
            <v>Aluminium</v>
          </cell>
          <cell r="D203">
            <v>1</v>
          </cell>
          <cell r="E203">
            <v>1</v>
          </cell>
          <cell r="F203">
            <v>3</v>
          </cell>
          <cell r="G203">
            <v>2.1</v>
          </cell>
          <cell r="H203">
            <v>800</v>
          </cell>
          <cell r="I203">
            <v>5040.0000000000009</v>
          </cell>
        </row>
        <row r="205">
          <cell r="A205" t="str">
            <v>10.1.6</v>
          </cell>
          <cell r="C205" t="str">
            <v>Windows</v>
          </cell>
          <cell r="D205" t="str">
            <v>Screens between bedroom &amp; living (rooms 02)</v>
          </cell>
          <cell r="J205" t="str">
            <v>No</v>
          </cell>
          <cell r="K205">
            <v>9</v>
          </cell>
          <cell r="L205">
            <v>7880</v>
          </cell>
          <cell r="M205">
            <v>70920</v>
          </cell>
        </row>
        <row r="206">
          <cell r="C206" t="str">
            <v>Aluminium</v>
          </cell>
          <cell r="D206">
            <v>1</v>
          </cell>
          <cell r="E206">
            <v>1</v>
          </cell>
          <cell r="F206">
            <v>3.5</v>
          </cell>
          <cell r="G206">
            <v>2.1</v>
          </cell>
          <cell r="H206">
            <v>800</v>
          </cell>
          <cell r="I206">
            <v>5880</v>
          </cell>
        </row>
        <row r="208">
          <cell r="A208" t="str">
            <v>10.2.1</v>
          </cell>
          <cell r="C208" t="str">
            <v>Doors - solid core</v>
          </cell>
          <cell r="D208" t="str">
            <v>Single</v>
          </cell>
          <cell r="G208" t="str">
            <v>Apartments Entrance</v>
          </cell>
          <cell r="J208" t="str">
            <v>No</v>
          </cell>
          <cell r="K208">
            <v>67</v>
          </cell>
          <cell r="L208">
            <v>2042.25</v>
          </cell>
          <cell r="M208">
            <v>136830.75</v>
          </cell>
        </row>
        <row r="209">
          <cell r="C209" t="str">
            <v>Frame</v>
          </cell>
          <cell r="D209">
            <v>1</v>
          </cell>
          <cell r="E209">
            <v>1</v>
          </cell>
          <cell r="F209">
            <v>1</v>
          </cell>
          <cell r="G209">
            <v>1</v>
          </cell>
          <cell r="H209">
            <v>400</v>
          </cell>
          <cell r="I209">
            <v>400</v>
          </cell>
        </row>
        <row r="210">
          <cell r="C210" t="str">
            <v>Door</v>
          </cell>
          <cell r="D210">
            <v>1</v>
          </cell>
          <cell r="E210">
            <v>1</v>
          </cell>
          <cell r="F210">
            <v>1</v>
          </cell>
          <cell r="G210">
            <v>1</v>
          </cell>
          <cell r="H210">
            <v>400</v>
          </cell>
          <cell r="I210">
            <v>400</v>
          </cell>
        </row>
        <row r="211">
          <cell r="B211">
            <v>121</v>
          </cell>
          <cell r="C211" t="str">
            <v>Ironmongery</v>
          </cell>
          <cell r="D211">
            <v>1</v>
          </cell>
          <cell r="E211">
            <v>1</v>
          </cell>
          <cell r="F211">
            <v>1</v>
          </cell>
          <cell r="G211">
            <v>1</v>
          </cell>
          <cell r="H211">
            <v>500</v>
          </cell>
          <cell r="I211">
            <v>500</v>
          </cell>
        </row>
        <row r="212">
          <cell r="C212" t="str">
            <v>Door Closures</v>
          </cell>
          <cell r="D212">
            <v>1</v>
          </cell>
          <cell r="E212">
            <v>1</v>
          </cell>
          <cell r="F212">
            <v>1</v>
          </cell>
          <cell r="G212">
            <v>1</v>
          </cell>
          <cell r="H212">
            <v>700</v>
          </cell>
          <cell r="I212">
            <v>700</v>
          </cell>
        </row>
        <row r="213">
          <cell r="B213">
            <v>102</v>
          </cell>
          <cell r="C213" t="str">
            <v>Finish</v>
          </cell>
          <cell r="D213">
            <v>1</v>
          </cell>
          <cell r="E213">
            <v>1</v>
          </cell>
          <cell r="F213">
            <v>1</v>
          </cell>
          <cell r="G213">
            <v>1</v>
          </cell>
          <cell r="H213">
            <v>42.25</v>
          </cell>
          <cell r="I213">
            <v>42.25</v>
          </cell>
        </row>
        <row r="215">
          <cell r="A215" t="str">
            <v>10.2.2</v>
          </cell>
          <cell r="C215" t="str">
            <v>Doors - hollow core</v>
          </cell>
          <cell r="D215" t="str">
            <v>Single</v>
          </cell>
          <cell r="G215" t="str">
            <v>Apartments</v>
          </cell>
          <cell r="J215" t="str">
            <v>No</v>
          </cell>
          <cell r="K215">
            <v>158</v>
          </cell>
          <cell r="L215">
            <v>1192.25</v>
          </cell>
          <cell r="M215">
            <v>188375.5</v>
          </cell>
        </row>
        <row r="216">
          <cell r="B216">
            <v>119</v>
          </cell>
          <cell r="C216" t="str">
            <v>Frame</v>
          </cell>
          <cell r="D216">
            <v>1</v>
          </cell>
          <cell r="E216">
            <v>1</v>
          </cell>
          <cell r="F216">
            <v>1</v>
          </cell>
          <cell r="G216">
            <v>1</v>
          </cell>
          <cell r="H216">
            <v>300</v>
          </cell>
          <cell r="I216">
            <v>300</v>
          </cell>
        </row>
        <row r="217">
          <cell r="B217">
            <v>120</v>
          </cell>
          <cell r="C217" t="str">
            <v>Door</v>
          </cell>
          <cell r="D217">
            <v>1</v>
          </cell>
          <cell r="E217">
            <v>1</v>
          </cell>
          <cell r="F217">
            <v>1</v>
          </cell>
          <cell r="G217">
            <v>1</v>
          </cell>
          <cell r="H217">
            <v>350</v>
          </cell>
          <cell r="I217">
            <v>350</v>
          </cell>
        </row>
        <row r="218">
          <cell r="B218">
            <v>121</v>
          </cell>
          <cell r="C218" t="str">
            <v>Ironmongery</v>
          </cell>
          <cell r="D218">
            <v>1</v>
          </cell>
          <cell r="E218">
            <v>1</v>
          </cell>
          <cell r="F218">
            <v>1</v>
          </cell>
          <cell r="G218">
            <v>1</v>
          </cell>
          <cell r="H218">
            <v>500</v>
          </cell>
          <cell r="I218">
            <v>500</v>
          </cell>
        </row>
        <row r="219">
          <cell r="B219">
            <v>102</v>
          </cell>
          <cell r="C219" t="str">
            <v>Finish</v>
          </cell>
          <cell r="D219">
            <v>1</v>
          </cell>
          <cell r="E219">
            <v>1</v>
          </cell>
          <cell r="F219">
            <v>1</v>
          </cell>
          <cell r="G219">
            <v>1</v>
          </cell>
          <cell r="H219">
            <v>42.25</v>
          </cell>
          <cell r="I219">
            <v>42.25</v>
          </cell>
        </row>
        <row r="221">
          <cell r="A221" t="str">
            <v>10.2.3</v>
          </cell>
          <cell r="C221" t="str">
            <v>Doors - hollow core</v>
          </cell>
          <cell r="D221" t="str">
            <v>Single</v>
          </cell>
          <cell r="G221" t="str">
            <v>Stores</v>
          </cell>
          <cell r="J221" t="str">
            <v>No</v>
          </cell>
          <cell r="K221">
            <v>84</v>
          </cell>
          <cell r="L221">
            <v>1192.25</v>
          </cell>
          <cell r="M221">
            <v>100149</v>
          </cell>
        </row>
        <row r="222">
          <cell r="B222">
            <v>119</v>
          </cell>
          <cell r="C222" t="str">
            <v>Frame</v>
          </cell>
          <cell r="D222">
            <v>1</v>
          </cell>
          <cell r="E222">
            <v>1</v>
          </cell>
          <cell r="F222">
            <v>1</v>
          </cell>
          <cell r="G222">
            <v>1</v>
          </cell>
          <cell r="H222">
            <v>300</v>
          </cell>
          <cell r="I222">
            <v>300</v>
          </cell>
        </row>
        <row r="223">
          <cell r="B223">
            <v>120</v>
          </cell>
          <cell r="C223" t="str">
            <v>Door</v>
          </cell>
          <cell r="D223">
            <v>1</v>
          </cell>
          <cell r="E223">
            <v>1</v>
          </cell>
          <cell r="F223">
            <v>1</v>
          </cell>
          <cell r="G223">
            <v>1</v>
          </cell>
          <cell r="H223">
            <v>350</v>
          </cell>
          <cell r="I223">
            <v>350</v>
          </cell>
        </row>
        <row r="224">
          <cell r="B224">
            <v>121</v>
          </cell>
          <cell r="C224" t="str">
            <v>Ironmongery</v>
          </cell>
          <cell r="D224">
            <v>1</v>
          </cell>
          <cell r="E224">
            <v>1</v>
          </cell>
          <cell r="F224">
            <v>1</v>
          </cell>
          <cell r="G224">
            <v>1</v>
          </cell>
          <cell r="H224">
            <v>500</v>
          </cell>
          <cell r="I224">
            <v>500</v>
          </cell>
        </row>
        <row r="225">
          <cell r="B225">
            <v>102</v>
          </cell>
          <cell r="C225" t="str">
            <v>Finish</v>
          </cell>
          <cell r="D225">
            <v>1</v>
          </cell>
          <cell r="E225">
            <v>1</v>
          </cell>
          <cell r="F225">
            <v>1</v>
          </cell>
          <cell r="G225">
            <v>1</v>
          </cell>
          <cell r="H225">
            <v>42.25</v>
          </cell>
          <cell r="I225">
            <v>42.25</v>
          </cell>
        </row>
        <row r="227">
          <cell r="A227" t="str">
            <v>10.2.4</v>
          </cell>
          <cell r="C227" t="str">
            <v>Doors</v>
          </cell>
          <cell r="D227" t="str">
            <v>Single fire</v>
          </cell>
          <cell r="J227" t="str">
            <v>No</v>
          </cell>
          <cell r="K227">
            <v>0</v>
          </cell>
          <cell r="L227">
            <v>2503.25</v>
          </cell>
          <cell r="M227">
            <v>0</v>
          </cell>
        </row>
        <row r="228">
          <cell r="B228">
            <v>116</v>
          </cell>
          <cell r="C228" t="str">
            <v>Door, frame, IM complete</v>
          </cell>
          <cell r="D228">
            <v>1</v>
          </cell>
          <cell r="E228">
            <v>1</v>
          </cell>
          <cell r="F228">
            <v>1</v>
          </cell>
          <cell r="G228">
            <v>1</v>
          </cell>
          <cell r="H228">
            <v>2461</v>
          </cell>
          <cell r="I228">
            <v>2461</v>
          </cell>
        </row>
        <row r="229">
          <cell r="B229">
            <v>102</v>
          </cell>
          <cell r="C229" t="str">
            <v>Finish</v>
          </cell>
          <cell r="D229">
            <v>1</v>
          </cell>
          <cell r="E229">
            <v>1</v>
          </cell>
          <cell r="F229">
            <v>1</v>
          </cell>
          <cell r="G229">
            <v>1</v>
          </cell>
          <cell r="H229">
            <v>42.25</v>
          </cell>
          <cell r="I229">
            <v>42.25</v>
          </cell>
        </row>
        <row r="231">
          <cell r="A231" t="str">
            <v>10.2.5</v>
          </cell>
          <cell r="C231" t="str">
            <v>Doors</v>
          </cell>
          <cell r="D231" t="str">
            <v>One and a half  fire</v>
          </cell>
          <cell r="G231" t="str">
            <v>Lift lobbies (Fire stairs)</v>
          </cell>
          <cell r="J231" t="str">
            <v>No</v>
          </cell>
          <cell r="K231">
            <v>11</v>
          </cell>
          <cell r="L231">
            <v>5359</v>
          </cell>
          <cell r="M231">
            <v>58949</v>
          </cell>
        </row>
        <row r="232">
          <cell r="B232">
            <v>117</v>
          </cell>
          <cell r="C232" t="str">
            <v>Door, frame, IM complete</v>
          </cell>
          <cell r="D232">
            <v>1</v>
          </cell>
          <cell r="E232">
            <v>1</v>
          </cell>
          <cell r="F232">
            <v>1</v>
          </cell>
          <cell r="G232">
            <v>1</v>
          </cell>
          <cell r="H232">
            <v>3316.75</v>
          </cell>
          <cell r="I232">
            <v>3316.75</v>
          </cell>
        </row>
        <row r="233">
          <cell r="B233">
            <v>103</v>
          </cell>
          <cell r="C233" t="str">
            <v>Finish</v>
          </cell>
          <cell r="D233">
            <v>1</v>
          </cell>
          <cell r="E233">
            <v>1</v>
          </cell>
          <cell r="F233">
            <v>1</v>
          </cell>
          <cell r="G233">
            <v>1</v>
          </cell>
          <cell r="H233">
            <v>42.25</v>
          </cell>
          <cell r="I233">
            <v>42.25</v>
          </cell>
        </row>
        <row r="234">
          <cell r="C234" t="str">
            <v>Magnetic holders</v>
          </cell>
          <cell r="D234">
            <v>2</v>
          </cell>
          <cell r="E234">
            <v>1</v>
          </cell>
          <cell r="F234">
            <v>1</v>
          </cell>
          <cell r="G234">
            <v>1</v>
          </cell>
          <cell r="H234">
            <v>1000</v>
          </cell>
          <cell r="I234">
            <v>2000</v>
          </cell>
        </row>
        <row r="237">
          <cell r="A237" t="str">
            <v>10.2.6</v>
          </cell>
          <cell r="C237" t="str">
            <v>Doors</v>
          </cell>
          <cell r="D237" t="str">
            <v>Double</v>
          </cell>
          <cell r="J237" t="str">
            <v>No</v>
          </cell>
          <cell r="K237">
            <v>0</v>
          </cell>
          <cell r="L237">
            <v>1592.25</v>
          </cell>
          <cell r="M237">
            <v>0</v>
          </cell>
        </row>
        <row r="238">
          <cell r="B238">
            <v>123</v>
          </cell>
          <cell r="C238" t="str">
            <v>Frame</v>
          </cell>
          <cell r="D238">
            <v>1</v>
          </cell>
          <cell r="E238">
            <v>1</v>
          </cell>
          <cell r="F238">
            <v>1</v>
          </cell>
          <cell r="G238">
            <v>1</v>
          </cell>
          <cell r="H238">
            <v>400</v>
          </cell>
          <cell r="I238">
            <v>400</v>
          </cell>
        </row>
        <row r="239">
          <cell r="B239">
            <v>124</v>
          </cell>
          <cell r="C239" t="str">
            <v>Door</v>
          </cell>
          <cell r="D239">
            <v>1</v>
          </cell>
          <cell r="E239">
            <v>1</v>
          </cell>
          <cell r="F239">
            <v>1</v>
          </cell>
          <cell r="G239">
            <v>1</v>
          </cell>
          <cell r="H239">
            <v>500</v>
          </cell>
          <cell r="I239">
            <v>500</v>
          </cell>
        </row>
        <row r="240">
          <cell r="B240">
            <v>125</v>
          </cell>
          <cell r="C240" t="str">
            <v>Ironmongery</v>
          </cell>
          <cell r="D240">
            <v>1</v>
          </cell>
          <cell r="E240">
            <v>1</v>
          </cell>
          <cell r="F240">
            <v>1</v>
          </cell>
          <cell r="G240">
            <v>1</v>
          </cell>
          <cell r="H240">
            <v>650</v>
          </cell>
          <cell r="I240">
            <v>650</v>
          </cell>
        </row>
        <row r="241">
          <cell r="B241">
            <v>103</v>
          </cell>
          <cell r="C241" t="str">
            <v>Finish</v>
          </cell>
          <cell r="D241">
            <v>1</v>
          </cell>
          <cell r="E241">
            <v>1</v>
          </cell>
          <cell r="F241">
            <v>1</v>
          </cell>
          <cell r="G241">
            <v>1</v>
          </cell>
          <cell r="H241">
            <v>42.25</v>
          </cell>
          <cell r="I241">
            <v>42.25</v>
          </cell>
        </row>
        <row r="243">
          <cell r="A243" t="str">
            <v>10.2.7</v>
          </cell>
          <cell r="C243" t="str">
            <v>Doors</v>
          </cell>
          <cell r="D243" t="str">
            <v>Double fire</v>
          </cell>
          <cell r="G243" t="str">
            <v>Lift lobbies</v>
          </cell>
          <cell r="J243" t="str">
            <v>No</v>
          </cell>
          <cell r="K243">
            <v>21</v>
          </cell>
          <cell r="L243">
            <v>5359</v>
          </cell>
          <cell r="M243">
            <v>112539</v>
          </cell>
        </row>
        <row r="244">
          <cell r="B244">
            <v>117</v>
          </cell>
          <cell r="C244" t="str">
            <v>Door, frame, IM complete</v>
          </cell>
          <cell r="D244">
            <v>1</v>
          </cell>
          <cell r="E244">
            <v>1</v>
          </cell>
          <cell r="F244">
            <v>1</v>
          </cell>
          <cell r="G244">
            <v>1</v>
          </cell>
          <cell r="H244">
            <v>3316.75</v>
          </cell>
          <cell r="I244">
            <v>3316.75</v>
          </cell>
        </row>
        <row r="245">
          <cell r="B245">
            <v>103</v>
          </cell>
          <cell r="C245" t="str">
            <v>Finish</v>
          </cell>
          <cell r="D245">
            <v>1</v>
          </cell>
          <cell r="E245">
            <v>1</v>
          </cell>
          <cell r="F245">
            <v>1</v>
          </cell>
          <cell r="G245">
            <v>1</v>
          </cell>
          <cell r="H245">
            <v>42.25</v>
          </cell>
          <cell r="I245">
            <v>42.25</v>
          </cell>
        </row>
        <row r="246">
          <cell r="C246" t="str">
            <v>Magnetic holders</v>
          </cell>
          <cell r="D246">
            <v>2</v>
          </cell>
          <cell r="E246">
            <v>1</v>
          </cell>
          <cell r="F246">
            <v>1</v>
          </cell>
          <cell r="G246">
            <v>1</v>
          </cell>
          <cell r="H246">
            <v>1000</v>
          </cell>
          <cell r="I246">
            <v>2000</v>
          </cell>
        </row>
        <row r="248">
          <cell r="A248">
            <v>10.3</v>
          </cell>
          <cell r="C248" t="str">
            <v>Balustrades</v>
          </cell>
          <cell r="D248" t="str">
            <v>Penthouses</v>
          </cell>
          <cell r="J248" t="str">
            <v>m</v>
          </cell>
          <cell r="K248">
            <v>15</v>
          </cell>
          <cell r="L248">
            <v>1080</v>
          </cell>
          <cell r="M248">
            <v>16200</v>
          </cell>
        </row>
        <row r="249">
          <cell r="C249" t="str">
            <v>Allowance</v>
          </cell>
          <cell r="D249">
            <v>1</v>
          </cell>
          <cell r="E249">
            <v>1</v>
          </cell>
          <cell r="F249">
            <v>1</v>
          </cell>
          <cell r="G249">
            <v>1</v>
          </cell>
          <cell r="H249">
            <v>1000</v>
          </cell>
          <cell r="I249">
            <v>1000</v>
          </cell>
        </row>
        <row r="250">
          <cell r="C250" t="str">
            <v>Paint (b/s)</v>
          </cell>
          <cell r="D250">
            <v>2</v>
          </cell>
          <cell r="E250">
            <v>1</v>
          </cell>
          <cell r="F250">
            <v>1</v>
          </cell>
          <cell r="G250">
            <v>1</v>
          </cell>
          <cell r="H250">
            <v>40</v>
          </cell>
          <cell r="I250">
            <v>80</v>
          </cell>
        </row>
        <row r="253">
          <cell r="A253" t="str">
            <v>D</v>
          </cell>
          <cell r="C253" t="str">
            <v>INTERNAL FINISHES</v>
          </cell>
        </row>
        <row r="255">
          <cell r="A255" t="str">
            <v>11.</v>
          </cell>
          <cell r="C255" t="str">
            <v>Floor finishes</v>
          </cell>
          <cell r="F255">
            <v>6.8497595636946781E-2</v>
          </cell>
          <cell r="K255">
            <v>1344276</v>
          </cell>
        </row>
        <row r="257">
          <cell r="A257" t="str">
            <v>11.1.1</v>
          </cell>
          <cell r="C257" t="str">
            <v>Floor finish</v>
          </cell>
          <cell r="D257" t="str">
            <v>Passages to apartments</v>
          </cell>
          <cell r="H257" t="str">
            <v>R150/m² for tiles</v>
          </cell>
          <cell r="J257" t="str">
            <v>m²</v>
          </cell>
          <cell r="K257">
            <v>493</v>
          </cell>
          <cell r="L257">
            <v>315.375</v>
          </cell>
          <cell r="M257">
            <v>155479.88</v>
          </cell>
        </row>
        <row r="258">
          <cell r="B258">
            <v>54</v>
          </cell>
          <cell r="C258" t="str">
            <v>Screed</v>
          </cell>
          <cell r="D258">
            <v>1</v>
          </cell>
          <cell r="E258">
            <v>1</v>
          </cell>
          <cell r="F258">
            <v>1</v>
          </cell>
          <cell r="G258">
            <v>1</v>
          </cell>
          <cell r="H258">
            <v>39.375</v>
          </cell>
          <cell r="I258">
            <v>39.375</v>
          </cell>
        </row>
        <row r="259">
          <cell r="C259" t="str">
            <v>Budget allowance</v>
          </cell>
          <cell r="D259">
            <v>1</v>
          </cell>
          <cell r="E259">
            <v>1</v>
          </cell>
          <cell r="F259">
            <v>1</v>
          </cell>
          <cell r="G259">
            <v>1</v>
          </cell>
          <cell r="H259">
            <v>230</v>
          </cell>
          <cell r="I259">
            <v>230</v>
          </cell>
        </row>
        <row r="260">
          <cell r="C260" t="str">
            <v>E.O for patterns, etc</v>
          </cell>
          <cell r="D260">
            <v>0.2</v>
          </cell>
          <cell r="E260">
            <v>1</v>
          </cell>
          <cell r="F260">
            <v>1</v>
          </cell>
          <cell r="G260">
            <v>1</v>
          </cell>
          <cell r="H260">
            <v>230</v>
          </cell>
          <cell r="I260">
            <v>46</v>
          </cell>
        </row>
        <row r="262">
          <cell r="A262" t="str">
            <v>11.1.2</v>
          </cell>
          <cell r="C262" t="str">
            <v>Floor finish</v>
          </cell>
          <cell r="D262" t="str">
            <v>Stores</v>
          </cell>
          <cell r="J262" t="str">
            <v>m²</v>
          </cell>
          <cell r="K262">
            <v>771</v>
          </cell>
          <cell r="L262">
            <v>39.375</v>
          </cell>
          <cell r="M262">
            <v>30358.13</v>
          </cell>
        </row>
        <row r="263">
          <cell r="B263">
            <v>54</v>
          </cell>
          <cell r="C263" t="str">
            <v>Screed</v>
          </cell>
          <cell r="D263">
            <v>1</v>
          </cell>
          <cell r="E263">
            <v>1</v>
          </cell>
          <cell r="F263">
            <v>1</v>
          </cell>
          <cell r="G263">
            <v>1</v>
          </cell>
          <cell r="H263">
            <v>39.375</v>
          </cell>
          <cell r="I263">
            <v>39.375</v>
          </cell>
        </row>
        <row r="264">
          <cell r="C264" t="str">
            <v>Budget allowance</v>
          </cell>
          <cell r="D264">
            <v>1</v>
          </cell>
          <cell r="E264">
            <v>1</v>
          </cell>
          <cell r="F264">
            <v>1</v>
          </cell>
          <cell r="G264">
            <v>1</v>
          </cell>
          <cell r="H264">
            <v>0</v>
          </cell>
          <cell r="I264">
            <v>0</v>
          </cell>
        </row>
        <row r="266">
          <cell r="A266" t="str">
            <v>11.1.3</v>
          </cell>
          <cell r="C266" t="str">
            <v>Floor finish</v>
          </cell>
          <cell r="D266" t="str">
            <v>Passages to stores</v>
          </cell>
          <cell r="J266" t="str">
            <v>m²</v>
          </cell>
          <cell r="K266">
            <v>339</v>
          </cell>
          <cell r="L266">
            <v>39.375</v>
          </cell>
          <cell r="M266">
            <v>13348.13</v>
          </cell>
        </row>
        <row r="267">
          <cell r="B267">
            <v>54</v>
          </cell>
          <cell r="C267" t="str">
            <v>Screed</v>
          </cell>
          <cell r="D267">
            <v>1</v>
          </cell>
          <cell r="E267">
            <v>1</v>
          </cell>
          <cell r="F267">
            <v>1</v>
          </cell>
          <cell r="G267">
            <v>1</v>
          </cell>
          <cell r="H267">
            <v>39.375</v>
          </cell>
          <cell r="I267">
            <v>39.375</v>
          </cell>
        </row>
        <row r="268">
          <cell r="C268" t="str">
            <v>Budget allowance</v>
          </cell>
          <cell r="D268">
            <v>1</v>
          </cell>
          <cell r="E268">
            <v>1</v>
          </cell>
          <cell r="F268">
            <v>1</v>
          </cell>
          <cell r="G268">
            <v>1</v>
          </cell>
          <cell r="H268">
            <v>0</v>
          </cell>
          <cell r="I268">
            <v>0</v>
          </cell>
        </row>
        <row r="270">
          <cell r="A270" t="str">
            <v>11.1.4</v>
          </cell>
          <cell r="C270" t="str">
            <v>Floor finish</v>
          </cell>
          <cell r="D270" t="str">
            <v>Bathrooms</v>
          </cell>
          <cell r="G270" t="str">
            <v>R130/m² for tiles</v>
          </cell>
          <cell r="J270" t="str">
            <v>m²</v>
          </cell>
          <cell r="K270">
            <v>530</v>
          </cell>
          <cell r="L270">
            <v>249.375</v>
          </cell>
          <cell r="M270">
            <v>132168.75</v>
          </cell>
        </row>
        <row r="271">
          <cell r="B271">
            <v>54</v>
          </cell>
          <cell r="C271" t="str">
            <v>Screed</v>
          </cell>
          <cell r="D271">
            <v>1</v>
          </cell>
          <cell r="E271">
            <v>1</v>
          </cell>
          <cell r="F271">
            <v>1</v>
          </cell>
          <cell r="G271">
            <v>1</v>
          </cell>
          <cell r="H271">
            <v>39.375</v>
          </cell>
          <cell r="I271">
            <v>39.375</v>
          </cell>
        </row>
        <row r="272">
          <cell r="C272" t="str">
            <v>Budget allowance</v>
          </cell>
          <cell r="D272">
            <v>1</v>
          </cell>
          <cell r="E272">
            <v>1</v>
          </cell>
          <cell r="F272">
            <v>1</v>
          </cell>
          <cell r="G272">
            <v>1</v>
          </cell>
          <cell r="H272">
            <v>210</v>
          </cell>
          <cell r="I272">
            <v>210</v>
          </cell>
        </row>
        <row r="274">
          <cell r="A274" t="str">
            <v>11.1.5</v>
          </cell>
          <cell r="C274" t="str">
            <v>Floor finish</v>
          </cell>
          <cell r="D274" t="str">
            <v>Bedrooms</v>
          </cell>
          <cell r="G274" t="str">
            <v>R130/m² for carpets</v>
          </cell>
          <cell r="J274" t="str">
            <v>m²</v>
          </cell>
          <cell r="K274">
            <v>1017</v>
          </cell>
          <cell r="L274">
            <v>189.375</v>
          </cell>
          <cell r="M274">
            <v>192594.38</v>
          </cell>
        </row>
        <row r="275">
          <cell r="B275">
            <v>54</v>
          </cell>
          <cell r="C275" t="str">
            <v>Screed</v>
          </cell>
          <cell r="D275">
            <v>1</v>
          </cell>
          <cell r="E275">
            <v>1</v>
          </cell>
          <cell r="F275">
            <v>1</v>
          </cell>
          <cell r="G275">
            <v>1</v>
          </cell>
          <cell r="H275">
            <v>39.375</v>
          </cell>
          <cell r="I275">
            <v>39.375</v>
          </cell>
        </row>
        <row r="276">
          <cell r="C276" t="str">
            <v>Budget allowance</v>
          </cell>
          <cell r="D276">
            <v>1</v>
          </cell>
          <cell r="E276">
            <v>1</v>
          </cell>
          <cell r="F276">
            <v>1</v>
          </cell>
          <cell r="G276">
            <v>1</v>
          </cell>
          <cell r="H276">
            <v>150</v>
          </cell>
          <cell r="I276">
            <v>150</v>
          </cell>
          <cell r="K276" t="str">
            <v xml:space="preserve"> </v>
          </cell>
        </row>
        <row r="278">
          <cell r="A278" t="str">
            <v>11.1.6</v>
          </cell>
          <cell r="C278" t="str">
            <v>Floor finish</v>
          </cell>
          <cell r="D278" t="str">
            <v>Kitchens</v>
          </cell>
          <cell r="G278" t="str">
            <v>R150/m² for tiles</v>
          </cell>
          <cell r="J278" t="str">
            <v>m²</v>
          </cell>
          <cell r="K278">
            <v>544</v>
          </cell>
          <cell r="L278">
            <v>269.375</v>
          </cell>
          <cell r="M278">
            <v>146540</v>
          </cell>
        </row>
        <row r="279">
          <cell r="B279">
            <v>54</v>
          </cell>
          <cell r="C279" t="str">
            <v>Screed</v>
          </cell>
          <cell r="D279">
            <v>1</v>
          </cell>
          <cell r="E279">
            <v>1</v>
          </cell>
          <cell r="F279">
            <v>1</v>
          </cell>
          <cell r="G279">
            <v>1</v>
          </cell>
          <cell r="H279">
            <v>39.375</v>
          </cell>
          <cell r="I279">
            <v>39.375</v>
          </cell>
        </row>
        <row r="280">
          <cell r="C280" t="str">
            <v>Budget allowance</v>
          </cell>
          <cell r="D280">
            <v>1</v>
          </cell>
          <cell r="E280">
            <v>1</v>
          </cell>
          <cell r="F280">
            <v>1</v>
          </cell>
          <cell r="G280">
            <v>1</v>
          </cell>
          <cell r="H280">
            <v>230</v>
          </cell>
          <cell r="I280">
            <v>230</v>
          </cell>
          <cell r="K280" t="str">
            <v xml:space="preserve"> </v>
          </cell>
        </row>
        <row r="282">
          <cell r="A282" t="str">
            <v>11.1.7</v>
          </cell>
          <cell r="C282" t="str">
            <v>Floor finish</v>
          </cell>
          <cell r="D282" t="str">
            <v>Lounge</v>
          </cell>
          <cell r="G282" t="str">
            <v>R150/m² for tiles</v>
          </cell>
          <cell r="J282" t="str">
            <v>m²</v>
          </cell>
          <cell r="K282">
            <v>1677</v>
          </cell>
          <cell r="L282">
            <v>269.375</v>
          </cell>
          <cell r="M282">
            <v>451741.88</v>
          </cell>
        </row>
        <row r="283">
          <cell r="B283">
            <v>54</v>
          </cell>
          <cell r="C283" t="str">
            <v>Screed</v>
          </cell>
          <cell r="D283">
            <v>1</v>
          </cell>
          <cell r="E283">
            <v>1</v>
          </cell>
          <cell r="F283">
            <v>1</v>
          </cell>
          <cell r="G283">
            <v>1</v>
          </cell>
          <cell r="H283">
            <v>39.375</v>
          </cell>
          <cell r="I283">
            <v>39.375</v>
          </cell>
        </row>
        <row r="284">
          <cell r="C284" t="str">
            <v>Budget allowance</v>
          </cell>
          <cell r="D284">
            <v>1</v>
          </cell>
          <cell r="E284">
            <v>1</v>
          </cell>
          <cell r="F284">
            <v>1</v>
          </cell>
          <cell r="G284">
            <v>1</v>
          </cell>
          <cell r="H284">
            <v>230</v>
          </cell>
          <cell r="I284">
            <v>230</v>
          </cell>
          <cell r="K284" t="str">
            <v xml:space="preserve"> </v>
          </cell>
        </row>
        <row r="286">
          <cell r="A286" t="str">
            <v>11.2.1</v>
          </cell>
          <cell r="C286" t="str">
            <v>Skirtings</v>
          </cell>
          <cell r="D286" t="str">
            <v>Passages to apartments</v>
          </cell>
          <cell r="J286" t="str">
            <v>m</v>
          </cell>
          <cell r="K286">
            <v>843</v>
          </cell>
          <cell r="L286">
            <v>51</v>
          </cell>
          <cell r="M286">
            <v>42993</v>
          </cell>
        </row>
        <row r="287">
          <cell r="C287" t="str">
            <v>Budget allowance</v>
          </cell>
          <cell r="D287">
            <v>1</v>
          </cell>
          <cell r="E287">
            <v>1</v>
          </cell>
          <cell r="F287">
            <v>1</v>
          </cell>
          <cell r="G287">
            <v>1</v>
          </cell>
          <cell r="H287">
            <v>35</v>
          </cell>
          <cell r="I287">
            <v>35</v>
          </cell>
        </row>
        <row r="288">
          <cell r="B288">
            <v>105</v>
          </cell>
          <cell r="C288" t="str">
            <v>Paint</v>
          </cell>
          <cell r="D288">
            <v>1</v>
          </cell>
          <cell r="E288">
            <v>1</v>
          </cell>
          <cell r="F288">
            <v>1</v>
          </cell>
          <cell r="G288">
            <v>1</v>
          </cell>
          <cell r="H288">
            <v>16</v>
          </cell>
          <cell r="I288">
            <v>16</v>
          </cell>
        </row>
        <row r="290">
          <cell r="A290" t="str">
            <v>11.2.2</v>
          </cell>
          <cell r="C290" t="str">
            <v>Skirtings</v>
          </cell>
          <cell r="D290" t="str">
            <v>Stores</v>
          </cell>
          <cell r="J290" t="str">
            <v>m</v>
          </cell>
          <cell r="K290">
            <v>0</v>
          </cell>
          <cell r="L290">
            <v>46</v>
          </cell>
          <cell r="M290">
            <v>0</v>
          </cell>
        </row>
        <row r="291">
          <cell r="C291" t="str">
            <v>Budget allowance</v>
          </cell>
          <cell r="D291">
            <v>1</v>
          </cell>
          <cell r="E291">
            <v>1</v>
          </cell>
          <cell r="F291">
            <v>1</v>
          </cell>
          <cell r="G291">
            <v>1</v>
          </cell>
          <cell r="H291">
            <v>30</v>
          </cell>
          <cell r="I291">
            <v>30</v>
          </cell>
        </row>
        <row r="292">
          <cell r="B292">
            <v>105</v>
          </cell>
          <cell r="C292" t="str">
            <v>Paint</v>
          </cell>
          <cell r="D292">
            <v>1</v>
          </cell>
          <cell r="E292">
            <v>1</v>
          </cell>
          <cell r="F292">
            <v>1</v>
          </cell>
          <cell r="G292">
            <v>1</v>
          </cell>
          <cell r="H292">
            <v>16</v>
          </cell>
          <cell r="I292">
            <v>16</v>
          </cell>
        </row>
        <row r="294">
          <cell r="A294" t="str">
            <v>11.2.3</v>
          </cell>
          <cell r="C294" t="str">
            <v>Skirtings</v>
          </cell>
          <cell r="D294" t="str">
            <v>Passages to stores</v>
          </cell>
          <cell r="J294" t="str">
            <v>m</v>
          </cell>
          <cell r="K294">
            <v>0</v>
          </cell>
          <cell r="L294">
            <v>46</v>
          </cell>
          <cell r="M294">
            <v>0</v>
          </cell>
        </row>
        <row r="295">
          <cell r="C295" t="str">
            <v>Budget allowance</v>
          </cell>
          <cell r="D295">
            <v>1</v>
          </cell>
          <cell r="E295">
            <v>1</v>
          </cell>
          <cell r="F295">
            <v>1</v>
          </cell>
          <cell r="G295">
            <v>1</v>
          </cell>
          <cell r="H295">
            <v>30</v>
          </cell>
          <cell r="I295">
            <v>30</v>
          </cell>
        </row>
        <row r="296">
          <cell r="B296">
            <v>105</v>
          </cell>
          <cell r="C296" t="str">
            <v>Paint</v>
          </cell>
          <cell r="D296">
            <v>1</v>
          </cell>
          <cell r="E296">
            <v>1</v>
          </cell>
          <cell r="F296">
            <v>1</v>
          </cell>
          <cell r="G296">
            <v>1</v>
          </cell>
          <cell r="H296">
            <v>16</v>
          </cell>
          <cell r="I296">
            <v>16</v>
          </cell>
        </row>
        <row r="298">
          <cell r="A298" t="str">
            <v>11.2.4</v>
          </cell>
          <cell r="C298" t="str">
            <v>Skirtings</v>
          </cell>
          <cell r="D298" t="str">
            <v>Bathrooms</v>
          </cell>
          <cell r="J298" t="str">
            <v>m</v>
          </cell>
          <cell r="K298">
            <v>892</v>
          </cell>
          <cell r="L298">
            <v>34.5</v>
          </cell>
          <cell r="M298">
            <v>30774</v>
          </cell>
        </row>
        <row r="299">
          <cell r="C299" t="str">
            <v>Budget allowance</v>
          </cell>
          <cell r="D299">
            <v>0.75</v>
          </cell>
          <cell r="E299">
            <v>1</v>
          </cell>
          <cell r="F299">
            <v>1</v>
          </cell>
          <cell r="G299">
            <v>1</v>
          </cell>
          <cell r="H299">
            <v>30</v>
          </cell>
          <cell r="I299">
            <v>22.5</v>
          </cell>
        </row>
        <row r="300">
          <cell r="B300">
            <v>105</v>
          </cell>
          <cell r="C300" t="str">
            <v>Paint</v>
          </cell>
          <cell r="D300">
            <v>0.75</v>
          </cell>
          <cell r="E300">
            <v>1</v>
          </cell>
          <cell r="F300">
            <v>1</v>
          </cell>
          <cell r="G300">
            <v>1</v>
          </cell>
          <cell r="H300">
            <v>16</v>
          </cell>
          <cell r="I300">
            <v>12</v>
          </cell>
        </row>
        <row r="302">
          <cell r="A302" t="str">
            <v>11.2.5</v>
          </cell>
          <cell r="C302" t="str">
            <v>Skirtings</v>
          </cell>
          <cell r="D302" t="str">
            <v>Bedrooms</v>
          </cell>
          <cell r="J302" t="str">
            <v>m</v>
          </cell>
          <cell r="K302">
            <v>1195</v>
          </cell>
          <cell r="L302">
            <v>39</v>
          </cell>
          <cell r="M302">
            <v>46605</v>
          </cell>
        </row>
        <row r="303">
          <cell r="C303" t="str">
            <v>Budget allowance</v>
          </cell>
          <cell r="D303">
            <v>0.75</v>
          </cell>
          <cell r="E303">
            <v>1</v>
          </cell>
          <cell r="F303">
            <v>1</v>
          </cell>
          <cell r="G303">
            <v>1</v>
          </cell>
          <cell r="H303">
            <v>36</v>
          </cell>
          <cell r="I303">
            <v>27</v>
          </cell>
        </row>
        <row r="304">
          <cell r="B304">
            <v>105</v>
          </cell>
          <cell r="C304" t="str">
            <v>Paint</v>
          </cell>
          <cell r="D304">
            <v>0.75</v>
          </cell>
          <cell r="E304">
            <v>1</v>
          </cell>
          <cell r="F304">
            <v>1</v>
          </cell>
          <cell r="G304">
            <v>1</v>
          </cell>
          <cell r="H304">
            <v>16</v>
          </cell>
          <cell r="I304">
            <v>12</v>
          </cell>
        </row>
        <row r="306">
          <cell r="A306" t="str">
            <v>11.2.6</v>
          </cell>
          <cell r="C306" t="str">
            <v>Skirtings</v>
          </cell>
          <cell r="D306" t="str">
            <v>Kitchens</v>
          </cell>
          <cell r="J306" t="str">
            <v>m</v>
          </cell>
          <cell r="K306">
            <v>831</v>
          </cell>
          <cell r="L306">
            <v>39</v>
          </cell>
          <cell r="M306">
            <v>32409</v>
          </cell>
        </row>
        <row r="307">
          <cell r="C307" t="str">
            <v>Budget allowance</v>
          </cell>
          <cell r="D307">
            <v>0.75</v>
          </cell>
          <cell r="E307">
            <v>1</v>
          </cell>
          <cell r="F307">
            <v>1</v>
          </cell>
          <cell r="G307">
            <v>1</v>
          </cell>
          <cell r="H307">
            <v>36</v>
          </cell>
          <cell r="I307">
            <v>27</v>
          </cell>
        </row>
        <row r="308">
          <cell r="B308">
            <v>105</v>
          </cell>
          <cell r="C308" t="str">
            <v>Paint</v>
          </cell>
          <cell r="D308">
            <v>0.75</v>
          </cell>
          <cell r="E308">
            <v>1</v>
          </cell>
          <cell r="F308">
            <v>1</v>
          </cell>
          <cell r="G308">
            <v>1</v>
          </cell>
          <cell r="H308">
            <v>16</v>
          </cell>
          <cell r="I308">
            <v>12</v>
          </cell>
        </row>
        <row r="310">
          <cell r="A310" t="str">
            <v>11.2.7</v>
          </cell>
          <cell r="C310" t="str">
            <v>Skirtings</v>
          </cell>
          <cell r="D310" t="str">
            <v>Lounge</v>
          </cell>
          <cell r="J310" t="str">
            <v>m</v>
          </cell>
          <cell r="K310">
            <v>1776</v>
          </cell>
          <cell r="L310">
            <v>39</v>
          </cell>
          <cell r="M310">
            <v>69264</v>
          </cell>
        </row>
        <row r="311">
          <cell r="C311" t="str">
            <v>Budget allowance</v>
          </cell>
          <cell r="D311">
            <v>0.75</v>
          </cell>
          <cell r="E311">
            <v>1</v>
          </cell>
          <cell r="F311">
            <v>1</v>
          </cell>
          <cell r="G311">
            <v>1</v>
          </cell>
          <cell r="H311">
            <v>36</v>
          </cell>
          <cell r="I311">
            <v>27</v>
          </cell>
        </row>
        <row r="312">
          <cell r="B312">
            <v>105</v>
          </cell>
          <cell r="C312" t="str">
            <v>Paint</v>
          </cell>
          <cell r="D312">
            <v>0.75</v>
          </cell>
          <cell r="E312">
            <v>1</v>
          </cell>
          <cell r="F312">
            <v>1</v>
          </cell>
          <cell r="G312">
            <v>1</v>
          </cell>
          <cell r="H312">
            <v>16</v>
          </cell>
          <cell r="I312">
            <v>12</v>
          </cell>
        </row>
        <row r="314">
          <cell r="A314" t="str">
            <v>11.3.1</v>
          </cell>
          <cell r="C314" t="str">
            <v>Stair finishes</v>
          </cell>
          <cell r="D314" t="str">
            <v>Foyers</v>
          </cell>
          <cell r="J314" t="str">
            <v>m²</v>
          </cell>
          <cell r="K314">
            <v>0</v>
          </cell>
          <cell r="L314">
            <v>354.75</v>
          </cell>
          <cell r="M314">
            <v>0</v>
          </cell>
        </row>
        <row r="315">
          <cell r="B315">
            <v>54</v>
          </cell>
          <cell r="C315" t="str">
            <v>Screed</v>
          </cell>
          <cell r="D315">
            <v>2</v>
          </cell>
          <cell r="E315">
            <v>1</v>
          </cell>
          <cell r="F315">
            <v>1</v>
          </cell>
          <cell r="G315">
            <v>1</v>
          </cell>
          <cell r="H315">
            <v>39.375</v>
          </cell>
          <cell r="I315">
            <v>78.75</v>
          </cell>
        </row>
        <row r="316">
          <cell r="C316" t="str">
            <v>Budget allowance</v>
          </cell>
          <cell r="D316">
            <v>1</v>
          </cell>
          <cell r="E316">
            <v>1</v>
          </cell>
          <cell r="F316">
            <v>1</v>
          </cell>
          <cell r="G316">
            <v>1</v>
          </cell>
          <cell r="H316">
            <v>230</v>
          </cell>
          <cell r="I316">
            <v>230</v>
          </cell>
        </row>
        <row r="317">
          <cell r="C317" t="str">
            <v>E.O for patterns, etc</v>
          </cell>
          <cell r="D317">
            <v>0.2</v>
          </cell>
          <cell r="E317">
            <v>1</v>
          </cell>
          <cell r="F317">
            <v>1</v>
          </cell>
          <cell r="G317">
            <v>1</v>
          </cell>
          <cell r="H317">
            <v>230</v>
          </cell>
          <cell r="I317">
            <v>46</v>
          </cell>
        </row>
        <row r="319">
          <cell r="A319" t="str">
            <v>11.3.2</v>
          </cell>
          <cell r="C319" t="str">
            <v>Stair finishes</v>
          </cell>
          <cell r="D319" t="str">
            <v>Fire escapes</v>
          </cell>
          <cell r="J319" t="str">
            <v>m²</v>
          </cell>
          <cell r="K319">
            <v>0</v>
          </cell>
          <cell r="L319">
            <v>136.5</v>
          </cell>
          <cell r="M319">
            <v>0</v>
          </cell>
        </row>
        <row r="320">
          <cell r="B320">
            <v>55</v>
          </cell>
          <cell r="C320" t="str">
            <v>Grano</v>
          </cell>
          <cell r="D320">
            <v>2</v>
          </cell>
          <cell r="E320">
            <v>1</v>
          </cell>
          <cell r="F320">
            <v>1</v>
          </cell>
          <cell r="G320">
            <v>1</v>
          </cell>
          <cell r="H320">
            <v>68.25</v>
          </cell>
          <cell r="I320">
            <v>136.5</v>
          </cell>
        </row>
        <row r="322">
          <cell r="A322" t="str">
            <v>12.</v>
          </cell>
          <cell r="C322" t="str">
            <v>Internal wall finishes</v>
          </cell>
          <cell r="F322">
            <v>6.3366986738857004E-2</v>
          </cell>
          <cell r="K322">
            <v>1243587</v>
          </cell>
        </row>
        <row r="324">
          <cell r="A324" t="str">
            <v>12.1.1</v>
          </cell>
          <cell r="C324" t="str">
            <v>Finishes</v>
          </cell>
          <cell r="D324" t="str">
            <v>Stores</v>
          </cell>
          <cell r="J324" t="str">
            <v>m²</v>
          </cell>
          <cell r="K324">
            <v>5328</v>
          </cell>
          <cell r="L324">
            <v>45</v>
          </cell>
          <cell r="M324">
            <v>239760</v>
          </cell>
        </row>
        <row r="325">
          <cell r="C325" t="str">
            <v>Bagging</v>
          </cell>
          <cell r="D325">
            <v>1</v>
          </cell>
          <cell r="E325">
            <v>1</v>
          </cell>
          <cell r="F325">
            <v>1</v>
          </cell>
          <cell r="G325">
            <v>1</v>
          </cell>
          <cell r="H325">
            <v>30</v>
          </cell>
          <cell r="I325">
            <v>30</v>
          </cell>
        </row>
        <row r="326">
          <cell r="C326" t="str">
            <v>Budget Allowance</v>
          </cell>
          <cell r="D326">
            <v>1</v>
          </cell>
          <cell r="E326">
            <v>1</v>
          </cell>
          <cell r="F326">
            <v>1</v>
          </cell>
          <cell r="G326">
            <v>1</v>
          </cell>
          <cell r="H326">
            <v>15</v>
          </cell>
          <cell r="I326">
            <v>15</v>
          </cell>
        </row>
        <row r="328">
          <cell r="A328" t="str">
            <v>12.1.2</v>
          </cell>
          <cell r="C328" t="str">
            <v>Finishes</v>
          </cell>
          <cell r="D328" t="str">
            <v>Apartments</v>
          </cell>
          <cell r="J328" t="str">
            <v>m²</v>
          </cell>
          <cell r="K328">
            <v>5602</v>
          </cell>
          <cell r="L328">
            <v>72.625</v>
          </cell>
          <cell r="M328">
            <v>406845.25</v>
          </cell>
        </row>
        <row r="329">
          <cell r="B329">
            <v>57</v>
          </cell>
          <cell r="C329" t="str">
            <v>1 ct Plaster</v>
          </cell>
          <cell r="D329">
            <v>1</v>
          </cell>
          <cell r="E329">
            <v>1</v>
          </cell>
          <cell r="F329">
            <v>1</v>
          </cell>
          <cell r="G329">
            <v>1</v>
          </cell>
          <cell r="H329">
            <v>52.625</v>
          </cell>
          <cell r="I329">
            <v>52.625</v>
          </cell>
        </row>
        <row r="330">
          <cell r="C330" t="str">
            <v>Budget Allowance</v>
          </cell>
          <cell r="D330">
            <v>1</v>
          </cell>
          <cell r="E330">
            <v>1</v>
          </cell>
          <cell r="F330">
            <v>1</v>
          </cell>
          <cell r="G330">
            <v>1</v>
          </cell>
          <cell r="H330">
            <v>20</v>
          </cell>
          <cell r="I330">
            <v>20</v>
          </cell>
        </row>
        <row r="332">
          <cell r="A332" t="str">
            <v>12.1.3</v>
          </cell>
          <cell r="C332" t="str">
            <v>Wall finish</v>
          </cell>
          <cell r="D332" t="str">
            <v>Bathrooms</v>
          </cell>
          <cell r="G332" t="str">
            <v>R130/m² for tiles</v>
          </cell>
          <cell r="J332" t="str">
            <v>m²</v>
          </cell>
          <cell r="K332">
            <v>1755</v>
          </cell>
          <cell r="L332">
            <v>245</v>
          </cell>
          <cell r="M332">
            <v>429975</v>
          </cell>
        </row>
        <row r="333">
          <cell r="C333" t="str">
            <v>1 ct Plaster</v>
          </cell>
          <cell r="D333">
            <v>1</v>
          </cell>
          <cell r="E333">
            <v>1</v>
          </cell>
          <cell r="F333">
            <v>1</v>
          </cell>
          <cell r="G333">
            <v>1</v>
          </cell>
          <cell r="H333">
            <v>35</v>
          </cell>
          <cell r="I333">
            <v>35</v>
          </cell>
        </row>
        <row r="334">
          <cell r="C334" t="str">
            <v>Tiling budget allowance</v>
          </cell>
          <cell r="D334">
            <v>1</v>
          </cell>
          <cell r="E334">
            <v>1</v>
          </cell>
          <cell r="F334">
            <v>1</v>
          </cell>
          <cell r="G334">
            <v>1</v>
          </cell>
          <cell r="H334">
            <v>210</v>
          </cell>
          <cell r="I334">
            <v>210</v>
          </cell>
        </row>
        <row r="336">
          <cell r="A336" t="str">
            <v>12.1.4</v>
          </cell>
          <cell r="C336" t="str">
            <v>Wall finish</v>
          </cell>
          <cell r="D336" t="str">
            <v>Kitchens</v>
          </cell>
          <cell r="G336" t="str">
            <v>R130/m² for tiles</v>
          </cell>
          <cell r="J336" t="str">
            <v>m²</v>
          </cell>
          <cell r="K336">
            <v>482</v>
          </cell>
          <cell r="L336">
            <v>245</v>
          </cell>
          <cell r="M336">
            <v>118090</v>
          </cell>
        </row>
        <row r="337">
          <cell r="C337" t="str">
            <v>1 ct Plaster</v>
          </cell>
          <cell r="D337">
            <v>1</v>
          </cell>
          <cell r="E337">
            <v>1</v>
          </cell>
          <cell r="F337">
            <v>1</v>
          </cell>
          <cell r="G337">
            <v>1</v>
          </cell>
          <cell r="H337">
            <v>35</v>
          </cell>
          <cell r="I337">
            <v>35</v>
          </cell>
        </row>
        <row r="338">
          <cell r="C338" t="str">
            <v>Tiling budget allowance</v>
          </cell>
          <cell r="D338">
            <v>1</v>
          </cell>
          <cell r="E338">
            <v>1</v>
          </cell>
          <cell r="F338">
            <v>1</v>
          </cell>
          <cell r="G338">
            <v>1</v>
          </cell>
          <cell r="H338">
            <v>210</v>
          </cell>
          <cell r="I338">
            <v>210</v>
          </cell>
        </row>
        <row r="340">
          <cell r="A340" t="str">
            <v>12.2.1</v>
          </cell>
          <cell r="C340" t="str">
            <v>Wall finish</v>
          </cell>
          <cell r="J340" t="str">
            <v>No</v>
          </cell>
          <cell r="K340">
            <v>79</v>
          </cell>
          <cell r="L340">
            <v>259.2</v>
          </cell>
          <cell r="M340">
            <v>20476.8</v>
          </cell>
        </row>
        <row r="341">
          <cell r="C341" t="str">
            <v>Waterproofing to shower floors</v>
          </cell>
          <cell r="D341">
            <v>1</v>
          </cell>
          <cell r="E341">
            <v>1</v>
          </cell>
          <cell r="F341">
            <v>1.2</v>
          </cell>
          <cell r="G341">
            <v>1.2</v>
          </cell>
          <cell r="H341">
            <v>180</v>
          </cell>
          <cell r="I341">
            <v>259.2</v>
          </cell>
        </row>
        <row r="343">
          <cell r="A343" t="str">
            <v>12.2.2</v>
          </cell>
          <cell r="C343" t="str">
            <v>Wall finish</v>
          </cell>
          <cell r="J343" t="str">
            <v>No</v>
          </cell>
          <cell r="K343">
            <v>79</v>
          </cell>
          <cell r="L343">
            <v>360</v>
          </cell>
          <cell r="M343">
            <v>28440</v>
          </cell>
        </row>
        <row r="344">
          <cell r="C344" t="str">
            <v>Waterproofing to shower walls</v>
          </cell>
          <cell r="D344">
            <v>2</v>
          </cell>
          <cell r="E344">
            <v>1</v>
          </cell>
          <cell r="F344">
            <v>1</v>
          </cell>
          <cell r="G344">
            <v>2</v>
          </cell>
          <cell r="H344">
            <v>90</v>
          </cell>
          <cell r="I344">
            <v>360</v>
          </cell>
        </row>
        <row r="347">
          <cell r="A347" t="str">
            <v>13.</v>
          </cell>
          <cell r="C347" t="str">
            <v>Ceilings</v>
          </cell>
          <cell r="F347">
            <v>4.5739865711131165E-2</v>
          </cell>
          <cell r="K347">
            <v>897652</v>
          </cell>
        </row>
        <row r="349">
          <cell r="A349">
            <v>13.1</v>
          </cell>
          <cell r="C349" t="str">
            <v>Slab finishes</v>
          </cell>
          <cell r="J349" t="str">
            <v>m²</v>
          </cell>
          <cell r="K349">
            <v>0</v>
          </cell>
          <cell r="L349">
            <v>85.85</v>
          </cell>
          <cell r="M349">
            <v>0</v>
          </cell>
        </row>
        <row r="350">
          <cell r="B350">
            <v>59</v>
          </cell>
          <cell r="C350" t="str">
            <v>Skim plaster</v>
          </cell>
          <cell r="D350">
            <v>1</v>
          </cell>
          <cell r="E350">
            <v>1</v>
          </cell>
          <cell r="F350">
            <v>1</v>
          </cell>
          <cell r="G350">
            <v>1</v>
          </cell>
          <cell r="H350">
            <v>68.25</v>
          </cell>
          <cell r="I350">
            <v>68.25</v>
          </cell>
          <cell r="K350" t="str">
            <v xml:space="preserve"> </v>
          </cell>
        </row>
        <row r="351">
          <cell r="B351">
            <v>101</v>
          </cell>
          <cell r="C351" t="str">
            <v>Paint</v>
          </cell>
          <cell r="D351">
            <v>1</v>
          </cell>
          <cell r="E351">
            <v>1</v>
          </cell>
          <cell r="F351">
            <v>1</v>
          </cell>
          <cell r="G351">
            <v>1</v>
          </cell>
          <cell r="H351">
            <v>17.600000000000001</v>
          </cell>
          <cell r="I351">
            <v>17.600000000000001</v>
          </cell>
        </row>
        <row r="353">
          <cell r="A353" t="str">
            <v>13.2.1</v>
          </cell>
          <cell r="C353" t="str">
            <v xml:space="preserve">Suspended ceilings </v>
          </cell>
          <cell r="D353" t="str">
            <v>Lift lobbies and passages</v>
          </cell>
          <cell r="J353" t="str">
            <v>m²</v>
          </cell>
          <cell r="K353">
            <v>693</v>
          </cell>
          <cell r="L353">
            <v>167.6</v>
          </cell>
          <cell r="M353">
            <v>116146.8</v>
          </cell>
        </row>
        <row r="354">
          <cell r="B354">
            <v>92</v>
          </cell>
          <cell r="C354" t="str">
            <v>Ceiling</v>
          </cell>
          <cell r="D354">
            <v>1</v>
          </cell>
          <cell r="E354">
            <v>1</v>
          </cell>
          <cell r="F354">
            <v>1</v>
          </cell>
          <cell r="G354">
            <v>1</v>
          </cell>
          <cell r="H354">
            <v>150</v>
          </cell>
          <cell r="I354">
            <v>150</v>
          </cell>
        </row>
        <row r="355">
          <cell r="B355">
            <v>101</v>
          </cell>
          <cell r="C355" t="str">
            <v>Paint</v>
          </cell>
          <cell r="D355">
            <v>1</v>
          </cell>
          <cell r="E355">
            <v>1</v>
          </cell>
          <cell r="F355">
            <v>1</v>
          </cell>
          <cell r="G355">
            <v>1</v>
          </cell>
          <cell r="H355">
            <v>17.600000000000001</v>
          </cell>
          <cell r="I355">
            <v>17.600000000000001</v>
          </cell>
        </row>
        <row r="357">
          <cell r="A357" t="str">
            <v>13.2.2</v>
          </cell>
          <cell r="C357" t="str">
            <v xml:space="preserve">Suspended ceilings </v>
          </cell>
          <cell r="D357" t="str">
            <v>Stores</v>
          </cell>
          <cell r="J357" t="str">
            <v>m²</v>
          </cell>
          <cell r="K357">
            <v>771</v>
          </cell>
          <cell r="L357">
            <v>0</v>
          </cell>
          <cell r="M357">
            <v>0</v>
          </cell>
        </row>
        <row r="358">
          <cell r="B358">
            <v>90</v>
          </cell>
          <cell r="C358" t="str">
            <v>Ceiling</v>
          </cell>
          <cell r="D358">
            <v>0</v>
          </cell>
          <cell r="E358">
            <v>1</v>
          </cell>
          <cell r="F358">
            <v>1</v>
          </cell>
          <cell r="G358">
            <v>1</v>
          </cell>
          <cell r="H358">
            <v>137.16</v>
          </cell>
          <cell r="I358">
            <v>0</v>
          </cell>
        </row>
        <row r="359">
          <cell r="B359">
            <v>101</v>
          </cell>
          <cell r="C359" t="str">
            <v>Paint</v>
          </cell>
          <cell r="D359">
            <v>0</v>
          </cell>
          <cell r="E359">
            <v>1</v>
          </cell>
          <cell r="F359">
            <v>1</v>
          </cell>
          <cell r="G359">
            <v>1</v>
          </cell>
          <cell r="H359">
            <v>17.600000000000001</v>
          </cell>
          <cell r="I359">
            <v>0</v>
          </cell>
        </row>
        <row r="361">
          <cell r="A361" t="str">
            <v>13.2.3</v>
          </cell>
          <cell r="C361" t="str">
            <v xml:space="preserve">Suspended ceilings </v>
          </cell>
          <cell r="D361" t="str">
            <v>Passages to stores</v>
          </cell>
          <cell r="J361" t="str">
            <v>m²</v>
          </cell>
          <cell r="K361">
            <v>339</v>
          </cell>
          <cell r="L361">
            <v>0</v>
          </cell>
          <cell r="M361">
            <v>0</v>
          </cell>
        </row>
        <row r="362">
          <cell r="B362">
            <v>90</v>
          </cell>
          <cell r="C362" t="str">
            <v>Ceiling</v>
          </cell>
          <cell r="D362">
            <v>0</v>
          </cell>
          <cell r="E362">
            <v>1</v>
          </cell>
          <cell r="F362">
            <v>1</v>
          </cell>
          <cell r="G362">
            <v>1</v>
          </cell>
          <cell r="H362">
            <v>137.16</v>
          </cell>
          <cell r="I362">
            <v>0</v>
          </cell>
        </row>
        <row r="363">
          <cell r="B363">
            <v>101</v>
          </cell>
          <cell r="C363" t="str">
            <v>Paint</v>
          </cell>
          <cell r="D363">
            <v>0</v>
          </cell>
          <cell r="E363">
            <v>1</v>
          </cell>
          <cell r="F363">
            <v>1</v>
          </cell>
          <cell r="G363">
            <v>1</v>
          </cell>
          <cell r="H363">
            <v>17.600000000000001</v>
          </cell>
          <cell r="I363">
            <v>0</v>
          </cell>
        </row>
        <row r="365">
          <cell r="A365" t="str">
            <v>13.2.4</v>
          </cell>
          <cell r="C365" t="str">
            <v xml:space="preserve">Suspended ceilings </v>
          </cell>
          <cell r="D365" t="str">
            <v>Bathrooms</v>
          </cell>
          <cell r="J365" t="str">
            <v>m²</v>
          </cell>
          <cell r="K365">
            <v>530</v>
          </cell>
          <cell r="L365">
            <v>154.76</v>
          </cell>
          <cell r="M365">
            <v>82022.8</v>
          </cell>
        </row>
        <row r="366">
          <cell r="B366">
            <v>90</v>
          </cell>
          <cell r="C366" t="str">
            <v>Ceiling</v>
          </cell>
          <cell r="D366">
            <v>1</v>
          </cell>
          <cell r="E366">
            <v>1</v>
          </cell>
          <cell r="F366">
            <v>1</v>
          </cell>
          <cell r="G366">
            <v>1</v>
          </cell>
          <cell r="H366">
            <v>137.16</v>
          </cell>
          <cell r="I366">
            <v>137.16</v>
          </cell>
        </row>
        <row r="367">
          <cell r="B367">
            <v>101</v>
          </cell>
          <cell r="C367" t="str">
            <v>Paint</v>
          </cell>
          <cell r="D367">
            <v>1</v>
          </cell>
          <cell r="E367">
            <v>1</v>
          </cell>
          <cell r="F367">
            <v>1</v>
          </cell>
          <cell r="G367">
            <v>1</v>
          </cell>
          <cell r="H367">
            <v>17.600000000000001</v>
          </cell>
          <cell r="I367">
            <v>17.600000000000001</v>
          </cell>
        </row>
        <row r="369">
          <cell r="A369" t="str">
            <v>13.2.5</v>
          </cell>
          <cell r="C369" t="str">
            <v xml:space="preserve">Suspended ceilings </v>
          </cell>
          <cell r="D369" t="str">
            <v>Bedrooms</v>
          </cell>
          <cell r="J369" t="str">
            <v>m²</v>
          </cell>
          <cell r="K369">
            <v>1017</v>
          </cell>
          <cell r="L369">
            <v>154.76</v>
          </cell>
          <cell r="M369">
            <v>157390.92000000001</v>
          </cell>
        </row>
        <row r="370">
          <cell r="B370">
            <v>90</v>
          </cell>
          <cell r="C370" t="str">
            <v>Ceiling</v>
          </cell>
          <cell r="D370">
            <v>1</v>
          </cell>
          <cell r="E370">
            <v>1</v>
          </cell>
          <cell r="F370">
            <v>1</v>
          </cell>
          <cell r="G370">
            <v>1</v>
          </cell>
          <cell r="H370">
            <v>137.16</v>
          </cell>
          <cell r="I370">
            <v>137.16</v>
          </cell>
        </row>
        <row r="371">
          <cell r="B371">
            <v>101</v>
          </cell>
          <cell r="C371" t="str">
            <v>Paint</v>
          </cell>
          <cell r="D371">
            <v>1</v>
          </cell>
          <cell r="E371">
            <v>1</v>
          </cell>
          <cell r="F371">
            <v>1</v>
          </cell>
          <cell r="G371">
            <v>1</v>
          </cell>
          <cell r="H371">
            <v>17.600000000000001</v>
          </cell>
          <cell r="I371">
            <v>17.600000000000001</v>
          </cell>
        </row>
        <row r="373">
          <cell r="A373" t="str">
            <v>13.2.6</v>
          </cell>
          <cell r="C373" t="str">
            <v xml:space="preserve">Suspended ceilings </v>
          </cell>
          <cell r="D373" t="str">
            <v>Kitchens</v>
          </cell>
          <cell r="J373" t="str">
            <v>m²</v>
          </cell>
          <cell r="K373">
            <v>544</v>
          </cell>
          <cell r="L373">
            <v>154.76</v>
          </cell>
          <cell r="M373">
            <v>84189.440000000002</v>
          </cell>
        </row>
        <row r="374">
          <cell r="B374">
            <v>90</v>
          </cell>
          <cell r="C374" t="str">
            <v>Ceiling</v>
          </cell>
          <cell r="D374">
            <v>1</v>
          </cell>
          <cell r="E374">
            <v>1</v>
          </cell>
          <cell r="F374">
            <v>1</v>
          </cell>
          <cell r="G374">
            <v>1</v>
          </cell>
          <cell r="H374">
            <v>137.16</v>
          </cell>
          <cell r="I374">
            <v>137.16</v>
          </cell>
        </row>
        <row r="375">
          <cell r="B375">
            <v>101</v>
          </cell>
          <cell r="C375" t="str">
            <v>Paint</v>
          </cell>
          <cell r="D375">
            <v>1</v>
          </cell>
          <cell r="E375">
            <v>1</v>
          </cell>
          <cell r="F375">
            <v>1</v>
          </cell>
          <cell r="G375">
            <v>1</v>
          </cell>
          <cell r="H375">
            <v>17.600000000000001</v>
          </cell>
          <cell r="I375">
            <v>17.600000000000001</v>
          </cell>
        </row>
        <row r="377">
          <cell r="A377" t="str">
            <v>13.2.7</v>
          </cell>
          <cell r="C377" t="str">
            <v xml:space="preserve">Suspended ceilings </v>
          </cell>
          <cell r="D377" t="str">
            <v>Lounge</v>
          </cell>
          <cell r="J377" t="str">
            <v>m²</v>
          </cell>
          <cell r="K377">
            <v>1677</v>
          </cell>
          <cell r="L377">
            <v>154.76</v>
          </cell>
          <cell r="M377">
            <v>259532.52</v>
          </cell>
        </row>
        <row r="378">
          <cell r="B378">
            <v>90</v>
          </cell>
          <cell r="C378" t="str">
            <v>Ceiling</v>
          </cell>
          <cell r="D378">
            <v>1</v>
          </cell>
          <cell r="E378">
            <v>1</v>
          </cell>
          <cell r="F378">
            <v>1</v>
          </cell>
          <cell r="G378">
            <v>1</v>
          </cell>
          <cell r="H378">
            <v>137.16</v>
          </cell>
          <cell r="I378">
            <v>137.16</v>
          </cell>
        </row>
        <row r="379">
          <cell r="B379">
            <v>101</v>
          </cell>
          <cell r="C379" t="str">
            <v>Paint</v>
          </cell>
          <cell r="D379">
            <v>1</v>
          </cell>
          <cell r="E379">
            <v>1</v>
          </cell>
          <cell r="F379">
            <v>1</v>
          </cell>
          <cell r="G379">
            <v>1</v>
          </cell>
          <cell r="H379">
            <v>17.600000000000001</v>
          </cell>
          <cell r="I379">
            <v>17.600000000000001</v>
          </cell>
        </row>
        <row r="381">
          <cell r="A381" t="str">
            <v>13.3.1</v>
          </cell>
          <cell r="C381" t="str">
            <v>Vertical bulkheads</v>
          </cell>
          <cell r="D381" t="str">
            <v>Foyers</v>
          </cell>
          <cell r="J381" t="str">
            <v>m²</v>
          </cell>
          <cell r="K381">
            <v>693</v>
          </cell>
          <cell r="L381">
            <v>13.38</v>
          </cell>
          <cell r="M381">
            <v>9272.34</v>
          </cell>
        </row>
        <row r="382">
          <cell r="B382">
            <v>94</v>
          </cell>
          <cell r="C382" t="str">
            <v>Bulkhead</v>
          </cell>
          <cell r="D382">
            <v>0.05</v>
          </cell>
          <cell r="E382">
            <v>1</v>
          </cell>
          <cell r="F382">
            <v>1</v>
          </cell>
          <cell r="G382">
            <v>1</v>
          </cell>
          <cell r="H382">
            <v>250</v>
          </cell>
          <cell r="I382">
            <v>12.5</v>
          </cell>
        </row>
        <row r="383">
          <cell r="B383">
            <v>101</v>
          </cell>
          <cell r="C383" t="str">
            <v>Paint</v>
          </cell>
          <cell r="D383">
            <v>0.05</v>
          </cell>
          <cell r="E383">
            <v>1</v>
          </cell>
          <cell r="F383">
            <v>1</v>
          </cell>
          <cell r="G383">
            <v>1</v>
          </cell>
          <cell r="H383">
            <v>17.600000000000001</v>
          </cell>
          <cell r="I383">
            <v>0.88000000000000012</v>
          </cell>
        </row>
        <row r="385">
          <cell r="A385" t="str">
            <v>13.4.1</v>
          </cell>
          <cell r="C385" t="str">
            <v>Cornices</v>
          </cell>
          <cell r="D385" t="str">
            <v>Foyers</v>
          </cell>
          <cell r="J385" t="str">
            <v>m</v>
          </cell>
          <cell r="K385">
            <v>843</v>
          </cell>
          <cell r="L385">
            <v>46</v>
          </cell>
          <cell r="M385">
            <v>38778</v>
          </cell>
        </row>
        <row r="386">
          <cell r="B386">
            <v>93</v>
          </cell>
          <cell r="C386" t="str">
            <v>Cornice</v>
          </cell>
          <cell r="D386">
            <v>1</v>
          </cell>
          <cell r="E386">
            <v>1</v>
          </cell>
          <cell r="F386">
            <v>1</v>
          </cell>
          <cell r="G386">
            <v>1</v>
          </cell>
          <cell r="H386">
            <v>30</v>
          </cell>
          <cell r="I386">
            <v>30</v>
          </cell>
        </row>
        <row r="387">
          <cell r="B387">
            <v>105</v>
          </cell>
          <cell r="C387" t="str">
            <v>Paint</v>
          </cell>
          <cell r="D387">
            <v>1</v>
          </cell>
          <cell r="E387">
            <v>1</v>
          </cell>
          <cell r="F387">
            <v>1</v>
          </cell>
          <cell r="G387">
            <v>1</v>
          </cell>
          <cell r="H387">
            <v>16</v>
          </cell>
          <cell r="I387">
            <v>16</v>
          </cell>
        </row>
        <row r="389">
          <cell r="A389" t="str">
            <v>13.4.2</v>
          </cell>
          <cell r="C389" t="str">
            <v>Cornices</v>
          </cell>
          <cell r="D389" t="str">
            <v>Stores</v>
          </cell>
          <cell r="J389" t="str">
            <v>m</v>
          </cell>
          <cell r="K389">
            <v>0</v>
          </cell>
          <cell r="L389">
            <v>12</v>
          </cell>
          <cell r="M389">
            <v>0</v>
          </cell>
        </row>
        <row r="390">
          <cell r="B390">
            <v>91</v>
          </cell>
          <cell r="C390" t="str">
            <v>Cornice</v>
          </cell>
          <cell r="D390">
            <v>1</v>
          </cell>
          <cell r="E390">
            <v>1</v>
          </cell>
          <cell r="F390">
            <v>1</v>
          </cell>
          <cell r="G390">
            <v>1</v>
          </cell>
          <cell r="H390">
            <v>12</v>
          </cell>
          <cell r="I390">
            <v>12</v>
          </cell>
        </row>
        <row r="392">
          <cell r="A392" t="str">
            <v>13.4.3</v>
          </cell>
          <cell r="C392" t="str">
            <v>Cornices</v>
          </cell>
          <cell r="D392" t="str">
            <v>Passages to stores</v>
          </cell>
          <cell r="J392" t="str">
            <v>m</v>
          </cell>
          <cell r="K392">
            <v>0</v>
          </cell>
          <cell r="L392">
            <v>12</v>
          </cell>
          <cell r="M392">
            <v>0</v>
          </cell>
        </row>
        <row r="393">
          <cell r="B393">
            <v>91</v>
          </cell>
          <cell r="C393" t="str">
            <v>Cornice</v>
          </cell>
          <cell r="D393">
            <v>1</v>
          </cell>
          <cell r="E393">
            <v>1</v>
          </cell>
          <cell r="F393">
            <v>1</v>
          </cell>
          <cell r="G393">
            <v>1</v>
          </cell>
          <cell r="H393">
            <v>12</v>
          </cell>
          <cell r="I393">
            <v>12</v>
          </cell>
        </row>
        <row r="395">
          <cell r="A395" t="str">
            <v>13.4.4</v>
          </cell>
          <cell r="C395" t="str">
            <v>Cornices</v>
          </cell>
          <cell r="D395" t="str">
            <v>Bathrooms</v>
          </cell>
          <cell r="J395" t="str">
            <v>m</v>
          </cell>
          <cell r="K395">
            <v>892</v>
          </cell>
          <cell r="L395">
            <v>12</v>
          </cell>
          <cell r="M395">
            <v>10704</v>
          </cell>
        </row>
        <row r="396">
          <cell r="B396">
            <v>91</v>
          </cell>
          <cell r="C396" t="str">
            <v>Cornice</v>
          </cell>
          <cell r="D396">
            <v>1</v>
          </cell>
          <cell r="E396">
            <v>1</v>
          </cell>
          <cell r="F396">
            <v>1</v>
          </cell>
          <cell r="G396">
            <v>1</v>
          </cell>
          <cell r="H396">
            <v>12</v>
          </cell>
          <cell r="I396">
            <v>12</v>
          </cell>
        </row>
        <row r="398">
          <cell r="A398" t="str">
            <v>13.4.5</v>
          </cell>
          <cell r="C398" t="str">
            <v>Cornices</v>
          </cell>
          <cell r="D398" t="str">
            <v>Bedrooms</v>
          </cell>
          <cell r="J398" t="str">
            <v>m</v>
          </cell>
          <cell r="K398">
            <v>1195</v>
          </cell>
          <cell r="L398">
            <v>40</v>
          </cell>
          <cell r="M398">
            <v>47800</v>
          </cell>
        </row>
        <row r="399">
          <cell r="C399" t="str">
            <v>Cornice</v>
          </cell>
          <cell r="D399">
            <v>1</v>
          </cell>
          <cell r="E399">
            <v>1</v>
          </cell>
          <cell r="F399">
            <v>1</v>
          </cell>
          <cell r="G399">
            <v>1</v>
          </cell>
          <cell r="H399">
            <v>40</v>
          </cell>
          <cell r="I399">
            <v>40</v>
          </cell>
        </row>
        <row r="401">
          <cell r="A401" t="str">
            <v>13.4.6</v>
          </cell>
          <cell r="C401" t="str">
            <v>Cornices</v>
          </cell>
          <cell r="D401" t="str">
            <v>Kitchens</v>
          </cell>
          <cell r="J401" t="str">
            <v>m</v>
          </cell>
          <cell r="K401">
            <v>831</v>
          </cell>
          <cell r="L401">
            <v>25</v>
          </cell>
          <cell r="M401">
            <v>20775</v>
          </cell>
        </row>
        <row r="402">
          <cell r="C402" t="str">
            <v>Cornice</v>
          </cell>
          <cell r="D402">
            <v>1</v>
          </cell>
          <cell r="E402">
            <v>1</v>
          </cell>
          <cell r="F402">
            <v>1</v>
          </cell>
          <cell r="G402">
            <v>1</v>
          </cell>
          <cell r="H402">
            <v>25</v>
          </cell>
          <cell r="I402">
            <v>25</v>
          </cell>
        </row>
        <row r="404">
          <cell r="A404" t="str">
            <v>13.4.7</v>
          </cell>
          <cell r="C404" t="str">
            <v>Cornices</v>
          </cell>
          <cell r="D404" t="str">
            <v>Lounge</v>
          </cell>
          <cell r="J404" t="str">
            <v>m</v>
          </cell>
          <cell r="K404">
            <v>1776</v>
          </cell>
          <cell r="L404">
            <v>40</v>
          </cell>
          <cell r="M404">
            <v>71040</v>
          </cell>
        </row>
        <row r="405">
          <cell r="C405" t="str">
            <v>Cornice</v>
          </cell>
          <cell r="D405">
            <v>1</v>
          </cell>
          <cell r="E405">
            <v>1</v>
          </cell>
          <cell r="F405">
            <v>1</v>
          </cell>
          <cell r="G405">
            <v>1</v>
          </cell>
          <cell r="H405">
            <v>40</v>
          </cell>
          <cell r="I405">
            <v>40</v>
          </cell>
        </row>
        <row r="407">
          <cell r="A407" t="str">
            <v>E</v>
          </cell>
          <cell r="C407" t="str">
            <v>FITTINGS</v>
          </cell>
        </row>
        <row r="409">
          <cell r="A409" t="str">
            <v>14.</v>
          </cell>
          <cell r="C409" t="str">
            <v>Fittings</v>
          </cell>
          <cell r="F409">
            <v>0.12906903771873202</v>
          </cell>
          <cell r="K409">
            <v>2533000</v>
          </cell>
        </row>
        <row r="410">
          <cell r="A410" t="str">
            <v>14.1</v>
          </cell>
          <cell r="C410" t="str">
            <v>Toilet vanity tops</v>
          </cell>
          <cell r="H410">
            <v>1835.8208955223881</v>
          </cell>
          <cell r="I410" t="str">
            <v>/apartment</v>
          </cell>
          <cell r="J410" t="str">
            <v>m</v>
          </cell>
          <cell r="K410">
            <v>82</v>
          </cell>
          <cell r="L410">
            <v>1500</v>
          </cell>
          <cell r="M410">
            <v>123000</v>
          </cell>
        </row>
        <row r="411">
          <cell r="A411" t="str">
            <v>14.2</v>
          </cell>
          <cell r="C411" t="str">
            <v>BIC to bedrooms</v>
          </cell>
          <cell r="H411">
            <v>9611.940298507463</v>
          </cell>
          <cell r="I411" t="str">
            <v>/apartment</v>
          </cell>
          <cell r="J411" t="str">
            <v>m</v>
          </cell>
          <cell r="K411">
            <v>322</v>
          </cell>
          <cell r="L411">
            <v>2000</v>
          </cell>
          <cell r="M411">
            <v>644000</v>
          </cell>
        </row>
        <row r="412">
          <cell r="A412" t="str">
            <v>14.3</v>
          </cell>
          <cell r="C412" t="str">
            <v>Kitchen cupboards</v>
          </cell>
          <cell r="H412">
            <v>11388.059701492537</v>
          </cell>
          <cell r="I412" t="str">
            <v>/kitchen</v>
          </cell>
          <cell r="J412" t="str">
            <v>m</v>
          </cell>
          <cell r="K412">
            <v>218</v>
          </cell>
          <cell r="L412">
            <v>3500</v>
          </cell>
          <cell r="M412">
            <v>763000</v>
          </cell>
        </row>
        <row r="413">
          <cell r="A413" t="str">
            <v>14.4</v>
          </cell>
          <cell r="C413" t="str">
            <v>E.O. for granite tops</v>
          </cell>
          <cell r="H413">
            <v>3253.7313432835822</v>
          </cell>
          <cell r="I413" t="str">
            <v>/kitchen</v>
          </cell>
          <cell r="J413" t="str">
            <v>m</v>
          </cell>
          <cell r="K413">
            <v>218</v>
          </cell>
          <cell r="L413">
            <v>1000</v>
          </cell>
          <cell r="M413">
            <v>218000</v>
          </cell>
        </row>
        <row r="414">
          <cell r="A414" t="str">
            <v>14.5</v>
          </cell>
          <cell r="C414" t="str">
            <v>Kitchen appliances</v>
          </cell>
          <cell r="J414" t="str">
            <v>No</v>
          </cell>
          <cell r="K414">
            <v>67</v>
          </cell>
          <cell r="L414">
            <v>7500</v>
          </cell>
          <cell r="M414">
            <v>502500</v>
          </cell>
        </row>
        <row r="415">
          <cell r="C415" t="str">
            <v>Oven</v>
          </cell>
          <cell r="D415">
            <v>1</v>
          </cell>
          <cell r="E415">
            <v>1</v>
          </cell>
          <cell r="F415">
            <v>1</v>
          </cell>
          <cell r="G415">
            <v>1</v>
          </cell>
          <cell r="H415">
            <v>3000</v>
          </cell>
          <cell r="I415">
            <v>3000</v>
          </cell>
        </row>
        <row r="416">
          <cell r="C416" t="str">
            <v>Hob</v>
          </cell>
          <cell r="D416">
            <v>1</v>
          </cell>
          <cell r="E416">
            <v>1</v>
          </cell>
          <cell r="F416">
            <v>1</v>
          </cell>
          <cell r="G416">
            <v>1</v>
          </cell>
          <cell r="H416">
            <v>2500</v>
          </cell>
          <cell r="I416">
            <v>2500</v>
          </cell>
        </row>
        <row r="417">
          <cell r="C417" t="str">
            <v>Extractor</v>
          </cell>
          <cell r="D417">
            <v>1</v>
          </cell>
          <cell r="E417">
            <v>1</v>
          </cell>
          <cell r="F417">
            <v>1</v>
          </cell>
          <cell r="G417">
            <v>1</v>
          </cell>
          <cell r="H417">
            <v>2000</v>
          </cell>
          <cell r="I417">
            <v>2000</v>
          </cell>
        </row>
        <row r="418">
          <cell r="A418" t="str">
            <v>14.6</v>
          </cell>
          <cell r="C418" t="str">
            <v>Shower doors</v>
          </cell>
          <cell r="J418" t="str">
            <v>No</v>
          </cell>
          <cell r="K418">
            <v>79</v>
          </cell>
          <cell r="L418">
            <v>2500</v>
          </cell>
          <cell r="M418">
            <v>197500</v>
          </cell>
        </row>
        <row r="419">
          <cell r="A419" t="str">
            <v>14.7</v>
          </cell>
          <cell r="C419" t="str">
            <v>Security counter</v>
          </cell>
          <cell r="J419" t="str">
            <v>Item</v>
          </cell>
          <cell r="L419">
            <v>30000</v>
          </cell>
          <cell r="M419">
            <v>30000</v>
          </cell>
        </row>
        <row r="420">
          <cell r="A420" t="str">
            <v>14.8</v>
          </cell>
          <cell r="C420" t="str">
            <v>Statuary signage</v>
          </cell>
          <cell r="J420" t="str">
            <v>Item</v>
          </cell>
          <cell r="L420">
            <v>20000</v>
          </cell>
          <cell r="M420">
            <v>20000</v>
          </cell>
        </row>
        <row r="421">
          <cell r="A421" t="str">
            <v>14.9</v>
          </cell>
          <cell r="C421" t="str">
            <v>Building signage</v>
          </cell>
          <cell r="J421" t="str">
            <v>Item</v>
          </cell>
          <cell r="L421">
            <v>30000</v>
          </cell>
          <cell r="M421">
            <v>30000</v>
          </cell>
        </row>
        <row r="422">
          <cell r="A422" t="str">
            <v>14.10</v>
          </cell>
          <cell r="C422" t="str">
            <v>Letter box in foyer</v>
          </cell>
          <cell r="J422" t="str">
            <v>Item</v>
          </cell>
          <cell r="L422">
            <v>5000</v>
          </cell>
          <cell r="M422">
            <v>5000</v>
          </cell>
        </row>
        <row r="424">
          <cell r="A424" t="str">
            <v>F</v>
          </cell>
          <cell r="C424" t="str">
            <v>SERVICES</v>
          </cell>
        </row>
        <row r="425">
          <cell r="A425" t="str">
            <v>15.</v>
          </cell>
          <cell r="C425" t="str">
            <v>Electrical Installation</v>
          </cell>
          <cell r="F425">
            <v>8.9289481316734504E-2</v>
          </cell>
          <cell r="K425">
            <v>1752320</v>
          </cell>
        </row>
        <row r="426">
          <cell r="A426" t="str">
            <v>15.1</v>
          </cell>
          <cell r="C426" t="str">
            <v>Standard installation</v>
          </cell>
          <cell r="J426" t="str">
            <v>m²</v>
          </cell>
          <cell r="K426">
            <v>4447</v>
          </cell>
          <cell r="L426">
            <v>200</v>
          </cell>
          <cell r="M426">
            <v>889400</v>
          </cell>
        </row>
        <row r="427">
          <cell r="A427" t="str">
            <v>15.2</v>
          </cell>
          <cell r="C427" t="str">
            <v>Standard installation for foyers &amp; passages</v>
          </cell>
          <cell r="J427" t="str">
            <v>m²</v>
          </cell>
          <cell r="K427">
            <v>493</v>
          </cell>
          <cell r="L427">
            <v>150</v>
          </cell>
          <cell r="M427">
            <v>73950</v>
          </cell>
        </row>
        <row r="428">
          <cell r="A428" t="str">
            <v>15.3</v>
          </cell>
          <cell r="C428" t="str">
            <v>Standard installation for stores</v>
          </cell>
          <cell r="J428" t="str">
            <v>m²</v>
          </cell>
          <cell r="K428">
            <v>771</v>
          </cell>
          <cell r="L428">
            <v>70</v>
          </cell>
          <cell r="M428">
            <v>53970</v>
          </cell>
        </row>
        <row r="429">
          <cell r="A429" t="str">
            <v>15.4</v>
          </cell>
          <cell r="C429" t="str">
            <v>External lighting</v>
          </cell>
          <cell r="J429" t="str">
            <v>m²</v>
          </cell>
          <cell r="K429">
            <v>0</v>
          </cell>
          <cell r="L429">
            <v>0</v>
          </cell>
          <cell r="M429">
            <v>0</v>
          </cell>
        </row>
        <row r="430">
          <cell r="A430" t="str">
            <v>15.5</v>
          </cell>
          <cell r="C430" t="str">
            <v>Underfloor heating to living/dining areas</v>
          </cell>
          <cell r="J430" t="str">
            <v>m²</v>
          </cell>
          <cell r="K430">
            <v>1672</v>
          </cell>
          <cell r="L430">
            <v>200</v>
          </cell>
          <cell r="M430" t="str">
            <v>Optional</v>
          </cell>
        </row>
        <row r="431">
          <cell r="A431" t="str">
            <v>15.6</v>
          </cell>
          <cell r="C431" t="str">
            <v>Replace reticulation &amp; Inspections</v>
          </cell>
          <cell r="J431" t="str">
            <v>Item</v>
          </cell>
          <cell r="L431">
            <v>160000</v>
          </cell>
          <cell r="M431">
            <v>160000</v>
          </cell>
        </row>
        <row r="432">
          <cell r="A432" t="str">
            <v>15.7</v>
          </cell>
          <cell r="C432" t="str">
            <v>Standby Generator and reticulation</v>
          </cell>
          <cell r="J432" t="str">
            <v>Item</v>
          </cell>
          <cell r="L432">
            <v>215000</v>
          </cell>
          <cell r="M432">
            <v>215000</v>
          </cell>
        </row>
        <row r="433">
          <cell r="A433" t="str">
            <v>15.8</v>
          </cell>
          <cell r="C433" t="str">
            <v>Distribution Boards</v>
          </cell>
          <cell r="J433" t="str">
            <v>Item</v>
          </cell>
          <cell r="L433">
            <v>290000</v>
          </cell>
          <cell r="M433">
            <v>290000</v>
          </cell>
        </row>
        <row r="434">
          <cell r="A434" t="str">
            <v>15.9</v>
          </cell>
          <cell r="C434" t="str">
            <v>Internal Communication</v>
          </cell>
          <cell r="J434" t="str">
            <v>Item</v>
          </cell>
          <cell r="L434">
            <v>65000</v>
          </cell>
          <cell r="M434">
            <v>65000</v>
          </cell>
        </row>
        <row r="435">
          <cell r="A435" t="str">
            <v>15.10</v>
          </cell>
          <cell r="C435" t="str">
            <v>External lighting</v>
          </cell>
          <cell r="J435" t="str">
            <v>Item</v>
          </cell>
          <cell r="L435">
            <v>5000</v>
          </cell>
          <cell r="M435">
            <v>5000</v>
          </cell>
        </row>
        <row r="436">
          <cell r="A436" t="str">
            <v>15.11</v>
          </cell>
          <cell r="B436">
            <v>171</v>
          </cell>
          <cell r="C436" t="str">
            <v>Municipal connection</v>
          </cell>
          <cell r="J436" t="str">
            <v>Item</v>
          </cell>
          <cell r="L436">
            <v>0</v>
          </cell>
          <cell r="M436">
            <v>0</v>
          </cell>
        </row>
        <row r="438">
          <cell r="A438" t="str">
            <v>16.</v>
          </cell>
          <cell r="C438" t="str">
            <v>Plumbing Installation</v>
          </cell>
          <cell r="F438">
            <v>0.12734166291467949</v>
          </cell>
          <cell r="K438">
            <v>2499100</v>
          </cell>
        </row>
        <row r="439">
          <cell r="A439" t="str">
            <v>16.1</v>
          </cell>
          <cell r="B439">
            <v>143</v>
          </cell>
          <cell r="C439" t="str">
            <v>Sanitary fittings</v>
          </cell>
          <cell r="J439" t="str">
            <v>No</v>
          </cell>
          <cell r="K439">
            <v>429</v>
          </cell>
          <cell r="L439">
            <v>2000</v>
          </cell>
          <cell r="M439">
            <v>858000</v>
          </cell>
        </row>
        <row r="440">
          <cell r="A440" t="str">
            <v>16.2</v>
          </cell>
          <cell r="B440">
            <v>144</v>
          </cell>
          <cell r="C440" t="str">
            <v>Hot water cylinders</v>
          </cell>
          <cell r="J440" t="str">
            <v>No</v>
          </cell>
          <cell r="K440">
            <v>67</v>
          </cell>
          <cell r="L440">
            <v>3600</v>
          </cell>
          <cell r="M440">
            <v>241200</v>
          </cell>
        </row>
        <row r="441">
          <cell r="A441" t="str">
            <v>16.3</v>
          </cell>
          <cell r="B441">
            <v>145</v>
          </cell>
          <cell r="C441" t="str">
            <v>Sundry (toilet rolls holders, mirrors, etc)</v>
          </cell>
          <cell r="J441" t="str">
            <v>No</v>
          </cell>
          <cell r="K441">
            <v>429</v>
          </cell>
          <cell r="L441">
            <v>500</v>
          </cell>
          <cell r="M441">
            <v>214500</v>
          </cell>
        </row>
        <row r="442">
          <cell r="A442" t="str">
            <v>16.4</v>
          </cell>
          <cell r="B442">
            <v>146</v>
          </cell>
          <cell r="C442" t="str">
            <v>Sanitary plumbing</v>
          </cell>
          <cell r="J442" t="str">
            <v>No</v>
          </cell>
          <cell r="K442">
            <v>429</v>
          </cell>
          <cell r="L442">
            <v>1000</v>
          </cell>
          <cell r="M442">
            <v>429000</v>
          </cell>
        </row>
        <row r="443">
          <cell r="A443" t="str">
            <v>16.5</v>
          </cell>
          <cell r="B443">
            <v>147</v>
          </cell>
          <cell r="C443" t="str">
            <v>Internal water reticulation</v>
          </cell>
          <cell r="J443" t="str">
            <v>No</v>
          </cell>
          <cell r="K443">
            <v>429</v>
          </cell>
          <cell r="L443">
            <v>1000</v>
          </cell>
          <cell r="M443">
            <v>429000</v>
          </cell>
        </row>
        <row r="444">
          <cell r="A444" t="str">
            <v>16.6</v>
          </cell>
          <cell r="B444">
            <v>148</v>
          </cell>
          <cell r="C444" t="str">
            <v>External water reticulation</v>
          </cell>
          <cell r="J444" t="str">
            <v>No</v>
          </cell>
          <cell r="K444">
            <v>429</v>
          </cell>
          <cell r="L444">
            <v>600</v>
          </cell>
          <cell r="M444">
            <v>257400</v>
          </cell>
        </row>
        <row r="445">
          <cell r="A445" t="str">
            <v>16.7</v>
          </cell>
          <cell r="B445">
            <v>149</v>
          </cell>
          <cell r="C445" t="str">
            <v>Water storage tanks</v>
          </cell>
          <cell r="J445" t="str">
            <v>No</v>
          </cell>
          <cell r="K445">
            <v>1</v>
          </cell>
          <cell r="L445">
            <v>20000</v>
          </cell>
          <cell r="M445">
            <v>20000</v>
          </cell>
        </row>
        <row r="446">
          <cell r="A446" t="str">
            <v>16.8</v>
          </cell>
          <cell r="B446">
            <v>151</v>
          </cell>
          <cell r="C446" t="str">
            <v>Sump &amp; pump</v>
          </cell>
          <cell r="J446" t="str">
            <v>No</v>
          </cell>
          <cell r="K446">
            <v>1</v>
          </cell>
          <cell r="L446">
            <v>10000</v>
          </cell>
          <cell r="M446">
            <v>10000</v>
          </cell>
        </row>
        <row r="447">
          <cell r="A447" t="str">
            <v>16.9</v>
          </cell>
          <cell r="B447">
            <v>168</v>
          </cell>
          <cell r="C447" t="str">
            <v>Municipal connection</v>
          </cell>
          <cell r="J447" t="str">
            <v>Item</v>
          </cell>
          <cell r="L447">
            <v>40000</v>
          </cell>
          <cell r="M447">
            <v>40000</v>
          </cell>
        </row>
        <row r="449">
          <cell r="A449" t="str">
            <v>17.</v>
          </cell>
          <cell r="C449" t="str">
            <v>Fire Protection</v>
          </cell>
          <cell r="F449">
            <v>1.1557105584281725E-2</v>
          </cell>
          <cell r="K449">
            <v>226810</v>
          </cell>
        </row>
        <row r="450">
          <cell r="A450" t="str">
            <v>17.1</v>
          </cell>
          <cell r="B450">
            <v>157</v>
          </cell>
          <cell r="C450" t="str">
            <v>Fire extinguishers</v>
          </cell>
          <cell r="J450" t="str">
            <v>No</v>
          </cell>
          <cell r="K450">
            <v>30</v>
          </cell>
          <cell r="L450">
            <v>1000</v>
          </cell>
          <cell r="M450">
            <v>30000</v>
          </cell>
        </row>
        <row r="451">
          <cell r="A451" t="str">
            <v>17.2</v>
          </cell>
          <cell r="C451" t="str">
            <v>Fire hose reel service</v>
          </cell>
          <cell r="J451" t="str">
            <v>No</v>
          </cell>
          <cell r="K451">
            <v>14</v>
          </cell>
          <cell r="L451">
            <v>500</v>
          </cell>
          <cell r="M451">
            <v>7000</v>
          </cell>
        </row>
        <row r="452">
          <cell r="A452" t="str">
            <v>17.3</v>
          </cell>
          <cell r="C452" t="str">
            <v>Fire hydrant service</v>
          </cell>
          <cell r="J452" t="str">
            <v>No</v>
          </cell>
          <cell r="K452">
            <v>14</v>
          </cell>
          <cell r="L452">
            <v>1500</v>
          </cell>
          <cell r="M452">
            <v>21000</v>
          </cell>
        </row>
        <row r="453">
          <cell r="A453" t="str">
            <v>17.4</v>
          </cell>
          <cell r="B453">
            <v>158</v>
          </cell>
          <cell r="C453" t="str">
            <v>Fire service fittings</v>
          </cell>
          <cell r="J453" t="str">
            <v>No</v>
          </cell>
          <cell r="K453">
            <v>0</v>
          </cell>
          <cell r="L453">
            <v>1500</v>
          </cell>
          <cell r="M453">
            <v>0</v>
          </cell>
        </row>
        <row r="454">
          <cell r="A454" t="str">
            <v>17.5</v>
          </cell>
          <cell r="B454">
            <v>159</v>
          </cell>
          <cell r="C454" t="str">
            <v>Internal water reticulation (Fire Mains)</v>
          </cell>
          <cell r="J454" t="str">
            <v>No</v>
          </cell>
          <cell r="K454">
            <v>28</v>
          </cell>
          <cell r="L454">
            <v>2000</v>
          </cell>
          <cell r="M454">
            <v>56000</v>
          </cell>
        </row>
        <row r="455">
          <cell r="A455" t="str">
            <v>17.6</v>
          </cell>
          <cell r="B455">
            <v>160</v>
          </cell>
          <cell r="C455" t="str">
            <v>Fire hydrant/s</v>
          </cell>
          <cell r="J455" t="str">
            <v>No</v>
          </cell>
          <cell r="K455">
            <v>0</v>
          </cell>
          <cell r="L455">
            <v>21000</v>
          </cell>
          <cell r="M455">
            <v>0</v>
          </cell>
        </row>
        <row r="456">
          <cell r="A456" t="str">
            <v>17.7</v>
          </cell>
          <cell r="B456">
            <v>161</v>
          </cell>
          <cell r="C456" t="str">
            <v>Water storage tanks</v>
          </cell>
          <cell r="D456" t="str">
            <v>9000 liter tank</v>
          </cell>
          <cell r="J456" t="str">
            <v>No</v>
          </cell>
          <cell r="K456">
            <v>1</v>
          </cell>
          <cell r="L456">
            <v>20000</v>
          </cell>
          <cell r="M456">
            <v>20000</v>
          </cell>
        </row>
        <row r="457">
          <cell r="A457" t="str">
            <v>17.8</v>
          </cell>
          <cell r="B457">
            <v>162</v>
          </cell>
          <cell r="C457" t="str">
            <v>Pumps</v>
          </cell>
          <cell r="J457" t="str">
            <v>No</v>
          </cell>
          <cell r="K457">
            <v>1</v>
          </cell>
          <cell r="L457">
            <v>10000</v>
          </cell>
          <cell r="M457">
            <v>10000</v>
          </cell>
        </row>
        <row r="458">
          <cell r="A458" t="str">
            <v>17.9</v>
          </cell>
          <cell r="B458">
            <v>163</v>
          </cell>
          <cell r="C458" t="str">
            <v>Sprinkler installation</v>
          </cell>
          <cell r="J458" t="str">
            <v>m²</v>
          </cell>
          <cell r="K458">
            <v>0</v>
          </cell>
          <cell r="L458">
            <v>80</v>
          </cell>
          <cell r="M458">
            <v>0</v>
          </cell>
        </row>
        <row r="459">
          <cell r="A459" t="str">
            <v>17.10</v>
          </cell>
          <cell r="B459">
            <v>164</v>
          </cell>
          <cell r="C459" t="str">
            <v>Fire detection system</v>
          </cell>
          <cell r="J459" t="str">
            <v>m²</v>
          </cell>
          <cell r="K459">
            <v>5711</v>
          </cell>
          <cell r="L459">
            <v>14.5</v>
          </cell>
          <cell r="M459">
            <v>82809.5</v>
          </cell>
        </row>
        <row r="461">
          <cell r="A461" t="str">
            <v>18.</v>
          </cell>
          <cell r="C461" t="str">
            <v>Lifts &amp; escalators</v>
          </cell>
          <cell r="F461">
            <v>6.9297283547707852E-3</v>
          </cell>
          <cell r="K461">
            <v>135997</v>
          </cell>
        </row>
        <row r="462">
          <cell r="A462" t="str">
            <v>18.1</v>
          </cell>
          <cell r="C462" t="str">
            <v>Lifts per stop (Service only)</v>
          </cell>
          <cell r="J462" t="str">
            <v>No</v>
          </cell>
          <cell r="K462">
            <v>33</v>
          </cell>
          <cell r="L462">
            <v>409</v>
          </cell>
          <cell r="M462">
            <v>13497</v>
          </cell>
        </row>
        <row r="463">
          <cell r="A463" t="str">
            <v>18.2</v>
          </cell>
          <cell r="C463" t="str">
            <v>Extra over for lift interiors</v>
          </cell>
          <cell r="J463" t="str">
            <v>No</v>
          </cell>
          <cell r="K463">
            <v>33</v>
          </cell>
          <cell r="L463">
            <v>2500</v>
          </cell>
          <cell r="M463">
            <v>82500</v>
          </cell>
        </row>
        <row r="464">
          <cell r="A464" t="str">
            <v>18.3</v>
          </cell>
          <cell r="C464" t="str">
            <v>Stretcher lifts per stop (Reconfigure shaft)</v>
          </cell>
          <cell r="J464" t="str">
            <v>No</v>
          </cell>
          <cell r="K464">
            <v>0</v>
          </cell>
          <cell r="L464">
            <v>40910</v>
          </cell>
          <cell r="M464">
            <v>0</v>
          </cell>
        </row>
        <row r="465">
          <cell r="A465" t="str">
            <v>18.4</v>
          </cell>
          <cell r="C465" t="str">
            <v>Elevator access control</v>
          </cell>
          <cell r="J465" t="str">
            <v>Item</v>
          </cell>
          <cell r="L465">
            <v>0</v>
          </cell>
          <cell r="M465" t="str">
            <v>Excluded</v>
          </cell>
        </row>
        <row r="466">
          <cell r="A466" t="str">
            <v>18.5</v>
          </cell>
          <cell r="C466" t="str">
            <v>Upgrading of lifts</v>
          </cell>
          <cell r="D466" t="str">
            <v>R230,000</v>
          </cell>
          <cell r="J466" t="str">
            <v>Item</v>
          </cell>
          <cell r="L466">
            <v>0</v>
          </cell>
          <cell r="M466" t="str">
            <v>Excluded</v>
          </cell>
        </row>
        <row r="467">
          <cell r="A467" t="str">
            <v>18.6</v>
          </cell>
          <cell r="C467" t="str">
            <v>2 x New Lifts</v>
          </cell>
          <cell r="D467" t="str">
            <v>R830,000</v>
          </cell>
          <cell r="J467" t="str">
            <v>Item</v>
          </cell>
          <cell r="L467">
            <v>0</v>
          </cell>
          <cell r="M467" t="str">
            <v>Excluded</v>
          </cell>
        </row>
        <row r="468">
          <cell r="A468" t="str">
            <v>18.7</v>
          </cell>
          <cell r="C468" t="str">
            <v>Upgrading to firemens lift</v>
          </cell>
          <cell r="J468" t="str">
            <v>Item</v>
          </cell>
          <cell r="L468">
            <v>40000</v>
          </cell>
          <cell r="M468">
            <v>40000</v>
          </cell>
        </row>
        <row r="470">
          <cell r="A470" t="str">
            <v>19.</v>
          </cell>
          <cell r="C470" t="str">
            <v>Air-conditioning &amp; Ventilation</v>
          </cell>
          <cell r="F470">
            <v>1.50317276458847E-2</v>
          </cell>
          <cell r="K470">
            <v>295000</v>
          </cell>
        </row>
        <row r="471">
          <cell r="A471" t="str">
            <v>19.1</v>
          </cell>
          <cell r="C471" t="str">
            <v xml:space="preserve">Air-conditioning </v>
          </cell>
          <cell r="J471" t="str">
            <v>m²</v>
          </cell>
          <cell r="K471">
            <v>0</v>
          </cell>
          <cell r="L471">
            <v>0</v>
          </cell>
          <cell r="M471">
            <v>0</v>
          </cell>
        </row>
        <row r="472">
          <cell r="A472" t="str">
            <v>19.2</v>
          </cell>
          <cell r="C472" t="str">
            <v>Mechanical ventilation</v>
          </cell>
          <cell r="J472" t="str">
            <v>m²</v>
          </cell>
          <cell r="K472">
            <v>0</v>
          </cell>
          <cell r="L472">
            <v>0</v>
          </cell>
          <cell r="M472">
            <v>0</v>
          </cell>
        </row>
        <row r="473">
          <cell r="A473" t="str">
            <v>19.3</v>
          </cell>
          <cell r="C473" t="str">
            <v>Bedroom and WC Extract</v>
          </cell>
          <cell r="J473" t="str">
            <v>No</v>
          </cell>
          <cell r="K473">
            <v>38</v>
          </cell>
          <cell r="L473">
            <v>2500</v>
          </cell>
          <cell r="M473">
            <v>95000</v>
          </cell>
        </row>
        <row r="474">
          <cell r="A474" t="str">
            <v>19.4</v>
          </cell>
          <cell r="C474" t="str">
            <v>Main Stair Pressurisation</v>
          </cell>
          <cell r="J474" t="str">
            <v>Item</v>
          </cell>
          <cell r="L474">
            <v>75000</v>
          </cell>
          <cell r="M474">
            <v>75000</v>
          </cell>
        </row>
        <row r="475">
          <cell r="A475" t="str">
            <v>19.5</v>
          </cell>
          <cell r="C475" t="str">
            <v>2nd Stair Pressurisation</v>
          </cell>
          <cell r="J475" t="str">
            <v>Item</v>
          </cell>
          <cell r="L475">
            <v>50000</v>
          </cell>
          <cell r="M475">
            <v>50000</v>
          </cell>
        </row>
        <row r="476">
          <cell r="A476" t="str">
            <v>19.6</v>
          </cell>
          <cell r="C476" t="str">
            <v>Relocation of existing services</v>
          </cell>
          <cell r="J476" t="str">
            <v>Item</v>
          </cell>
          <cell r="L476">
            <v>75000</v>
          </cell>
          <cell r="M476">
            <v>75000</v>
          </cell>
        </row>
        <row r="478">
          <cell r="A478" t="str">
            <v>20.</v>
          </cell>
          <cell r="C478" t="str">
            <v>Special services</v>
          </cell>
          <cell r="F478">
            <v>1.5311980195214753E-2</v>
          </cell>
          <cell r="K478">
            <v>300500</v>
          </cell>
        </row>
        <row r="479">
          <cell r="A479" t="str">
            <v>20.1</v>
          </cell>
          <cell r="C479" t="str">
            <v>PABX</v>
          </cell>
          <cell r="F479" t="str">
            <v>Individual Telkom contracts</v>
          </cell>
          <cell r="J479" t="str">
            <v>Item</v>
          </cell>
          <cell r="L479">
            <v>0</v>
          </cell>
          <cell r="M479">
            <v>0</v>
          </cell>
        </row>
        <row r="480">
          <cell r="A480" t="str">
            <v>20.2</v>
          </cell>
          <cell r="C480" t="str">
            <v>Card Access control (Security Services)</v>
          </cell>
          <cell r="J480" t="str">
            <v>Item</v>
          </cell>
          <cell r="L480">
            <v>65000</v>
          </cell>
          <cell r="M480">
            <v>65000</v>
          </cell>
        </row>
        <row r="481">
          <cell r="A481" t="str">
            <v>20.3</v>
          </cell>
          <cell r="C481" t="str">
            <v>Satellite dish &amp; reticulation</v>
          </cell>
          <cell r="J481" t="str">
            <v>Item</v>
          </cell>
          <cell r="L481">
            <v>102000</v>
          </cell>
          <cell r="M481">
            <v>102000</v>
          </cell>
        </row>
        <row r="482">
          <cell r="A482" t="str">
            <v>20.4</v>
          </cell>
          <cell r="C482" t="str">
            <v>Video access system</v>
          </cell>
          <cell r="F482" t="str">
            <v>Main entrance</v>
          </cell>
          <cell r="J482" t="str">
            <v>Item</v>
          </cell>
          <cell r="M482" t="str">
            <v>Excluded</v>
          </cell>
        </row>
        <row r="483">
          <cell r="A483" t="str">
            <v>20.5</v>
          </cell>
          <cell r="C483" t="str">
            <v>Units provided with video phone</v>
          </cell>
          <cell r="F483" t="str">
            <v>2 stations/apartment</v>
          </cell>
          <cell r="J483" t="str">
            <v>No</v>
          </cell>
          <cell r="K483">
            <v>67</v>
          </cell>
          <cell r="L483" t="str">
            <v>incl above</v>
          </cell>
          <cell r="M483">
            <v>0</v>
          </cell>
        </row>
        <row r="484">
          <cell r="A484" t="str">
            <v>20.6</v>
          </cell>
          <cell r="C484" t="str">
            <v>Intercom access system</v>
          </cell>
          <cell r="F484" t="str">
            <v>Main entrance door</v>
          </cell>
          <cell r="J484" t="str">
            <v>Item</v>
          </cell>
          <cell r="L484">
            <v>15000</v>
          </cell>
          <cell r="M484">
            <v>15000</v>
          </cell>
        </row>
        <row r="485">
          <cell r="A485" t="str">
            <v>20.7</v>
          </cell>
          <cell r="C485" t="str">
            <v>Intercom access system</v>
          </cell>
          <cell r="F485" t="str">
            <v>Boston house x 2</v>
          </cell>
          <cell r="J485" t="str">
            <v>Item</v>
          </cell>
          <cell r="L485">
            <v>30000</v>
          </cell>
          <cell r="M485">
            <v>30000</v>
          </cell>
        </row>
        <row r="486">
          <cell r="A486" t="str">
            <v>20.8</v>
          </cell>
          <cell r="C486" t="str">
            <v>Camera</v>
          </cell>
          <cell r="F486" t="str">
            <v>Main entrance door &amp; BH</v>
          </cell>
          <cell r="J486" t="str">
            <v>Item</v>
          </cell>
          <cell r="L486">
            <v>30000</v>
          </cell>
          <cell r="M486">
            <v>30000</v>
          </cell>
        </row>
        <row r="487">
          <cell r="A487" t="str">
            <v>20.9</v>
          </cell>
          <cell r="C487" t="str">
            <v>Recording facility</v>
          </cell>
          <cell r="F487" t="str">
            <v>Main entrance door</v>
          </cell>
          <cell r="J487" t="str">
            <v>Item</v>
          </cell>
          <cell r="L487">
            <v>10000</v>
          </cell>
          <cell r="M487">
            <v>10000</v>
          </cell>
        </row>
        <row r="488">
          <cell r="A488" t="str">
            <v>20.10</v>
          </cell>
          <cell r="C488" t="str">
            <v>Electromagnetic lock</v>
          </cell>
          <cell r="F488" t="str">
            <v>Main entrance door &amp; BH</v>
          </cell>
          <cell r="J488" t="str">
            <v>No</v>
          </cell>
          <cell r="K488">
            <v>3</v>
          </cell>
          <cell r="L488">
            <v>5000</v>
          </cell>
          <cell r="M488">
            <v>15000</v>
          </cell>
        </row>
        <row r="489">
          <cell r="A489" t="str">
            <v>20.11</v>
          </cell>
          <cell r="C489" t="str">
            <v>Internet connection - Only sleeves</v>
          </cell>
          <cell r="F489" t="str">
            <v>Living &amp; main bedrooms</v>
          </cell>
          <cell r="J489" t="str">
            <v>No</v>
          </cell>
          <cell r="K489">
            <v>67</v>
          </cell>
          <cell r="L489">
            <v>250</v>
          </cell>
          <cell r="M489">
            <v>16750</v>
          </cell>
        </row>
        <row r="490">
          <cell r="A490" t="str">
            <v>20.12</v>
          </cell>
          <cell r="C490" t="str">
            <v>Telephone points</v>
          </cell>
          <cell r="F490" t="str">
            <v>Living &amp; main bedrooms</v>
          </cell>
          <cell r="J490" t="str">
            <v>No</v>
          </cell>
          <cell r="K490">
            <v>67</v>
          </cell>
          <cell r="L490">
            <v>250</v>
          </cell>
          <cell r="M490">
            <v>16750</v>
          </cell>
        </row>
        <row r="492">
          <cell r="C492" t="str">
            <v>Profit &amp; Attendance</v>
          </cell>
          <cell r="K492">
            <v>309709</v>
          </cell>
        </row>
        <row r="493">
          <cell r="A493" t="str">
            <v>14.</v>
          </cell>
          <cell r="C493" t="str">
            <v>Fittings</v>
          </cell>
          <cell r="K493">
            <v>0.04</v>
          </cell>
          <cell r="L493">
            <v>2533000</v>
          </cell>
          <cell r="M493">
            <v>101320</v>
          </cell>
        </row>
        <row r="494">
          <cell r="A494" t="str">
            <v>15.</v>
          </cell>
          <cell r="C494" t="str">
            <v>Electrical Installation</v>
          </cell>
          <cell r="K494">
            <v>0.04</v>
          </cell>
          <cell r="L494">
            <v>1752320</v>
          </cell>
          <cell r="M494">
            <v>70092.800000000003</v>
          </cell>
        </row>
        <row r="495">
          <cell r="A495" t="str">
            <v>16.</v>
          </cell>
          <cell r="C495" t="str">
            <v>Plumbing Installation</v>
          </cell>
          <cell r="K495">
            <v>0.04</v>
          </cell>
          <cell r="L495">
            <v>2499100</v>
          </cell>
          <cell r="M495">
            <v>99964</v>
          </cell>
        </row>
        <row r="496">
          <cell r="A496" t="str">
            <v>17.</v>
          </cell>
          <cell r="C496" t="str">
            <v>Fire Protection</v>
          </cell>
          <cell r="K496">
            <v>0.04</v>
          </cell>
          <cell r="L496">
            <v>226810</v>
          </cell>
          <cell r="M496">
            <v>9072.4</v>
          </cell>
        </row>
        <row r="497">
          <cell r="A497" t="str">
            <v>18.</v>
          </cell>
          <cell r="C497" t="str">
            <v>Lifts &amp; escalators</v>
          </cell>
          <cell r="K497">
            <v>0.04</v>
          </cell>
          <cell r="L497">
            <v>135997</v>
          </cell>
          <cell r="M497">
            <v>5439.88</v>
          </cell>
        </row>
        <row r="498">
          <cell r="A498" t="str">
            <v>19.</v>
          </cell>
          <cell r="C498" t="str">
            <v>Air-conditioning &amp; Ventilation</v>
          </cell>
          <cell r="K498">
            <v>0.04</v>
          </cell>
          <cell r="L498">
            <v>295000</v>
          </cell>
          <cell r="M498">
            <v>11800</v>
          </cell>
        </row>
        <row r="499">
          <cell r="A499" t="str">
            <v>20.</v>
          </cell>
          <cell r="C499" t="str">
            <v>Special services</v>
          </cell>
          <cell r="K499">
            <v>0.04</v>
          </cell>
          <cell r="L499">
            <v>300500</v>
          </cell>
          <cell r="M499">
            <v>12020</v>
          </cell>
        </row>
        <row r="501">
          <cell r="C501" t="str">
            <v>Builder's Work</v>
          </cell>
          <cell r="K501">
            <v>387136</v>
          </cell>
        </row>
        <row r="502">
          <cell r="A502" t="str">
            <v>14.</v>
          </cell>
          <cell r="C502" t="str">
            <v>Fittings</v>
          </cell>
          <cell r="K502">
            <v>0.05</v>
          </cell>
          <cell r="L502">
            <v>2533000</v>
          </cell>
          <cell r="M502">
            <v>126650</v>
          </cell>
        </row>
        <row r="503">
          <cell r="A503" t="str">
            <v>15.</v>
          </cell>
          <cell r="C503" t="str">
            <v>Electrical Installation</v>
          </cell>
          <cell r="K503">
            <v>0.05</v>
          </cell>
          <cell r="L503">
            <v>1752320</v>
          </cell>
          <cell r="M503">
            <v>87616</v>
          </cell>
        </row>
        <row r="504">
          <cell r="A504" t="str">
            <v>16.</v>
          </cell>
          <cell r="C504" t="str">
            <v>Plumbing Installation</v>
          </cell>
          <cell r="K504">
            <v>0.05</v>
          </cell>
          <cell r="L504">
            <v>2499100</v>
          </cell>
          <cell r="M504">
            <v>124955</v>
          </cell>
        </row>
        <row r="505">
          <cell r="A505" t="str">
            <v>17.</v>
          </cell>
          <cell r="C505" t="str">
            <v>Fire Protection</v>
          </cell>
          <cell r="K505">
            <v>0.05</v>
          </cell>
          <cell r="L505">
            <v>226810</v>
          </cell>
          <cell r="M505">
            <v>11340.5</v>
          </cell>
        </row>
        <row r="506">
          <cell r="A506" t="str">
            <v>18.</v>
          </cell>
          <cell r="C506" t="str">
            <v>Lifts &amp; escalators</v>
          </cell>
          <cell r="K506">
            <v>0.05</v>
          </cell>
          <cell r="L506">
            <v>135997</v>
          </cell>
          <cell r="M506">
            <v>6799.85</v>
          </cell>
        </row>
        <row r="507">
          <cell r="A507" t="str">
            <v>19.</v>
          </cell>
          <cell r="C507" t="str">
            <v>Air-conditioning &amp; Ventilation</v>
          </cell>
          <cell r="K507">
            <v>0.05</v>
          </cell>
          <cell r="L507">
            <v>295000</v>
          </cell>
          <cell r="M507">
            <v>14750</v>
          </cell>
        </row>
        <row r="508">
          <cell r="A508" t="str">
            <v>20.</v>
          </cell>
          <cell r="C508" t="str">
            <v>Special services</v>
          </cell>
          <cell r="K508">
            <v>0.05</v>
          </cell>
          <cell r="L508">
            <v>300500</v>
          </cell>
          <cell r="M508">
            <v>15025</v>
          </cell>
        </row>
        <row r="510">
          <cell r="A510" t="str">
            <v>G</v>
          </cell>
          <cell r="C510" t="str">
            <v>EXTERNAL WORKS</v>
          </cell>
        </row>
        <row r="512">
          <cell r="A512" t="str">
            <v>21.</v>
          </cell>
          <cell r="C512" t="str">
            <v>Soil drainage</v>
          </cell>
          <cell r="F512">
            <v>0</v>
          </cell>
          <cell r="K512">
            <v>0</v>
          </cell>
        </row>
        <row r="514">
          <cell r="A514" t="str">
            <v>21.1</v>
          </cell>
          <cell r="C514" t="str">
            <v>Soil drains</v>
          </cell>
          <cell r="J514" t="str">
            <v>m</v>
          </cell>
          <cell r="K514">
            <v>0</v>
          </cell>
          <cell r="L514">
            <v>0</v>
          </cell>
          <cell r="M514">
            <v>0</v>
          </cell>
        </row>
        <row r="515">
          <cell r="A515" t="str">
            <v>21.2</v>
          </cell>
          <cell r="C515" t="str">
            <v>Inspection chambers</v>
          </cell>
          <cell r="J515" t="str">
            <v>No</v>
          </cell>
          <cell r="K515">
            <v>0</v>
          </cell>
          <cell r="L515">
            <v>0</v>
          </cell>
          <cell r="M515">
            <v>0</v>
          </cell>
        </row>
        <row r="516">
          <cell r="A516" t="str">
            <v>21.3</v>
          </cell>
          <cell r="B516">
            <v>170</v>
          </cell>
          <cell r="C516" t="str">
            <v>Municipal connection</v>
          </cell>
          <cell r="J516" t="str">
            <v>Item</v>
          </cell>
          <cell r="K516">
            <v>0</v>
          </cell>
          <cell r="L516">
            <v>0</v>
          </cell>
          <cell r="M516">
            <v>0</v>
          </cell>
        </row>
        <row r="518">
          <cell r="A518" t="str">
            <v>22.</v>
          </cell>
          <cell r="C518" t="str">
            <v>Stormwater drainage</v>
          </cell>
          <cell r="F518">
            <v>0</v>
          </cell>
          <cell r="K518">
            <v>0</v>
          </cell>
        </row>
        <row r="520">
          <cell r="A520">
            <v>22.1</v>
          </cell>
          <cell r="C520" t="str">
            <v>Surface water channels</v>
          </cell>
          <cell r="J520" t="str">
            <v>m</v>
          </cell>
          <cell r="K520">
            <v>0</v>
          </cell>
          <cell r="L520">
            <v>0</v>
          </cell>
          <cell r="M520">
            <v>0</v>
          </cell>
        </row>
        <row r="521">
          <cell r="A521">
            <v>22.2</v>
          </cell>
          <cell r="C521" t="str">
            <v>Stormwater drains</v>
          </cell>
          <cell r="J521" t="str">
            <v>m</v>
          </cell>
          <cell r="K521">
            <v>0</v>
          </cell>
          <cell r="L521">
            <v>0</v>
          </cell>
          <cell r="M521">
            <v>0</v>
          </cell>
        </row>
        <row r="522">
          <cell r="A522">
            <v>22.3</v>
          </cell>
          <cell r="C522" t="str">
            <v>Catchpits</v>
          </cell>
          <cell r="J522" t="str">
            <v>No</v>
          </cell>
          <cell r="K522">
            <v>0</v>
          </cell>
          <cell r="L522">
            <v>0</v>
          </cell>
          <cell r="M522">
            <v>0</v>
          </cell>
        </row>
        <row r="523">
          <cell r="A523">
            <v>22.4</v>
          </cell>
          <cell r="C523" t="str">
            <v>Inspection chambers</v>
          </cell>
          <cell r="J523" t="str">
            <v>No</v>
          </cell>
          <cell r="K523">
            <v>0</v>
          </cell>
          <cell r="L523">
            <v>0</v>
          </cell>
          <cell r="M523">
            <v>0</v>
          </cell>
        </row>
        <row r="524">
          <cell r="A524">
            <v>22.5</v>
          </cell>
          <cell r="B524">
            <v>169</v>
          </cell>
          <cell r="C524" t="str">
            <v>Municipal connection</v>
          </cell>
          <cell r="J524" t="str">
            <v>Item</v>
          </cell>
          <cell r="K524">
            <v>0</v>
          </cell>
          <cell r="L524">
            <v>0</v>
          </cell>
          <cell r="M524">
            <v>0</v>
          </cell>
        </row>
        <row r="526">
          <cell r="A526" t="str">
            <v>23.</v>
          </cell>
          <cell r="C526" t="str">
            <v>External Works</v>
          </cell>
          <cell r="F526">
            <v>0</v>
          </cell>
          <cell r="K526">
            <v>0</v>
          </cell>
        </row>
        <row r="527">
          <cell r="M527" t="str">
            <v xml:space="preserve"> </v>
          </cell>
        </row>
        <row r="528">
          <cell r="A528">
            <v>23.1</v>
          </cell>
          <cell r="C528" t="str">
            <v>External water reticulation</v>
          </cell>
          <cell r="E528" t="str">
            <v>Included with Plumbing &amp; Drainage</v>
          </cell>
          <cell r="J528" t="str">
            <v>Note</v>
          </cell>
          <cell r="M528">
            <v>0</v>
          </cell>
        </row>
        <row r="530">
          <cell r="A530">
            <v>23.2</v>
          </cell>
          <cell r="C530" t="str">
            <v>External fire mains</v>
          </cell>
          <cell r="E530" t="str">
            <v>Included with Fire Protection</v>
          </cell>
          <cell r="J530" t="str">
            <v>Note</v>
          </cell>
          <cell r="M530">
            <v>0</v>
          </cell>
        </row>
        <row r="532">
          <cell r="A532">
            <v>23.3</v>
          </cell>
          <cell r="C532" t="str">
            <v>Site Lighting</v>
          </cell>
          <cell r="E532" t="str">
            <v>Included with Electrical Installation</v>
          </cell>
          <cell r="J532" t="str">
            <v>Note</v>
          </cell>
          <cell r="M532">
            <v>0</v>
          </cell>
        </row>
        <row r="534">
          <cell r="A534">
            <v>23.4</v>
          </cell>
          <cell r="C534" t="str">
            <v>Other mains &amp; services</v>
          </cell>
          <cell r="E534" t="str">
            <v>Included with relevant items</v>
          </cell>
          <cell r="J534" t="str">
            <v>Note</v>
          </cell>
          <cell r="M534">
            <v>0</v>
          </cell>
        </row>
        <row r="536">
          <cell r="A536" t="str">
            <v>H</v>
          </cell>
          <cell r="C536" t="str">
            <v>ALTERATIONS</v>
          </cell>
        </row>
        <row r="538">
          <cell r="A538" t="str">
            <v>24.</v>
          </cell>
          <cell r="C538" t="str">
            <v>Alterations</v>
          </cell>
          <cell r="F538">
            <v>3.4463369361242273E-2</v>
          </cell>
          <cell r="K538">
            <v>676349</v>
          </cell>
        </row>
        <row r="540">
          <cell r="A540">
            <v>24.1</v>
          </cell>
          <cell r="C540" t="str">
            <v>Alterations as detail build-up elsewhere</v>
          </cell>
          <cell r="J540" t="str">
            <v>m²</v>
          </cell>
          <cell r="K540">
            <v>5711</v>
          </cell>
          <cell r="L540">
            <v>100</v>
          </cell>
          <cell r="M540">
            <v>571100</v>
          </cell>
        </row>
        <row r="542">
          <cell r="A542">
            <v>24.2</v>
          </cell>
          <cell r="C542" t="str">
            <v>Break-up and remove slabs to create double volume for voids &amp; stairs</v>
          </cell>
          <cell r="J542" t="str">
            <v>m²</v>
          </cell>
          <cell r="K542">
            <v>82.830000000000013</v>
          </cell>
          <cell r="L542">
            <v>300</v>
          </cell>
          <cell r="M542">
            <v>24849</v>
          </cell>
        </row>
        <row r="544">
          <cell r="A544">
            <v>24.3</v>
          </cell>
          <cell r="C544" t="str">
            <v>Upgrading of fins</v>
          </cell>
          <cell r="J544" t="str">
            <v>m²</v>
          </cell>
          <cell r="K544">
            <v>1008</v>
          </cell>
          <cell r="L544">
            <v>50</v>
          </cell>
          <cell r="M544">
            <v>50400</v>
          </cell>
        </row>
        <row r="546">
          <cell r="A546">
            <v>24.4</v>
          </cell>
          <cell r="C546" t="str">
            <v>Upgrading of main foyer</v>
          </cell>
          <cell r="J546" t="str">
            <v>m²</v>
          </cell>
          <cell r="K546">
            <v>100</v>
          </cell>
          <cell r="L546">
            <v>300</v>
          </cell>
          <cell r="M546">
            <v>30000</v>
          </cell>
        </row>
        <row r="551">
          <cell r="A551" t="str">
            <v>SUMMARY</v>
          </cell>
        </row>
        <row r="553">
          <cell r="A553" t="str">
            <v>A</v>
          </cell>
          <cell r="C553" t="str">
            <v>PRELIMINARIES</v>
          </cell>
          <cell r="H553">
            <v>0.1200000142674025</v>
          </cell>
          <cell r="I553">
            <v>412.365435125197</v>
          </cell>
          <cell r="M553">
            <v>2355019</v>
          </cell>
        </row>
        <row r="555">
          <cell r="A555" t="str">
            <v>B</v>
          </cell>
          <cell r="C555" t="str">
            <v>SUB-STRUCTURE</v>
          </cell>
          <cell r="H555">
            <v>0</v>
          </cell>
          <cell r="I555">
            <v>0</v>
          </cell>
          <cell r="M555">
            <v>0</v>
          </cell>
        </row>
        <row r="556">
          <cell r="A556" t="str">
            <v>2.</v>
          </cell>
          <cell r="C556" t="str">
            <v>Piling</v>
          </cell>
          <cell r="H556">
            <v>0</v>
          </cell>
          <cell r="I556">
            <v>0</v>
          </cell>
          <cell r="K556">
            <v>0</v>
          </cell>
        </row>
        <row r="557">
          <cell r="A557" t="str">
            <v>3.</v>
          </cell>
          <cell r="C557" t="str">
            <v>Foundations</v>
          </cell>
          <cell r="H557">
            <v>0</v>
          </cell>
          <cell r="I557">
            <v>0</v>
          </cell>
          <cell r="K557">
            <v>0</v>
          </cell>
        </row>
        <row r="558">
          <cell r="A558" t="str">
            <v>4.</v>
          </cell>
          <cell r="C558" t="str">
            <v>Basement</v>
          </cell>
          <cell r="H558">
            <v>0</v>
          </cell>
          <cell r="I558">
            <v>0</v>
          </cell>
          <cell r="K558">
            <v>0</v>
          </cell>
        </row>
        <row r="560">
          <cell r="A560" t="str">
            <v>C</v>
          </cell>
          <cell r="C560" t="str">
            <v>SUPERSTRUCTURE</v>
          </cell>
          <cell r="H560">
            <v>0.2378937013290493</v>
          </cell>
          <cell r="I560">
            <v>817.4927333216599</v>
          </cell>
          <cell r="M560">
            <v>4668701</v>
          </cell>
        </row>
        <row r="561">
          <cell r="A561" t="str">
            <v>5.</v>
          </cell>
          <cell r="C561" t="str">
            <v>Ground floor construction</v>
          </cell>
          <cell r="H561">
            <v>0</v>
          </cell>
          <cell r="I561">
            <v>0</v>
          </cell>
          <cell r="K561">
            <v>0</v>
          </cell>
        </row>
        <row r="562">
          <cell r="A562" t="str">
            <v>6.</v>
          </cell>
          <cell r="C562" t="str">
            <v>Structural Frame</v>
          </cell>
          <cell r="H562">
            <v>4.0240444458123033E-2</v>
          </cell>
          <cell r="I562">
            <v>138.28138679740852</v>
          </cell>
          <cell r="K562">
            <v>789725</v>
          </cell>
        </row>
        <row r="563">
          <cell r="A563" t="str">
            <v>7.</v>
          </cell>
          <cell r="C563" t="str">
            <v>External Envelope</v>
          </cell>
          <cell r="H563">
            <v>0.1011398329776334</v>
          </cell>
          <cell r="I563">
            <v>347.55471896340396</v>
          </cell>
          <cell r="K563">
            <v>1984885</v>
          </cell>
        </row>
        <row r="564">
          <cell r="A564" t="str">
            <v>8.</v>
          </cell>
          <cell r="C564" t="str">
            <v>Roofs</v>
          </cell>
          <cell r="H564">
            <v>1.2037152723779622E-2</v>
          </cell>
          <cell r="I564">
            <v>41.364209420416742</v>
          </cell>
          <cell r="K564">
            <v>236231</v>
          </cell>
        </row>
        <row r="565">
          <cell r="A565" t="str">
            <v>9.</v>
          </cell>
          <cell r="C565" t="str">
            <v>Upper Floors (Load bearing structures only)</v>
          </cell>
          <cell r="H565">
            <v>0</v>
          </cell>
          <cell r="I565">
            <v>0</v>
          </cell>
          <cell r="K565">
            <v>0</v>
          </cell>
        </row>
        <row r="566">
          <cell r="A566" t="str">
            <v>10.</v>
          </cell>
          <cell r="C566" t="str">
            <v>Internal divisions</v>
          </cell>
          <cell r="H566">
            <v>8.4476271169513256E-2</v>
          </cell>
          <cell r="I566">
            <v>290.29241814043075</v>
          </cell>
          <cell r="K566">
            <v>1657860</v>
          </cell>
        </row>
        <row r="568">
          <cell r="A568" t="str">
            <v>D</v>
          </cell>
          <cell r="C568" t="str">
            <v>INTERNAL FINISHES</v>
          </cell>
          <cell r="H568">
            <v>0.17760444808693496</v>
          </cell>
          <cell r="I568">
            <v>610.31605673262129</v>
          </cell>
          <cell r="M568">
            <v>3485515</v>
          </cell>
        </row>
        <row r="569">
          <cell r="A569" t="str">
            <v>11.</v>
          </cell>
          <cell r="C569" t="str">
            <v>Floor finishes</v>
          </cell>
          <cell r="H569">
            <v>6.8497595636946781E-2</v>
          </cell>
          <cell r="I569">
            <v>235.38364559621783</v>
          </cell>
          <cell r="K569">
            <v>1344276</v>
          </cell>
        </row>
        <row r="570">
          <cell r="A570" t="str">
            <v>12.</v>
          </cell>
          <cell r="C570" t="str">
            <v>Internal wall finishes</v>
          </cell>
          <cell r="H570">
            <v>6.3366986738857004E-2</v>
          </cell>
          <cell r="I570">
            <v>217.75293293643844</v>
          </cell>
          <cell r="K570">
            <v>1243587</v>
          </cell>
        </row>
        <row r="571">
          <cell r="A571" t="str">
            <v>13.</v>
          </cell>
          <cell r="C571" t="str">
            <v>Ceilings</v>
          </cell>
          <cell r="H571">
            <v>4.5739865711131165E-2</v>
          </cell>
          <cell r="I571">
            <v>157.17947819996499</v>
          </cell>
          <cell r="K571">
            <v>897652</v>
          </cell>
        </row>
        <row r="573">
          <cell r="A573" t="str">
            <v>E</v>
          </cell>
          <cell r="C573" t="str">
            <v>FITTINGS</v>
          </cell>
          <cell r="H573">
            <v>0.12906903771873202</v>
          </cell>
          <cell r="I573">
            <v>443.5300297671161</v>
          </cell>
          <cell r="M573">
            <v>2533000</v>
          </cell>
        </row>
        <row r="574">
          <cell r="A574" t="str">
            <v>14.</v>
          </cell>
          <cell r="C574" t="str">
            <v>Fittings</v>
          </cell>
          <cell r="K574">
            <v>2533000</v>
          </cell>
        </row>
        <row r="576">
          <cell r="A576" t="str">
            <v>F</v>
          </cell>
          <cell r="C576" t="str">
            <v>SERVICES</v>
          </cell>
          <cell r="H576">
            <v>0.30096942923663894</v>
          </cell>
          <cell r="I576">
            <v>1034.2447907546839</v>
          </cell>
          <cell r="M576">
            <v>5906572</v>
          </cell>
        </row>
        <row r="577">
          <cell r="A577" t="str">
            <v>15.</v>
          </cell>
          <cell r="C577" t="str">
            <v>Electrical Installation</v>
          </cell>
          <cell r="H577">
            <v>8.9289481316734504E-2</v>
          </cell>
          <cell r="I577">
            <v>306.83242864647173</v>
          </cell>
          <cell r="K577">
            <v>1752320</v>
          </cell>
        </row>
        <row r="578">
          <cell r="A578" t="str">
            <v>16.</v>
          </cell>
          <cell r="C578" t="str">
            <v>Plumbing Installation</v>
          </cell>
          <cell r="H578">
            <v>0.12734166291467949</v>
          </cell>
          <cell r="I578">
            <v>437.59411661705479</v>
          </cell>
          <cell r="K578">
            <v>2499100</v>
          </cell>
        </row>
        <row r="579">
          <cell r="A579" t="str">
            <v>17.</v>
          </cell>
          <cell r="C579" t="str">
            <v>Fire Protection</v>
          </cell>
          <cell r="H579">
            <v>1.1557105584281725E-2</v>
          </cell>
          <cell r="I579">
            <v>39.714585886884961</v>
          </cell>
          <cell r="K579">
            <v>226810</v>
          </cell>
        </row>
        <row r="580">
          <cell r="A580" t="str">
            <v>18.</v>
          </cell>
          <cell r="C580" t="str">
            <v>Lifts &amp; escalators</v>
          </cell>
          <cell r="H580">
            <v>6.9297283547707852E-3</v>
          </cell>
          <cell r="I580">
            <v>23.813167571353528</v>
          </cell>
          <cell r="K580">
            <v>135997</v>
          </cell>
        </row>
        <row r="581">
          <cell r="A581" t="str">
            <v>19.</v>
          </cell>
          <cell r="C581" t="str">
            <v>Air-conditioning &amp; Ventilation</v>
          </cell>
          <cell r="H581">
            <v>1.50317276458847E-2</v>
          </cell>
          <cell r="I581">
            <v>51.654701453335669</v>
          </cell>
          <cell r="K581">
            <v>295000</v>
          </cell>
        </row>
        <row r="582">
          <cell r="A582" t="str">
            <v>20.</v>
          </cell>
          <cell r="C582" t="str">
            <v>Special services</v>
          </cell>
          <cell r="H582">
            <v>1.5311980195214753E-2</v>
          </cell>
          <cell r="I582">
            <v>52.617755209245317</v>
          </cell>
          <cell r="K582">
            <v>300500</v>
          </cell>
        </row>
        <row r="583">
          <cell r="C583" t="str">
            <v>Profit &amp; Attendance</v>
          </cell>
          <cell r="H583">
            <v>1.5781224872811202E-2</v>
          </cell>
          <cell r="I583">
            <v>54.23025739800385</v>
          </cell>
          <cell r="K583">
            <v>309709</v>
          </cell>
        </row>
        <row r="584">
          <cell r="C584" t="str">
            <v>Builder's Work</v>
          </cell>
          <cell r="H584">
            <v>1.972651835226176E-2</v>
          </cell>
          <cell r="I584">
            <v>67.787777972334098</v>
          </cell>
          <cell r="K584">
            <v>387136</v>
          </cell>
        </row>
        <row r="586">
          <cell r="A586" t="str">
            <v>G</v>
          </cell>
          <cell r="C586" t="str">
            <v>EXTERNAL WORKS</v>
          </cell>
          <cell r="H586">
            <v>0</v>
          </cell>
          <cell r="I586">
            <v>0</v>
          </cell>
          <cell r="M586">
            <v>0</v>
          </cell>
        </row>
        <row r="587">
          <cell r="A587" t="str">
            <v>21.</v>
          </cell>
          <cell r="C587" t="str">
            <v>Soil drainage</v>
          </cell>
          <cell r="H587">
            <v>0</v>
          </cell>
          <cell r="I587">
            <v>0</v>
          </cell>
          <cell r="K587">
            <v>0</v>
          </cell>
        </row>
        <row r="588">
          <cell r="A588" t="str">
            <v>22.</v>
          </cell>
          <cell r="C588" t="str">
            <v>Stormwater drainage</v>
          </cell>
          <cell r="H588">
            <v>0</v>
          </cell>
          <cell r="I588">
            <v>0</v>
          </cell>
          <cell r="K588">
            <v>0</v>
          </cell>
        </row>
        <row r="589">
          <cell r="A589" t="str">
            <v>23.</v>
          </cell>
          <cell r="C589" t="str">
            <v>External Works</v>
          </cell>
          <cell r="H589">
            <v>0</v>
          </cell>
          <cell r="I589">
            <v>0</v>
          </cell>
          <cell r="K589">
            <v>0</v>
          </cell>
        </row>
        <row r="591">
          <cell r="A591" t="str">
            <v>H</v>
          </cell>
          <cell r="C591" t="str">
            <v>ALTERATIONS</v>
          </cell>
          <cell r="H591">
            <v>3.4463369361242273E-2</v>
          </cell>
          <cell r="I591">
            <v>118.42917177376992</v>
          </cell>
          <cell r="M591">
            <v>676349</v>
          </cell>
        </row>
        <row r="592">
          <cell r="A592" t="str">
            <v>24.</v>
          </cell>
          <cell r="C592" t="str">
            <v>Alterations</v>
          </cell>
          <cell r="K592">
            <v>676349</v>
          </cell>
        </row>
        <row r="594">
          <cell r="C594" t="str">
            <v>SUB-TOTAL</v>
          </cell>
          <cell r="H594">
            <v>1</v>
          </cell>
          <cell r="I594">
            <v>3436.3782174750481</v>
          </cell>
          <cell r="M594">
            <v>19625156</v>
          </cell>
        </row>
        <row r="596">
          <cell r="A596" t="str">
            <v>H</v>
          </cell>
          <cell r="C596" t="str">
            <v>CONTINGENCIES</v>
          </cell>
          <cell r="I596">
            <v>171.81891087375243</v>
          </cell>
          <cell r="K596">
            <v>0.05</v>
          </cell>
          <cell r="M596">
            <v>981257.8</v>
          </cell>
        </row>
        <row r="597">
          <cell r="C597" t="str">
            <v>ESTIMATED CURRENT CONSTRUCTION COST</v>
          </cell>
          <cell r="I597">
            <v>3608.1971283488006</v>
          </cell>
          <cell r="M597">
            <v>20606413.800000001</v>
          </cell>
        </row>
        <row r="599">
          <cell r="A599" t="str">
            <v>J</v>
          </cell>
          <cell r="C599" t="str">
            <v>ESCALATION</v>
          </cell>
        </row>
        <row r="600">
          <cell r="C600" t="str">
            <v xml:space="preserve">   Design Start</v>
          </cell>
          <cell r="D600">
            <v>7.0000000000000007E-2</v>
          </cell>
          <cell r="E600" t="str">
            <v>x</v>
          </cell>
          <cell r="F600">
            <v>0</v>
          </cell>
          <cell r="G600" t="str">
            <v>months</v>
          </cell>
          <cell r="I600">
            <v>0</v>
          </cell>
          <cell r="K600">
            <v>0</v>
          </cell>
        </row>
        <row r="601">
          <cell r="C601" t="str">
            <v xml:space="preserve">   Pre-contract</v>
          </cell>
          <cell r="D601">
            <v>7.0000000000000007E-2</v>
          </cell>
          <cell r="E601" t="str">
            <v>x</v>
          </cell>
          <cell r="F601">
            <v>0</v>
          </cell>
          <cell r="G601" t="str">
            <v>months</v>
          </cell>
          <cell r="I601">
            <v>0</v>
          </cell>
          <cell r="K601">
            <v>0</v>
          </cell>
        </row>
        <row r="602">
          <cell r="C602" t="str">
            <v xml:space="preserve">   Contract</v>
          </cell>
          <cell r="D602">
            <v>7.0000000000000007E-2</v>
          </cell>
          <cell r="E602" t="str">
            <v>x</v>
          </cell>
          <cell r="F602">
            <v>0</v>
          </cell>
          <cell r="G602" t="str">
            <v>months</v>
          </cell>
          <cell r="H602">
            <v>0.6</v>
          </cell>
          <cell r="I602">
            <v>0</v>
          </cell>
          <cell r="K602">
            <v>0</v>
          </cell>
          <cell r="M602">
            <v>0</v>
          </cell>
        </row>
        <row r="603">
          <cell r="C603" t="str">
            <v>ESTIMATED FINAL CONSTRUCTION COST</v>
          </cell>
          <cell r="I603">
            <v>3608.1971283488006</v>
          </cell>
          <cell r="M603">
            <v>20606413.800000001</v>
          </cell>
        </row>
        <row r="605">
          <cell r="A605" t="str">
            <v>K</v>
          </cell>
          <cell r="C605" t="str">
            <v>PROFESSIONAL FEES</v>
          </cell>
          <cell r="I605">
            <v>350.20136578532657</v>
          </cell>
          <cell r="M605">
            <v>2000000</v>
          </cell>
        </row>
        <row r="606">
          <cell r="C606" t="str">
            <v>Professional fees @ tariff</v>
          </cell>
          <cell r="H606">
            <v>0</v>
          </cell>
          <cell r="I606">
            <v>0</v>
          </cell>
          <cell r="K606">
            <v>0</v>
          </cell>
        </row>
        <row r="607">
          <cell r="C607" t="str">
            <v>Add for alteration work on above</v>
          </cell>
          <cell r="H607">
            <v>0</v>
          </cell>
          <cell r="I607">
            <v>0</v>
          </cell>
          <cell r="K607">
            <v>0</v>
          </cell>
        </row>
        <row r="608">
          <cell r="C608" t="str">
            <v>Disbursements</v>
          </cell>
          <cell r="H608">
            <v>0</v>
          </cell>
          <cell r="I608">
            <v>0</v>
          </cell>
          <cell r="K608">
            <v>0</v>
          </cell>
        </row>
        <row r="611">
          <cell r="A611" t="str">
            <v>L</v>
          </cell>
          <cell r="C611" t="str">
            <v>ESTIMATED FINAL CONSTRUCTION COST INCL. PROF. FEES &amp; TAXES</v>
          </cell>
          <cell r="K611">
            <v>5711</v>
          </cell>
          <cell r="L611">
            <v>3958.3984941341273</v>
          </cell>
          <cell r="M611">
            <v>22606413.800000001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ents"/>
      <sheetName val="General"/>
      <sheetName val="Income"/>
      <sheetName val="Op Costs"/>
      <sheetName val="Variations"/>
      <sheetName val="Executive Summary"/>
      <sheetName val="Building Works"/>
      <sheetName val="Constr CF"/>
      <sheetName val="Fees"/>
      <sheetName val="Storage Units"/>
      <sheetName val="Tender Analysis"/>
      <sheetName val="ESTIMATE"/>
      <sheetName val="#REF"/>
      <sheetName val="OB2"/>
      <sheetName val="Op_Costs3"/>
      <sheetName val="Executive_Summary3"/>
      <sheetName val="Building_Works3"/>
      <sheetName val="Constr_CF3"/>
      <sheetName val="Storage_Units3"/>
      <sheetName val="Tender_Analysis3"/>
      <sheetName val="Op_Costs2"/>
      <sheetName val="Executive_Summary2"/>
      <sheetName val="Building_Works2"/>
      <sheetName val="Constr_CF2"/>
      <sheetName val="Storage_Units2"/>
      <sheetName val="Tender_Analysis2"/>
      <sheetName val="Op_Costs"/>
      <sheetName val="Executive_Summary"/>
      <sheetName val="Building_Works"/>
      <sheetName val="Constr_CF"/>
      <sheetName val="Storage_Units"/>
      <sheetName val="Tender_Analysis"/>
      <sheetName val="Op_Costs1"/>
      <sheetName val="Executive_Summary1"/>
      <sheetName val="Building_Works1"/>
      <sheetName val="Constr_CF1"/>
      <sheetName val="Storage_Units1"/>
      <sheetName val="Tender_Analysis1"/>
      <sheetName val="Op_Costs4"/>
      <sheetName val="Executive_Summary4"/>
      <sheetName val="Building_Works4"/>
      <sheetName val="Constr_CF4"/>
      <sheetName val="Storage_Units4"/>
      <sheetName val="Tender_Analysis4"/>
      <sheetName val="Op_Costs6"/>
      <sheetName val="Executive_Summary6"/>
      <sheetName val="Building_Works6"/>
      <sheetName val="Constr_CF6"/>
      <sheetName val="Storage_Units6"/>
      <sheetName val="Tender_Analysis6"/>
      <sheetName val="Op_Costs5"/>
      <sheetName val="Executive_Summary5"/>
      <sheetName val="Building_Works5"/>
      <sheetName val="Constr_CF5"/>
      <sheetName val="Storage_Units5"/>
      <sheetName val="Tender_Analysis5"/>
      <sheetName val="Op_Costs7"/>
      <sheetName val="Executive_Summary7"/>
      <sheetName val="Building_Works7"/>
      <sheetName val="Constr_CF7"/>
      <sheetName val="Storage_Units7"/>
      <sheetName val="Tender_Analysis7"/>
      <sheetName val="Op_Costs8"/>
      <sheetName val="Executive_Summary8"/>
      <sheetName val="Building_Works8"/>
      <sheetName val="Constr_CF8"/>
      <sheetName val="Storage_Units8"/>
      <sheetName val="Tender_Analysis8"/>
      <sheetName val="Op_Costs34"/>
      <sheetName val="Executive_Summary34"/>
      <sheetName val="Building_Works34"/>
      <sheetName val="Constr_CF34"/>
      <sheetName val="Storage_Units34"/>
      <sheetName val="Tender_Analysis34"/>
      <sheetName val="Op_Costs15"/>
      <sheetName val="Executive_Summary15"/>
      <sheetName val="Building_Works15"/>
      <sheetName val="Constr_CF15"/>
      <sheetName val="Storage_Units15"/>
      <sheetName val="Tender_Analysis15"/>
      <sheetName val="Op_Costs10"/>
      <sheetName val="Executive_Summary10"/>
      <sheetName val="Building_Works10"/>
      <sheetName val="Constr_CF10"/>
      <sheetName val="Storage_Units10"/>
      <sheetName val="Tender_Analysis10"/>
      <sheetName val="Op_Costs9"/>
      <sheetName val="Executive_Summary9"/>
      <sheetName val="Building_Works9"/>
      <sheetName val="Constr_CF9"/>
      <sheetName val="Storage_Units9"/>
      <sheetName val="Tender_Analysis9"/>
      <sheetName val="Op_Costs11"/>
      <sheetName val="Executive_Summary11"/>
      <sheetName val="Building_Works11"/>
      <sheetName val="Constr_CF11"/>
      <sheetName val="Storage_Units11"/>
      <sheetName val="Tender_Analysis11"/>
      <sheetName val="Op_Costs13"/>
      <sheetName val="Executive_Summary13"/>
      <sheetName val="Building_Works13"/>
      <sheetName val="Constr_CF13"/>
      <sheetName val="Storage_Units13"/>
      <sheetName val="Tender_Analysis13"/>
      <sheetName val="Op_Costs12"/>
      <sheetName val="Executive_Summary12"/>
      <sheetName val="Building_Works12"/>
      <sheetName val="Constr_CF12"/>
      <sheetName val="Storage_Units12"/>
      <sheetName val="Tender_Analysis12"/>
      <sheetName val="Op_Costs14"/>
      <sheetName val="Executive_Summary14"/>
      <sheetName val="Building_Works14"/>
      <sheetName val="Constr_CF14"/>
      <sheetName val="Storage_Units14"/>
      <sheetName val="Tender_Analysis14"/>
      <sheetName val="Op_Costs16"/>
      <sheetName val="Executive_Summary16"/>
      <sheetName val="Building_Works16"/>
      <sheetName val="Constr_CF16"/>
      <sheetName val="Storage_Units16"/>
      <sheetName val="Tender_Analysis16"/>
      <sheetName val="Op_Costs18"/>
      <sheetName val="Executive_Summary18"/>
      <sheetName val="Building_Works18"/>
      <sheetName val="Constr_CF18"/>
      <sheetName val="Storage_Units18"/>
      <sheetName val="Tender_Analysis18"/>
      <sheetName val="Op_Costs17"/>
      <sheetName val="Executive_Summary17"/>
      <sheetName val="Building_Works17"/>
      <sheetName val="Constr_CF17"/>
      <sheetName val="Storage_Units17"/>
      <sheetName val="Tender_Analysis17"/>
      <sheetName val="Op_Costs19"/>
      <sheetName val="Executive_Summary19"/>
      <sheetName val="Building_Works19"/>
      <sheetName val="Constr_CF19"/>
      <sheetName val="Storage_Units19"/>
      <sheetName val="Tender_Analysis19"/>
      <sheetName val="Op_Costs20"/>
      <sheetName val="Executive_Summary20"/>
      <sheetName val="Building_Works20"/>
      <sheetName val="Constr_CF20"/>
      <sheetName val="Storage_Units20"/>
      <sheetName val="Tender_Analysis20"/>
      <sheetName val="Op_Costs29"/>
      <sheetName val="Executive_Summary29"/>
      <sheetName val="Building_Works29"/>
      <sheetName val="Constr_CF29"/>
      <sheetName val="Storage_Units29"/>
      <sheetName val="Tender_Analysis29"/>
      <sheetName val="Op_Costs21"/>
      <sheetName val="Executive_Summary21"/>
      <sheetName val="Building_Works21"/>
      <sheetName val="Constr_CF21"/>
      <sheetName val="Storage_Units21"/>
      <sheetName val="Tender_Analysis21"/>
      <sheetName val="Op_Costs22"/>
      <sheetName val="Executive_Summary22"/>
      <sheetName val="Building_Works22"/>
      <sheetName val="Constr_CF22"/>
      <sheetName val="Storage_Units22"/>
      <sheetName val="Tender_Analysis22"/>
      <sheetName val="Op_Costs23"/>
      <sheetName val="Executive_Summary23"/>
      <sheetName val="Building_Works23"/>
      <sheetName val="Constr_CF23"/>
      <sheetName val="Storage_Units23"/>
      <sheetName val="Tender_Analysis23"/>
      <sheetName val="Op_Costs24"/>
      <sheetName val="Executive_Summary24"/>
      <sheetName val="Building_Works24"/>
      <sheetName val="Constr_CF24"/>
      <sheetName val="Storage_Units24"/>
      <sheetName val="Tender_Analysis24"/>
      <sheetName val="Op_Costs25"/>
      <sheetName val="Executive_Summary25"/>
      <sheetName val="Building_Works25"/>
      <sheetName val="Constr_CF25"/>
      <sheetName val="Storage_Units25"/>
      <sheetName val="Tender_Analysis25"/>
      <sheetName val="Op_Costs26"/>
      <sheetName val="Executive_Summary26"/>
      <sheetName val="Building_Works26"/>
      <sheetName val="Constr_CF26"/>
      <sheetName val="Storage_Units26"/>
      <sheetName val="Tender_Analysis26"/>
      <sheetName val="Op_Costs27"/>
      <sheetName val="Executive_Summary27"/>
      <sheetName val="Building_Works27"/>
      <sheetName val="Constr_CF27"/>
      <sheetName val="Storage_Units27"/>
      <sheetName val="Tender_Analysis27"/>
      <sheetName val="Op_Costs28"/>
      <sheetName val="Executive_Summary28"/>
      <sheetName val="Building_Works28"/>
      <sheetName val="Constr_CF28"/>
      <sheetName val="Storage_Units28"/>
      <sheetName val="Tender_Analysis28"/>
      <sheetName val="Op_Costs30"/>
      <sheetName val="Executive_Summary30"/>
      <sheetName val="Building_Works30"/>
      <sheetName val="Constr_CF30"/>
      <sheetName val="Storage_Units30"/>
      <sheetName val="Tender_Analysis30"/>
      <sheetName val="Op_Costs31"/>
      <sheetName val="Executive_Summary31"/>
      <sheetName val="Building_Works31"/>
      <sheetName val="Constr_CF31"/>
      <sheetName val="Storage_Units31"/>
      <sheetName val="Tender_Analysis31"/>
      <sheetName val="Op_Costs32"/>
      <sheetName val="Executive_Summary32"/>
      <sheetName val="Building_Works32"/>
      <sheetName val="Constr_CF32"/>
      <sheetName val="Storage_Units32"/>
      <sheetName val="Tender_Analysis32"/>
      <sheetName val="Op_Costs33"/>
      <sheetName val="Executive_Summary33"/>
      <sheetName val="Building_Works33"/>
      <sheetName val="Constr_CF33"/>
      <sheetName val="Storage_Units33"/>
      <sheetName val="Tender_Analysis33"/>
      <sheetName val="Op_Costs35"/>
      <sheetName val="Executive_Summary35"/>
      <sheetName val="Building_Works35"/>
      <sheetName val="Constr_CF35"/>
      <sheetName val="Storage_Units35"/>
      <sheetName val="Tender_Analysis35"/>
      <sheetName val="Op_Costs40"/>
      <sheetName val="Executive_Summary40"/>
      <sheetName val="Building_Works40"/>
      <sheetName val="Constr_CF40"/>
      <sheetName val="Storage_Units40"/>
      <sheetName val="Tender_Analysis40"/>
      <sheetName val="Op_Costs38"/>
      <sheetName val="Executive_Summary38"/>
      <sheetName val="Building_Works38"/>
      <sheetName val="Constr_CF38"/>
      <sheetName val="Storage_Units38"/>
      <sheetName val="Tender_Analysis38"/>
      <sheetName val="Op_Costs36"/>
      <sheetName val="Executive_Summary36"/>
      <sheetName val="Building_Works36"/>
      <sheetName val="Constr_CF36"/>
      <sheetName val="Storage_Units36"/>
      <sheetName val="Tender_Analysis36"/>
      <sheetName val="Op_Costs37"/>
      <sheetName val="Executive_Summary37"/>
      <sheetName val="Building_Works37"/>
      <sheetName val="Constr_CF37"/>
      <sheetName val="Storage_Units37"/>
      <sheetName val="Tender_Analysis37"/>
      <sheetName val="Op_Costs39"/>
      <sheetName val="Executive_Summary39"/>
      <sheetName val="Building_Works39"/>
      <sheetName val="Constr_CF39"/>
      <sheetName val="Storage_Units39"/>
      <sheetName val="Tender_Analysis39"/>
      <sheetName val="Op_Costs42"/>
      <sheetName val="Executive_Summary42"/>
      <sheetName val="Building_Works42"/>
      <sheetName val="Constr_CF42"/>
      <sheetName val="Storage_Units42"/>
      <sheetName val="Tender_Analysis42"/>
      <sheetName val="Op_Costs41"/>
      <sheetName val="Executive_Summary41"/>
      <sheetName val="Building_Works41"/>
      <sheetName val="Constr_CF41"/>
      <sheetName val="Storage_Units41"/>
      <sheetName val="Tender_Analysis41"/>
      <sheetName val="Op_Costs43"/>
      <sheetName val="Executive_Summary43"/>
      <sheetName val="Building_Works43"/>
      <sheetName val="Constr_CF43"/>
      <sheetName val="Storage_Units43"/>
      <sheetName val="Tender_Analysis4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48">
          <cell r="F48">
            <v>0.13800000000000001</v>
          </cell>
        </row>
      </sheetData>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Process Map"/>
      <sheetName val="Project Directory"/>
      <sheetName val="Tender Register"/>
      <sheetName val="Documents Register"/>
      <sheetName val="Drawings Arch"/>
      <sheetName val="Drawings Struct"/>
      <sheetName val="Drawings M&amp;E"/>
      <sheetName val="Drawings Other"/>
      <sheetName val="Site Visit Register"/>
      <sheetName val="SC Enquiry Forms"/>
      <sheetName val="SC List"/>
      <sheetName val="SC Schedules"/>
      <sheetName val="Mats List"/>
      <sheetName val="Mats Enquiry Forms"/>
      <sheetName val="Mats Schedules"/>
      <sheetName val="PC &amp; Prov Sums"/>
      <sheetName val="Risk &amp; Opportunities"/>
      <sheetName val="Fees Register"/>
      <sheetName val="Preliminaries"/>
      <sheetName val="Summary &amp; Check"/>
      <sheetName val="Tender Adjustments"/>
      <sheetName val="Tender Summary"/>
      <sheetName val="Profit Plan"/>
      <sheetName val="Post-Tender Adjustments"/>
      <sheetName val="Updates"/>
      <sheetName val="guidance notes"/>
      <sheetName val="notes 1"/>
      <sheetName val="notes 4"/>
      <sheetName val="notes 5"/>
      <sheetName val="notes 6"/>
      <sheetName val="notes 7"/>
      <sheetName val="notes 8"/>
      <sheetName val="notes 9"/>
      <sheetName val="notes 10"/>
      <sheetName val="notes 11"/>
      <sheetName val="notes 12"/>
      <sheetName val="notes 13"/>
      <sheetName val="notes 14"/>
      <sheetName val="Risk Library"/>
      <sheetName val="X Portrait"/>
      <sheetName val="X Landscape"/>
      <sheetName val="Storage Units"/>
      <sheetName val="Cash Flow"/>
    </sheetNames>
    <sheetDataSet>
      <sheetData sheetId="0" refreshError="1"/>
      <sheetData sheetId="1" refreshError="1"/>
      <sheetData sheetId="2" refreshError="1">
        <row r="5">
          <cell r="D5" t="str">
            <v>St Johns Triangle Site, Phase 1, Cambridge</v>
          </cell>
        </row>
        <row r="7">
          <cell r="D7" t="str">
            <v>P8801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nge control"/>
      <sheetName val="Notes"/>
      <sheetName val="Cover"/>
      <sheetName val="Document Issue Sheet"/>
      <sheetName val="Contents"/>
      <sheetName val="1.0 Executive Summary"/>
      <sheetName val="2.0 Cost Plan (Model) Summary"/>
      <sheetName val="Shell and Core"/>
      <sheetName val="Template"/>
      <sheetName val="4.0 Basis and Assumptions"/>
      <sheetName val="5.0 Exclusions"/>
      <sheetName val="6.0 Benchmarking Analysis 1"/>
      <sheetName val="6.0 Benchmarking Analysis 2"/>
      <sheetName val="6.0 Benchmarking Analysis 3"/>
      <sheetName val="7.0 Key Parameters"/>
      <sheetName val="8.0 Risks and Opportunities"/>
      <sheetName val="9.0 Outline Specification"/>
      <sheetName val="10.0 Schedule of Floor Areas"/>
      <sheetName val="Cash Flow"/>
      <sheetName val="Flysheets"/>
      <sheetName val="Storage Units"/>
      <sheetName val="ESTIMATE"/>
      <sheetName val="Cashflow"/>
      <sheetName val="Project Directory"/>
      <sheetName val="e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42">
          <cell r="D42" t="str">
            <v>Contract sum</v>
          </cell>
        </row>
        <row r="43">
          <cell r="D43" t="str">
            <v>Contract start on site</v>
          </cell>
        </row>
        <row r="44">
          <cell r="D44" t="str">
            <v>Duration (max 60)</v>
          </cell>
        </row>
        <row r="45">
          <cell r="D45" t="str">
            <v>Contract completion</v>
          </cell>
        </row>
        <row r="46">
          <cell r="D46" t="str">
            <v>Retention percentage</v>
          </cell>
        </row>
        <row r="47">
          <cell r="D47" t="str">
            <v>Retention period</v>
          </cell>
        </row>
        <row r="52">
          <cell r="D52" t="str">
            <v>Projected Monthly</v>
          </cell>
        </row>
        <row r="53">
          <cell r="D53">
            <v>15000</v>
          </cell>
        </row>
        <row r="54">
          <cell r="D54">
            <v>15000</v>
          </cell>
        </row>
        <row r="55">
          <cell r="D55">
            <v>16000</v>
          </cell>
        </row>
        <row r="56">
          <cell r="D56">
            <v>17000</v>
          </cell>
        </row>
        <row r="57">
          <cell r="D57">
            <v>18000</v>
          </cell>
        </row>
        <row r="58">
          <cell r="D58">
            <v>19000</v>
          </cell>
        </row>
        <row r="59">
          <cell r="D59">
            <v>20000</v>
          </cell>
        </row>
      </sheetData>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 1"/>
      <sheetName val="Macro1"/>
    </sheetNames>
    <sheetDataSet>
      <sheetData sheetId="0"/>
      <sheetData sheetId="1">
        <row r="247">
          <cell r="A247" t="str">
            <v>Recover</v>
          </cell>
        </row>
      </sheetData>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 Eval"/>
      <sheetName val="Risk Register"/>
      <sheetName val="Attendance"/>
      <sheetName val="Report"/>
      <sheetName val="Sheet1"/>
      <sheetName val="Graph"/>
      <sheetName val="Ref"/>
      <sheetName val="@Risk"/>
      <sheetName val="Cost Summary"/>
      <sheetName val="Cash Flow"/>
      <sheetName val="Storage Units"/>
      <sheetName val="ESTIMATE"/>
      <sheetName val="Summary"/>
      <sheetName val="Project Directory"/>
    </sheetNames>
    <sheetDataSet>
      <sheetData sheetId="0" refreshError="1"/>
      <sheetData sheetId="1" refreshError="1"/>
      <sheetData sheetId="2" refreshError="1"/>
      <sheetData sheetId="3" refreshError="1"/>
      <sheetData sheetId="4" refreshError="1">
        <row r="1">
          <cell r="A1" t="str">
            <v>Reduce</v>
          </cell>
        </row>
        <row r="2">
          <cell r="A2" t="str">
            <v>Accept</v>
          </cell>
        </row>
        <row r="3">
          <cell r="A3" t="str">
            <v>Transfer</v>
          </cell>
        </row>
        <row r="4">
          <cell r="A4" t="str">
            <v>Avoid</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EXEC SUMMARY"/>
      <sheetName val="SUMMARY"/>
      <sheetName val="INCOME"/>
      <sheetName val="SECTION A"/>
      <sheetName val="SECTION B"/>
      <sheetName val="SECTION C"/>
      <sheetName val="SECTION D"/>
      <sheetName val="INC-PH2 (3)"/>
      <sheetName val="INC-PH3 (4)"/>
      <sheetName val="INC-PH3 (5)"/>
      <sheetName val="PROF. FEES"/>
      <sheetName val="Con. Cashflow"/>
      <sheetName val="Dev. Cashflow"/>
      <sheetName val="K"/>
    </sheetNames>
    <sheetDataSet>
      <sheetData sheetId="0" refreshError="1"/>
      <sheetData sheetId="1" refreshError="1"/>
      <sheetData sheetId="2" refreshError="1"/>
      <sheetData sheetId="3">
        <row r="54">
          <cell r="J54">
            <v>39</v>
          </cell>
        </row>
      </sheetData>
      <sheetData sheetId="4" refreshError="1"/>
      <sheetData sheetId="5">
        <row r="144">
          <cell r="G144">
            <v>39</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S"/>
      <sheetName val="5011 A"/>
      <sheetName val="2400"/>
      <sheetName val="2410-15"/>
      <sheetName val="2440-2441 BA"/>
      <sheetName val="2420"/>
      <sheetName val="2410_15"/>
    </sheetNames>
    <sheetDataSet>
      <sheetData sheetId="0"/>
      <sheetData sheetId="1"/>
      <sheetData sheetId="2"/>
      <sheetData sheetId="3"/>
      <sheetData sheetId="4"/>
      <sheetData sheetId="5"/>
      <sheetData sheetId="6"/>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Notes"/>
      <sheetName val="Area Schedule"/>
      <sheetName val="Exec Summary CTB &amp;A1.a2"/>
      <sheetName val="Exec Summary"/>
      <sheetName val="Shopping list"/>
      <sheetName val="CTB Summary"/>
      <sheetName val="Enablement Summary"/>
      <sheetName val="Enablement works"/>
      <sheetName val="Basement Summary"/>
      <sheetName val="Basement Elem Anal"/>
      <sheetName val="Arrivals Summary"/>
      <sheetName val="Arrivals Elem Anal"/>
      <sheetName val="Low Mezz Summary"/>
      <sheetName val="Low Mezz Elem Anal"/>
      <sheetName val="Retail Mezz Summary"/>
      <sheetName val="Retail Mezz Elem Anal"/>
      <sheetName val="Dom Depart Summary"/>
      <sheetName val="Dom Depart Elem Anal"/>
      <sheetName val="Low roof Summary"/>
      <sheetName val="Low roof Elem Anal"/>
      <sheetName val="Roof Summary"/>
      <sheetName val="Roof Elem Anal"/>
      <sheetName val="Envelope Summary"/>
      <sheetName val="Envelope Elem Anal"/>
      <sheetName val="Vertical Trans Summary"/>
      <sheetName val="Vert trans Elem Anal"/>
      <sheetName val="Ext-Gen Summary"/>
      <sheetName val="Ext-Gen Elem Anal"/>
      <sheetName val="ACSA D Costs Summary"/>
      <sheetName val="ACSA direct Costs"/>
      <sheetName val="Baggage Summary "/>
      <sheetName val="ESCAL EST(BER&amp;CPIX)"/>
      <sheetName val="Values for fees"/>
      <sheetName val="Trades"/>
      <sheetName val="CTB Rates"/>
      <sheetName val="Subcontracts"/>
      <sheetName val="Subcontracts as BOQ"/>
      <sheetName val="A1.A2 Summary"/>
      <sheetName val="A1.A2 Basement Summary"/>
      <sheetName val="A1.A2 Basement Elem Anal"/>
      <sheetName val="A1.A2 Arrivals Floor Summary"/>
      <sheetName val="A1.A2 Arrivals Floor Elem Anal"/>
      <sheetName val="A1.A2 Mezz floor Summary"/>
      <sheetName val="A1.A2 Mezz Floor Elem Anal"/>
      <sheetName val="A1.A2Vertical Trans Summary"/>
      <sheetName val="A1.A2Vert trans Elem Anal"/>
      <sheetName val="A1.A2 ACSA D Costs Summary"/>
      <sheetName val="A1.A2 ACSA direct Costs"/>
      <sheetName val="A1.A2 Rates"/>
      <sheetName val="Sheet1"/>
      <sheetName val="Cash Flow"/>
      <sheetName val="ESTIM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row r="11">
          <cell r="C11" t="str">
            <v>Alterations</v>
          </cell>
        </row>
        <row r="12">
          <cell r="C12" t="str">
            <v>Earthworks</v>
          </cell>
        </row>
        <row r="13">
          <cell r="C13" t="str">
            <v>Lateral Support</v>
          </cell>
        </row>
        <row r="14">
          <cell r="C14" t="str">
            <v>Piling</v>
          </cell>
        </row>
        <row r="15">
          <cell r="C15" t="str">
            <v>Concrete, Formwork &amp; Reinforcing</v>
          </cell>
        </row>
        <row r="16">
          <cell r="C16" t="str">
            <v>Concrete, &amp; Formwork</v>
          </cell>
        </row>
        <row r="17">
          <cell r="C17" t="str">
            <v>Reinforcing</v>
          </cell>
        </row>
        <row r="18">
          <cell r="C18" t="str">
            <v>Rebar only</v>
          </cell>
        </row>
        <row r="19">
          <cell r="C19" t="str">
            <v>Post-tensioning &amp; reinforcing</v>
          </cell>
        </row>
        <row r="20">
          <cell r="C20" t="str">
            <v>Pre-cast concrete</v>
          </cell>
        </row>
        <row r="21">
          <cell r="C21" t="str">
            <v>Masonry</v>
          </cell>
        </row>
        <row r="22">
          <cell r="C22" t="str">
            <v>Waterproofing</v>
          </cell>
        </row>
        <row r="23">
          <cell r="C23" t="str">
            <v>Roof coverings, etc</v>
          </cell>
        </row>
        <row r="24">
          <cell r="C24" t="str">
            <v>Carpentry &amp; Joinery</v>
          </cell>
        </row>
        <row r="25">
          <cell r="C25" t="str">
            <v>Ceilings, Partitions &amp; Access floors</v>
          </cell>
        </row>
        <row r="26">
          <cell r="C26" t="str">
            <v xml:space="preserve">Floor Coverings, Wall linings, etc </v>
          </cell>
        </row>
        <row r="27">
          <cell r="C27" t="str">
            <v>Ironmongery</v>
          </cell>
        </row>
        <row r="28">
          <cell r="C28" t="str">
            <v>Structural Steelwork</v>
          </cell>
        </row>
        <row r="29">
          <cell r="C29" t="str">
            <v>Metalwork</v>
          </cell>
        </row>
        <row r="30">
          <cell r="C30" t="str">
            <v>Plastering</v>
          </cell>
        </row>
        <row r="31">
          <cell r="C31" t="str">
            <v>Tiling</v>
          </cell>
        </row>
        <row r="32">
          <cell r="C32" t="str">
            <v>Plumbing &amp; Drainage</v>
          </cell>
        </row>
        <row r="33">
          <cell r="C33" t="str">
            <v>Electrical Work</v>
          </cell>
        </row>
        <row r="34">
          <cell r="C34" t="str">
            <v>Mechanical Work</v>
          </cell>
        </row>
        <row r="35">
          <cell r="C35" t="str">
            <v>Glazing</v>
          </cell>
        </row>
        <row r="36">
          <cell r="C36" t="str">
            <v>Paintwork</v>
          </cell>
        </row>
        <row r="37">
          <cell r="C37" t="str">
            <v>Paperhanging</v>
          </cell>
        </row>
        <row r="38">
          <cell r="C38" t="str">
            <v>External Work</v>
          </cell>
        </row>
        <row r="39">
          <cell r="C39" t="str">
            <v>External Work - Raised roadway</v>
          </cell>
        </row>
        <row r="40">
          <cell r="C40" t="str">
            <v>B.A.R - Replace Kilcher bearings at columns</v>
          </cell>
        </row>
        <row r="41">
          <cell r="C41" t="str">
            <v>B.A.R - Modification to signage pylon</v>
          </cell>
        </row>
        <row r="42">
          <cell r="C42" t="str">
            <v>B.A.R - Stormwater installation changes</v>
          </cell>
        </row>
        <row r="43">
          <cell r="C43" t="str">
            <v>B.A.R - Signage during construction phases</v>
          </cell>
        </row>
        <row r="44">
          <cell r="C44" t="str">
            <v>B.A.R - Roadsurface, kerbs, balustrades, etc.</v>
          </cell>
        </row>
        <row r="45">
          <cell r="C45" t="str">
            <v>Proft &amp; Attendance</v>
          </cell>
        </row>
        <row r="46">
          <cell r="C46" t="str">
            <v>Budgetary allowance</v>
          </cell>
        </row>
        <row r="47">
          <cell r="C47" t="str">
            <v>B.A. - Alterations</v>
          </cell>
        </row>
        <row r="48">
          <cell r="C48" t="str">
            <v xml:space="preserve">B.A. - Reconfiguration of Airside for baggage belts </v>
          </cell>
        </row>
        <row r="49">
          <cell r="C49" t="str">
            <v>B.A. - Relocation of Pay-on-foot stations</v>
          </cell>
        </row>
        <row r="50">
          <cell r="C50" t="str">
            <v>B.A. - Bidum under surface beds</v>
          </cell>
        </row>
        <row r="51">
          <cell r="C51" t="str">
            <v>B.A. - Waterproofing &amp; insulation to wall/cladding</v>
          </cell>
        </row>
        <row r="52">
          <cell r="C52" t="str">
            <v>B.A. - Upgrading of stormwater culvert</v>
          </cell>
        </row>
        <row r="53">
          <cell r="C53" t="str">
            <v>B.A. - Lower roadway kerside upgrade &amp; alterations</v>
          </cell>
        </row>
        <row r="54">
          <cell r="C54" t="str">
            <v>B.A. - Sundry Metalwork</v>
          </cell>
        </row>
        <row r="55">
          <cell r="C55" t="str">
            <v>B.A. - Porte Cochere to VIP entrance (A1A2)</v>
          </cell>
        </row>
        <row r="56">
          <cell r="C56" t="str">
            <v>B.A. - Fire Stopping</v>
          </cell>
        </row>
        <row r="57">
          <cell r="C57" t="str">
            <v>B.A. - Acoustic requirements</v>
          </cell>
        </row>
        <row r="58">
          <cell r="C58" t="str">
            <v>B.A. - Gautrain requirements</v>
          </cell>
        </row>
        <row r="59">
          <cell r="C59" t="str">
            <v>B.A. - Alterations to MSP at Underpass</v>
          </cell>
        </row>
        <row r="60">
          <cell r="C60" t="str">
            <v>B.A. - Artwork</v>
          </cell>
        </row>
        <row r="61">
          <cell r="C61" t="str">
            <v>B.A. - syphinic rainwater disposal</v>
          </cell>
        </row>
        <row r="62">
          <cell r="C62" t="str">
            <v>B.A. - Plumbing</v>
          </cell>
        </row>
        <row r="63">
          <cell r="C63" t="str">
            <v>B.A. - Alterations to MSP1 at link bridge</v>
          </cell>
        </row>
        <row r="64">
          <cell r="C64" t="str">
            <v xml:space="preserve">B.A. - Upgrade of KB1/KB2 entrance into CTB </v>
          </cell>
        </row>
        <row r="65">
          <cell r="C65" t="str">
            <v>Main contractors attendance on Direct contractors</v>
          </cell>
        </row>
        <row r="66">
          <cell r="C66" t="str">
            <v>B.A. - Sprinkler valve enclosure (apron)</v>
          </cell>
        </row>
        <row r="67">
          <cell r="C67" t="str">
            <v>Builderswork icw services</v>
          </cell>
        </row>
        <row r="68">
          <cell r="C68" t="str">
            <v>Builderswork icw Direct Contracts</v>
          </cell>
        </row>
      </sheetData>
      <sheetData sheetId="35" refreshError="1"/>
      <sheetData sheetId="36" refreshError="1">
        <row r="11">
          <cell r="C11" t="str">
            <v>Main Contract</v>
          </cell>
        </row>
        <row r="12">
          <cell r="C12" t="str">
            <v>Access Control Installation</v>
          </cell>
        </row>
        <row r="13">
          <cell r="C13" t="str">
            <v>Aluminium Ceilings</v>
          </cell>
        </row>
        <row r="14">
          <cell r="C14" t="str">
            <v>Aluminium Windows</v>
          </cell>
        </row>
        <row r="15">
          <cell r="C15" t="str">
            <v>Balustrading, Rails</v>
          </cell>
        </row>
        <row r="16">
          <cell r="C16" t="str">
            <v>Building Management System (BMS)</v>
          </cell>
        </row>
        <row r="17">
          <cell r="C17" t="str">
            <v>Canopy Over Roadway</v>
          </cell>
        </row>
        <row r="18">
          <cell r="C18" t="str">
            <v>Carpet &amp; Vinyl Floors</v>
          </cell>
        </row>
        <row r="19">
          <cell r="C19" t="str">
            <v>CCTV Installation</v>
          </cell>
        </row>
        <row r="20">
          <cell r="C20" t="str">
            <v>Check-in Counters</v>
          </cell>
        </row>
        <row r="21">
          <cell r="C21" t="str">
            <v>Counters &amp; Joinery Fittings</v>
          </cell>
        </row>
        <row r="22">
          <cell r="C22" t="str">
            <v>Customs Desks</v>
          </cell>
        </row>
        <row r="23">
          <cell r="C23" t="str">
            <v>CUTE SITA Data</v>
          </cell>
        </row>
        <row r="24">
          <cell r="C24" t="str">
            <v>Direct Contract : Roadway</v>
          </cell>
        </row>
        <row r="25">
          <cell r="C25" t="str">
            <v xml:space="preserve">Data Installation </v>
          </cell>
        </row>
        <row r="26">
          <cell r="C26" t="str">
            <v>Drywall Partitions</v>
          </cell>
        </row>
        <row r="27">
          <cell r="C27" t="str">
            <v>Earthing &amp; Lightning Protection</v>
          </cell>
        </row>
        <row r="28">
          <cell r="C28" t="str">
            <v>Electrical Installation</v>
          </cell>
        </row>
        <row r="29">
          <cell r="C29" t="str">
            <v>Escalators</v>
          </cell>
        </row>
        <row r="30">
          <cell r="C30" t="str">
            <v>Epoxy paint to floors</v>
          </cell>
        </row>
        <row r="31">
          <cell r="C31" t="str">
            <v>Façade Cladding &amp; Screens</v>
          </cell>
        </row>
        <row r="32">
          <cell r="C32" t="str">
            <v>Facade Cleaning Systems</v>
          </cell>
        </row>
        <row r="33">
          <cell r="C33" t="str">
            <v>Façade Glazing, Wind Lobbies</v>
          </cell>
        </row>
        <row r="34">
          <cell r="C34" t="str">
            <v>Fire Detection Installation</v>
          </cell>
        </row>
        <row r="35">
          <cell r="C35" t="str">
            <v>Fire Protection Systems</v>
          </cell>
        </row>
        <row r="36">
          <cell r="C36" t="str">
            <v>Fire Stopping</v>
          </cell>
        </row>
        <row r="37">
          <cell r="C37" t="str">
            <v>Floor &amp; Wall Tiling</v>
          </cell>
        </row>
        <row r="38">
          <cell r="C38" t="str">
            <v>Furniture</v>
          </cell>
        </row>
        <row r="39">
          <cell r="C39" t="str">
            <v>Gas Fire Protection Systems</v>
          </cell>
        </row>
        <row r="40">
          <cell r="C40" t="str">
            <v>Granite Vanity Slabs</v>
          </cell>
        </row>
        <row r="41">
          <cell r="C41" t="str">
            <v>HV Switchgear</v>
          </cell>
        </row>
        <row r="42">
          <cell r="C42" t="str">
            <v>HVAC</v>
          </cell>
        </row>
        <row r="43">
          <cell r="C43" t="str">
            <v>HVAC - Chillers, Ahu's, Cooling Towers</v>
          </cell>
        </row>
        <row r="44">
          <cell r="C44" t="str">
            <v>HVAC - Ducting, Electrics, Controls</v>
          </cell>
        </row>
        <row r="45">
          <cell r="C45" t="str">
            <v>IMCS</v>
          </cell>
        </row>
        <row r="46">
          <cell r="C46" t="str">
            <v>Internal Cladding, Wall Panelling</v>
          </cell>
        </row>
        <row r="47">
          <cell r="C47" t="str">
            <v>Internal Granite Finishes</v>
          </cell>
        </row>
        <row r="48">
          <cell r="C48" t="str">
            <v>Landscaping</v>
          </cell>
        </row>
        <row r="49">
          <cell r="C49" t="str">
            <v>Lift Installation</v>
          </cell>
        </row>
        <row r="50">
          <cell r="C50" t="str">
            <v>Lockers</v>
          </cell>
        </row>
        <row r="51">
          <cell r="C51" t="str">
            <v>Metal cladding</v>
          </cell>
        </row>
        <row r="52">
          <cell r="C52" t="str">
            <v>PABX</v>
          </cell>
        </row>
        <row r="53">
          <cell r="C53" t="str">
            <v>Passport Control Desks</v>
          </cell>
        </row>
        <row r="54">
          <cell r="C54" t="str">
            <v>Pax Counters</v>
          </cell>
        </row>
        <row r="55">
          <cell r="C55" t="str">
            <v>Piling</v>
          </cell>
        </row>
        <row r="56">
          <cell r="C56" t="str">
            <v>Planting &amp; Landscaping</v>
          </cell>
        </row>
        <row r="57">
          <cell r="C57" t="str">
            <v>Plumbing &amp; Drainage</v>
          </cell>
        </row>
        <row r="58">
          <cell r="C58" t="str">
            <v>Post-tensioning</v>
          </cell>
        </row>
        <row r="59">
          <cell r="C59" t="str">
            <v>Public Address</v>
          </cell>
        </row>
        <row r="60">
          <cell r="C60" t="str">
            <v>Rainwater Drainage System</v>
          </cell>
        </row>
        <row r="61">
          <cell r="C61" t="str">
            <v>Refuse Compactor</v>
          </cell>
        </row>
        <row r="62">
          <cell r="C62" t="str">
            <v>Roof Louvres</v>
          </cell>
        </row>
        <row r="63">
          <cell r="C63" t="str">
            <v>Rooflights, Roof Glazing</v>
          </cell>
        </row>
        <row r="64">
          <cell r="C64" t="str">
            <v>Sanitary Ironmongery</v>
          </cell>
        </row>
        <row r="65">
          <cell r="C65" t="str">
            <v>Shopfronts, Glazed Screens</v>
          </cell>
        </row>
        <row r="66">
          <cell r="C66" t="str">
            <v>Signage - Information</v>
          </cell>
        </row>
        <row r="67">
          <cell r="C67" t="str">
            <v>Signage - Statutory/directional</v>
          </cell>
        </row>
        <row r="68">
          <cell r="C68" t="str">
            <v>Smoke Ventilation</v>
          </cell>
        </row>
        <row r="69">
          <cell r="C69" t="str">
            <v>Standby Plant</v>
          </cell>
        </row>
        <row r="70">
          <cell r="C70" t="str">
            <v>Structural steel</v>
          </cell>
        </row>
        <row r="71">
          <cell r="C71" t="str">
            <v>Sundry Metalwork</v>
          </cell>
        </row>
        <row r="72">
          <cell r="C72" t="str">
            <v xml:space="preserve">Suspended Ceilings </v>
          </cell>
        </row>
        <row r="73">
          <cell r="C73" t="str">
            <v>Timber Wall cladding</v>
          </cell>
        </row>
        <row r="74">
          <cell r="C74" t="str">
            <v>Toilet Partitions</v>
          </cell>
        </row>
        <row r="75">
          <cell r="C75" t="str">
            <v>Transformers</v>
          </cell>
        </row>
        <row r="76">
          <cell r="C76" t="str">
            <v>UPS Installation</v>
          </cell>
        </row>
        <row r="77">
          <cell r="C77" t="str">
            <v>Wallpaper</v>
          </cell>
        </row>
        <row r="78">
          <cell r="C78" t="str">
            <v>Walk-off Mats</v>
          </cell>
        </row>
      </sheetData>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flow 2"/>
      <sheetName val="Cashflow"/>
      <sheetName val="Cashflow Forecast"/>
      <sheetName val="Payments_ not in PC"/>
      <sheetName val="Rapid "/>
      <sheetName val="Remittance_20080228"/>
      <sheetName val="Vendor Listing (2)"/>
      <sheetName val="Vendor Listing"/>
      <sheetName val="PC Pivot"/>
      <sheetName val="Sheet1"/>
      <sheetName val="Sheet2"/>
      <sheetName val="Sheet3"/>
      <sheetName val="PO Pivot"/>
    </sheetNames>
    <sheetDataSet>
      <sheetData sheetId="0" refreshError="1"/>
      <sheetData sheetId="1" refreshError="1"/>
      <sheetData sheetId="2" refreshError="1"/>
      <sheetData sheetId="3" refreshError="1"/>
      <sheetData sheetId="4" refreshError="1"/>
      <sheetData sheetId="5" refreshError="1"/>
      <sheetData sheetId="6">
        <row r="1">
          <cell r="A1" t="str">
            <v>Vendor Code</v>
          </cell>
          <cell r="B1">
            <v>2</v>
          </cell>
        </row>
        <row r="2">
          <cell r="A2">
            <v>14978</v>
          </cell>
          <cell r="B2" t="str">
            <v>1ST MEDICAL SCHEME CLINIC</v>
          </cell>
        </row>
        <row r="3">
          <cell r="A3">
            <v>21210</v>
          </cell>
          <cell r="B3" t="str">
            <v>4 Y GEOINFORMATICS PTY LTD</v>
          </cell>
        </row>
        <row r="4">
          <cell r="A4">
            <v>18090</v>
          </cell>
          <cell r="B4" t="str">
            <v>40 WINKS</v>
          </cell>
        </row>
        <row r="5">
          <cell r="A5">
            <v>17624</v>
          </cell>
          <cell r="B5" t="str">
            <v>A &amp; P INTERNATIONAL LTD</v>
          </cell>
        </row>
        <row r="6">
          <cell r="A6">
            <v>998</v>
          </cell>
          <cell r="B6" t="str">
            <v>A B E CONSTRUCTION CHEMICALS PTY LTD</v>
          </cell>
        </row>
        <row r="7">
          <cell r="A7">
            <v>17950</v>
          </cell>
          <cell r="B7" t="str">
            <v>A F E LIMITED</v>
          </cell>
        </row>
        <row r="8">
          <cell r="A8">
            <v>18038</v>
          </cell>
          <cell r="B8" t="str">
            <v>A F TRUCKING COMPANY</v>
          </cell>
        </row>
        <row r="9">
          <cell r="A9">
            <v>17625</v>
          </cell>
          <cell r="B9" t="str">
            <v>A J N INVESTMENTS</v>
          </cell>
        </row>
        <row r="10">
          <cell r="A10">
            <v>12462</v>
          </cell>
          <cell r="B10" t="str">
            <v>A J NYMAN PTY LTD</v>
          </cell>
        </row>
        <row r="11">
          <cell r="A11">
            <v>18049</v>
          </cell>
          <cell r="B11" t="str">
            <v>A M I ZAMBIA LTD</v>
          </cell>
        </row>
        <row r="12">
          <cell r="A12">
            <v>10459</v>
          </cell>
          <cell r="B12" t="str">
            <v>A M J ELECTRICAL SERVICES CC</v>
          </cell>
        </row>
        <row r="13">
          <cell r="A13">
            <v>18098</v>
          </cell>
          <cell r="B13" t="str">
            <v>A M YUSUF MOTORS LTD</v>
          </cell>
        </row>
        <row r="14">
          <cell r="A14">
            <v>17826</v>
          </cell>
          <cell r="B14" t="str">
            <v>ABB BOTTON ARMATURE</v>
          </cell>
        </row>
        <row r="15">
          <cell r="A15">
            <v>12626</v>
          </cell>
          <cell r="B15" t="str">
            <v>ABB PTMV A DIVISION OF ABB SOUTH AFRICA PTY LTD</v>
          </cell>
        </row>
        <row r="16">
          <cell r="A16">
            <v>7050</v>
          </cell>
          <cell r="B16" t="str">
            <v>ABB SOUTH AFRICA PTY LTD</v>
          </cell>
        </row>
        <row r="17">
          <cell r="A17">
            <v>17626</v>
          </cell>
          <cell r="B17" t="str">
            <v>ACHELIS HNI Z LTD</v>
          </cell>
        </row>
        <row r="18">
          <cell r="A18">
            <v>17847</v>
          </cell>
          <cell r="B18" t="str">
            <v>ACTION AUTO</v>
          </cell>
        </row>
        <row r="19">
          <cell r="A19">
            <v>18043</v>
          </cell>
          <cell r="B19" t="str">
            <v>ACTION AUTO LTD.</v>
          </cell>
        </row>
        <row r="20">
          <cell r="A20">
            <v>11980</v>
          </cell>
          <cell r="B20" t="str">
            <v>ACTION LASER PTY LTD</v>
          </cell>
        </row>
        <row r="21">
          <cell r="A21">
            <v>1032</v>
          </cell>
          <cell r="B21" t="str">
            <v>ADAMS BOOKSELLERS PTY LTD</v>
          </cell>
        </row>
        <row r="22">
          <cell r="A22">
            <v>18044</v>
          </cell>
          <cell r="B22" t="str">
            <v>ADDIT TOURS &amp; TRAVEL LTD</v>
          </cell>
        </row>
        <row r="23">
          <cell r="A23">
            <v>18762</v>
          </cell>
          <cell r="B23" t="str">
            <v>ADS 4 U LIMITED</v>
          </cell>
        </row>
        <row r="24">
          <cell r="A24">
            <v>19945</v>
          </cell>
          <cell r="B24" t="str">
            <v>ADVANCE ELECTRICAL LIMITED</v>
          </cell>
        </row>
        <row r="25">
          <cell r="A25">
            <v>18097</v>
          </cell>
          <cell r="B25" t="str">
            <v>AFDUB TRANSPORT</v>
          </cell>
        </row>
        <row r="26">
          <cell r="A26">
            <v>20478</v>
          </cell>
          <cell r="B26" t="str">
            <v>AFGRI CORPORATION LIMITED</v>
          </cell>
        </row>
        <row r="27">
          <cell r="A27">
            <v>20277</v>
          </cell>
          <cell r="B27" t="str">
            <v>AFRI TRADE LIMITED</v>
          </cell>
        </row>
        <row r="28">
          <cell r="A28">
            <v>18101</v>
          </cell>
          <cell r="B28" t="str">
            <v>AFRICAN WIRE ROPES</v>
          </cell>
        </row>
        <row r="29">
          <cell r="A29">
            <v>17304</v>
          </cell>
          <cell r="B29" t="str">
            <v>AFRIPACK LTD</v>
          </cell>
        </row>
        <row r="30">
          <cell r="A30">
            <v>17627</v>
          </cell>
          <cell r="B30" t="str">
            <v>AFROCOM ENTERPRISES LTD</v>
          </cell>
        </row>
        <row r="31">
          <cell r="A31">
            <v>18212</v>
          </cell>
          <cell r="B31" t="str">
            <v>AFROPE ZAMBIA LTD.</v>
          </cell>
        </row>
        <row r="32">
          <cell r="A32">
            <v>21089</v>
          </cell>
          <cell r="B32" t="str">
            <v>AGA TRANSPORT COMPANY PTY LTD</v>
          </cell>
        </row>
        <row r="33">
          <cell r="A33">
            <v>18045</v>
          </cell>
          <cell r="B33" t="str">
            <v>AGAIR ZAMBIA LTD</v>
          </cell>
        </row>
        <row r="34">
          <cell r="A34">
            <v>17628</v>
          </cell>
          <cell r="B34" t="str">
            <v>AGCHEM TECHNICAL SERVICES</v>
          </cell>
        </row>
        <row r="35">
          <cell r="A35">
            <v>17322</v>
          </cell>
          <cell r="B35" t="str">
            <v>AGIT  CC</v>
          </cell>
        </row>
        <row r="36">
          <cell r="A36">
            <v>13236</v>
          </cell>
          <cell r="B36" t="str">
            <v>AGRICANE LIMITED</v>
          </cell>
        </row>
        <row r="37">
          <cell r="A37">
            <v>17629</v>
          </cell>
          <cell r="B37" t="str">
            <v>AGRICAT INVESTMENT LTD</v>
          </cell>
        </row>
        <row r="38">
          <cell r="A38">
            <v>18443</v>
          </cell>
          <cell r="B38" t="str">
            <v>AGRICULTURAL INFORMATION TECHNOLOGIES</v>
          </cell>
        </row>
        <row r="39">
          <cell r="A39">
            <v>21270</v>
          </cell>
          <cell r="B39" t="str">
            <v>AGRIFOS BUSINESS SERVICES LTD</v>
          </cell>
        </row>
        <row r="40">
          <cell r="A40">
            <v>18048</v>
          </cell>
          <cell r="B40" t="str">
            <v>AGRITOOLS</v>
          </cell>
        </row>
        <row r="41">
          <cell r="A41">
            <v>17630</v>
          </cell>
          <cell r="B41" t="str">
            <v>AGRITOOLS Z LTD</v>
          </cell>
        </row>
        <row r="42">
          <cell r="A42">
            <v>19009</v>
          </cell>
          <cell r="B42" t="str">
            <v>AGRO FUEL INVESTMENTS LIMITED</v>
          </cell>
        </row>
        <row r="43">
          <cell r="A43">
            <v>17631</v>
          </cell>
          <cell r="B43" t="str">
            <v>AINSWORTH AGENCIES</v>
          </cell>
        </row>
        <row r="44">
          <cell r="A44">
            <v>18103</v>
          </cell>
          <cell r="B44" t="str">
            <v>AIRLINE FREIGHT SERVICES</v>
          </cell>
        </row>
        <row r="45">
          <cell r="A45">
            <v>21022</v>
          </cell>
          <cell r="B45" t="str">
            <v>AISHA MOTORS S A CC</v>
          </cell>
        </row>
        <row r="46">
          <cell r="A46">
            <v>18050</v>
          </cell>
          <cell r="B46" t="str">
            <v>ALBER MARKETING AGENCY</v>
          </cell>
        </row>
        <row r="47">
          <cell r="A47">
            <v>17827</v>
          </cell>
          <cell r="B47" t="str">
            <v>ALCATEL BUSINESS CENTRE</v>
          </cell>
        </row>
        <row r="48">
          <cell r="A48">
            <v>18052</v>
          </cell>
          <cell r="B48" t="str">
            <v>ALEXANDER FORBES (Z) LTD</v>
          </cell>
        </row>
        <row r="49">
          <cell r="A49">
            <v>2229</v>
          </cell>
          <cell r="B49" t="str">
            <v>ALEXANDER FORBES GROUP PTY LTD</v>
          </cell>
        </row>
        <row r="50">
          <cell r="A50">
            <v>5080</v>
          </cell>
          <cell r="B50" t="str">
            <v>ALEXANDER FORBES RISK SERVICES</v>
          </cell>
        </row>
        <row r="51">
          <cell r="A51">
            <v>18022</v>
          </cell>
          <cell r="B51" t="str">
            <v>ALFA INVESTMENT</v>
          </cell>
        </row>
        <row r="52">
          <cell r="A52">
            <v>17632</v>
          </cell>
          <cell r="B52" t="str">
            <v>ALFRED H NKNIGHT Z LTD</v>
          </cell>
        </row>
        <row r="53">
          <cell r="A53">
            <v>21187</v>
          </cell>
          <cell r="B53" t="str">
            <v>ALL HAUL ENTERPRISES</v>
          </cell>
        </row>
        <row r="54">
          <cell r="A54">
            <v>18102</v>
          </cell>
          <cell r="B54" t="str">
            <v>ALL TERRAIN MOTORS</v>
          </cell>
        </row>
        <row r="55">
          <cell r="A55">
            <v>17227</v>
          </cell>
          <cell r="B55" t="str">
            <v>ALLCOM TRADING COMPANY</v>
          </cell>
        </row>
        <row r="56">
          <cell r="A56">
            <v>17633</v>
          </cell>
          <cell r="B56" t="str">
            <v>ALLENWEST ZAMBIA LIMITED</v>
          </cell>
        </row>
        <row r="57">
          <cell r="A57">
            <v>18042</v>
          </cell>
          <cell r="B57" t="str">
            <v>ALLY &amp; SONS - LUNDAZI</v>
          </cell>
        </row>
        <row r="58">
          <cell r="A58">
            <v>21296</v>
          </cell>
          <cell r="B58" t="str">
            <v>ALMAR CONTAINER INVESTMENTS INC</v>
          </cell>
        </row>
        <row r="59">
          <cell r="A59">
            <v>3699</v>
          </cell>
          <cell r="B59" t="str">
            <v>ALSTOM JOHN THOMPSON PTY LTD</v>
          </cell>
        </row>
        <row r="60">
          <cell r="A60">
            <v>3700</v>
          </cell>
          <cell r="B60" t="str">
            <v>ALSTOM JOHN THOMPSON PTY LTD</v>
          </cell>
        </row>
        <row r="61">
          <cell r="A61">
            <v>15688</v>
          </cell>
          <cell r="B61" t="str">
            <v>ALSTOM POWER A DIVISION OF ALSTOM S A PTY LTD</v>
          </cell>
        </row>
        <row r="62">
          <cell r="A62">
            <v>7665</v>
          </cell>
          <cell r="B62" t="str">
            <v>ALSTOM SIYAKHA A DIVISION OF ALSTOM SA PTY LTD</v>
          </cell>
        </row>
        <row r="63">
          <cell r="A63">
            <v>17389</v>
          </cell>
          <cell r="B63" t="str">
            <v>AMALGAMATED PUMPING SUPPLIES S A PTY LTD</v>
          </cell>
        </row>
        <row r="64">
          <cell r="A64">
            <v>18104</v>
          </cell>
          <cell r="B64" t="str">
            <v>AMANITA ENGINEERING</v>
          </cell>
        </row>
        <row r="65">
          <cell r="A65">
            <v>17634</v>
          </cell>
          <cell r="B65" t="str">
            <v>AMAZON REFRIGERATION SERV</v>
          </cell>
        </row>
        <row r="66">
          <cell r="A66">
            <v>18047</v>
          </cell>
          <cell r="B66" t="str">
            <v>AMEREX FIRE EQUIPMENT LTD</v>
          </cell>
        </row>
        <row r="67">
          <cell r="A67">
            <v>21274</v>
          </cell>
          <cell r="B67" t="str">
            <v>AMICO INVESTMENTS LIMITED</v>
          </cell>
        </row>
        <row r="68">
          <cell r="A68">
            <v>17635</v>
          </cell>
          <cell r="B68" t="str">
            <v>AMIRAN LIMITED</v>
          </cell>
        </row>
        <row r="69">
          <cell r="A69">
            <v>17614</v>
          </cell>
          <cell r="B69" t="str">
            <v>AMITECH SOUTH AFRICA LTD</v>
          </cell>
        </row>
        <row r="70">
          <cell r="A70">
            <v>17636</v>
          </cell>
          <cell r="B70" t="str">
            <v>ANEEM DISTRIBUTORS</v>
          </cell>
        </row>
        <row r="71">
          <cell r="A71">
            <v>13672</v>
          </cell>
          <cell r="B71" t="str">
            <v>ANTIPEST (PVT) LIMITED</v>
          </cell>
        </row>
        <row r="72">
          <cell r="A72">
            <v>18105</v>
          </cell>
          <cell r="B72" t="str">
            <v>APPLIED TECHNOLOGIES LTD</v>
          </cell>
        </row>
        <row r="73">
          <cell r="A73">
            <v>17637</v>
          </cell>
          <cell r="B73" t="str">
            <v>AQUAGRO LIMITED</v>
          </cell>
        </row>
        <row r="74">
          <cell r="A74">
            <v>20598</v>
          </cell>
          <cell r="B74" t="str">
            <v>ARCSTER ENTERPRISES LIMITED</v>
          </cell>
        </row>
        <row r="75">
          <cell r="A75">
            <v>18106</v>
          </cell>
          <cell r="B75" t="str">
            <v>ARROW BEARINGS LTD</v>
          </cell>
        </row>
        <row r="76">
          <cell r="A76">
            <v>18054</v>
          </cell>
          <cell r="B76" t="str">
            <v>ARTGO PROPERTY MAINTENANCE</v>
          </cell>
        </row>
        <row r="77">
          <cell r="A77">
            <v>21284</v>
          </cell>
          <cell r="B77" t="str">
            <v>ARUP PTY LTD</v>
          </cell>
        </row>
        <row r="78">
          <cell r="A78">
            <v>18055</v>
          </cell>
          <cell r="B78" t="str">
            <v>ASIF ELECTRICAL SYSTEMS LTD</v>
          </cell>
        </row>
        <row r="79">
          <cell r="A79">
            <v>18023</v>
          </cell>
          <cell r="B79" t="str">
            <v>ASSOCIATED ENTERPRISES LUSAKA LIMITED</v>
          </cell>
        </row>
        <row r="80">
          <cell r="A80">
            <v>17638</v>
          </cell>
          <cell r="B80" t="str">
            <v>ASSOCIATED PRINTERS LIMITED</v>
          </cell>
        </row>
        <row r="81">
          <cell r="A81">
            <v>17848</v>
          </cell>
          <cell r="B81" t="str">
            <v>ASTEC MET LIMITED</v>
          </cell>
        </row>
        <row r="82">
          <cell r="A82">
            <v>18826</v>
          </cell>
          <cell r="B82" t="str">
            <v>ATLAS COPCO ZAMBIA LIMITED</v>
          </cell>
        </row>
        <row r="83">
          <cell r="A83">
            <v>19312</v>
          </cell>
          <cell r="B83" t="str">
            <v>ATONEMENT ENTERPRISES LTD</v>
          </cell>
        </row>
        <row r="84">
          <cell r="A84">
            <v>17997</v>
          </cell>
          <cell r="B84" t="str">
            <v>ATOSH TRANSPORT</v>
          </cell>
        </row>
        <row r="85">
          <cell r="A85">
            <v>18046</v>
          </cell>
          <cell r="B85" t="str">
            <v>ATS AGROCHEMICALS LIMITED</v>
          </cell>
        </row>
        <row r="86">
          <cell r="A86">
            <v>17639</v>
          </cell>
          <cell r="B86" t="str">
            <v>AUSTRAL EQUIPMENT Z LTD</v>
          </cell>
        </row>
        <row r="87">
          <cell r="A87">
            <v>17640</v>
          </cell>
          <cell r="B87" t="str">
            <v>AUTOFORCE Z LTD</v>
          </cell>
        </row>
        <row r="88">
          <cell r="A88">
            <v>20536</v>
          </cell>
          <cell r="B88" t="str">
            <v>AUTOMOTIVE EQUIPMENT LIMITED</v>
          </cell>
        </row>
        <row r="89">
          <cell r="A89">
            <v>18024</v>
          </cell>
          <cell r="B89" t="str">
            <v>AUTOMOTIVE PANEL BEATERS</v>
          </cell>
        </row>
        <row r="90">
          <cell r="A90">
            <v>17829</v>
          </cell>
          <cell r="B90" t="str">
            <v>AVENELL</v>
          </cell>
        </row>
        <row r="91">
          <cell r="A91">
            <v>17203</v>
          </cell>
          <cell r="B91" t="str">
            <v>AVENTIS CROP SCIENCE SOUTH AFRICA PTY LTD</v>
          </cell>
        </row>
        <row r="92">
          <cell r="A92">
            <v>18440</v>
          </cell>
          <cell r="B92" t="str">
            <v>AVIGNON FERTILIZERS</v>
          </cell>
        </row>
        <row r="93">
          <cell r="A93">
            <v>17815</v>
          </cell>
          <cell r="B93" t="str">
            <v>AVIGNON HOLDINGS</v>
          </cell>
        </row>
        <row r="94">
          <cell r="A94">
            <v>18253</v>
          </cell>
          <cell r="B94" t="str">
            <v>AVIGNON HOLDINGS LIMITED</v>
          </cell>
        </row>
        <row r="95">
          <cell r="A95">
            <v>19666</v>
          </cell>
          <cell r="B95" t="str">
            <v>AZARIAH LODGE</v>
          </cell>
        </row>
        <row r="96">
          <cell r="A96">
            <v>18913</v>
          </cell>
          <cell r="B96" t="str">
            <v>B &amp; S CONSTRUCTION AND MECHANICAL MAINTENANCE</v>
          </cell>
        </row>
        <row r="97">
          <cell r="A97">
            <v>17830</v>
          </cell>
          <cell r="B97" t="str">
            <v>B D H LABORATORIES</v>
          </cell>
        </row>
        <row r="98">
          <cell r="A98">
            <v>9725</v>
          </cell>
          <cell r="B98" t="str">
            <v>B G LOCOMOTIVE SERVICES CC</v>
          </cell>
        </row>
        <row r="99">
          <cell r="A99">
            <v>18758</v>
          </cell>
          <cell r="B99" t="str">
            <v>B P T ENGINEERING ZAMBIA LIMITED</v>
          </cell>
        </row>
        <row r="100">
          <cell r="A100">
            <v>17641</v>
          </cell>
          <cell r="B100" t="str">
            <v>BAIRUHA FARM LTD</v>
          </cell>
        </row>
        <row r="101">
          <cell r="A101">
            <v>20049</v>
          </cell>
          <cell r="B101" t="str">
            <v>BANAKIMOKO ENTERPRISES</v>
          </cell>
        </row>
        <row r="102">
          <cell r="A102">
            <v>12253</v>
          </cell>
          <cell r="B102" t="str">
            <v>BANDAG TYRES SUPPLIES SWA</v>
          </cell>
        </row>
        <row r="103">
          <cell r="A103">
            <v>18813</v>
          </cell>
          <cell r="B103" t="str">
            <v>BANTUM OFFICE MACHINES LTD</v>
          </cell>
        </row>
        <row r="104">
          <cell r="A104">
            <v>1340</v>
          </cell>
          <cell r="B104" t="str">
            <v>BARLOWORLD ARMSTRONG</v>
          </cell>
        </row>
        <row r="105">
          <cell r="A105">
            <v>17965</v>
          </cell>
          <cell r="B105" t="str">
            <v>BARLOWORLD EQUIPMENT CO</v>
          </cell>
        </row>
        <row r="106">
          <cell r="A106">
            <v>18107</v>
          </cell>
          <cell r="B106" t="str">
            <v>BAROO GEN CONTRACTORS &amp; HARDWARE</v>
          </cell>
        </row>
        <row r="107">
          <cell r="A107">
            <v>18329</v>
          </cell>
          <cell r="B107" t="str">
            <v>BARTNER INVESTMENTS LTD</v>
          </cell>
        </row>
        <row r="108">
          <cell r="A108">
            <v>18092</v>
          </cell>
          <cell r="B108" t="str">
            <v>BASF HEALTH &amp; NUTRITION A/S</v>
          </cell>
        </row>
        <row r="109">
          <cell r="A109">
            <v>19892</v>
          </cell>
          <cell r="B109" t="str">
            <v>BAYDRILL ENGINEERING SEVICES LIMITED</v>
          </cell>
        </row>
        <row r="110">
          <cell r="A110">
            <v>12483</v>
          </cell>
          <cell r="B110" t="str">
            <v>BEARING INTERNATIONAL</v>
          </cell>
        </row>
        <row r="111">
          <cell r="A111">
            <v>14444</v>
          </cell>
          <cell r="B111" t="str">
            <v>BEARING MAN LTD</v>
          </cell>
        </row>
        <row r="112">
          <cell r="A112">
            <v>18431</v>
          </cell>
          <cell r="B112" t="str">
            <v>BEARING MAN ZAMBIA LIMITED</v>
          </cell>
        </row>
        <row r="113">
          <cell r="A113">
            <v>14401</v>
          </cell>
          <cell r="B113" t="str">
            <v>BEARINGS INTERNATIONAL</v>
          </cell>
        </row>
        <row r="114">
          <cell r="A114">
            <v>17642</v>
          </cell>
          <cell r="B114" t="str">
            <v>BEAVER SERVICES</v>
          </cell>
        </row>
        <row r="115">
          <cell r="A115">
            <v>17643</v>
          </cell>
          <cell r="B115" t="str">
            <v>BEKILE ENTERPRISES LTD</v>
          </cell>
        </row>
        <row r="116">
          <cell r="A116">
            <v>20008</v>
          </cell>
          <cell r="B116" t="str">
            <v>BELCOMM LIMITED</v>
          </cell>
        </row>
        <row r="117">
          <cell r="A117">
            <v>19949</v>
          </cell>
          <cell r="B117" t="str">
            <v>BELECOM ENTERPRISES</v>
          </cell>
        </row>
        <row r="118">
          <cell r="A118">
            <v>17644</v>
          </cell>
          <cell r="B118" t="str">
            <v>BELL EQUIPMENT Z LTD</v>
          </cell>
        </row>
        <row r="119">
          <cell r="A119">
            <v>18428</v>
          </cell>
          <cell r="B119" t="str">
            <v>BELL HANDLING SYSTEMS CI LTD</v>
          </cell>
        </row>
        <row r="120">
          <cell r="A120">
            <v>10581</v>
          </cell>
          <cell r="B120" t="str">
            <v>BELLOWS AFRICA</v>
          </cell>
        </row>
        <row r="121">
          <cell r="A121">
            <v>1545</v>
          </cell>
          <cell r="B121" t="str">
            <v>BELTING &amp; RUBBER SUPPLIES</v>
          </cell>
        </row>
        <row r="122">
          <cell r="A122">
            <v>17645</v>
          </cell>
          <cell r="B122" t="str">
            <v>BEMACS ENGINEERING INVEST.</v>
          </cell>
        </row>
        <row r="123">
          <cell r="A123">
            <v>17646</v>
          </cell>
          <cell r="B123" t="str">
            <v>BERGEN ENTERPRISES LTD</v>
          </cell>
        </row>
        <row r="124">
          <cell r="A124">
            <v>17849</v>
          </cell>
          <cell r="B124" t="str">
            <v>BESTOBELL Z LTD</v>
          </cell>
        </row>
        <row r="125">
          <cell r="A125">
            <v>17647</v>
          </cell>
          <cell r="B125" t="str">
            <v>BHAGOOS SUPERMARKET</v>
          </cell>
        </row>
        <row r="126">
          <cell r="A126">
            <v>20480</v>
          </cell>
          <cell r="B126" t="str">
            <v>BIMM TRAVEL AGENCY</v>
          </cell>
        </row>
        <row r="127">
          <cell r="A127">
            <v>18057</v>
          </cell>
          <cell r="B127" t="str">
            <v>BINNIE ZAMBIA LTD</v>
          </cell>
        </row>
        <row r="128">
          <cell r="A128">
            <v>17850</v>
          </cell>
          <cell r="B128" t="str">
            <v>BIO MEDICAL EQUIP SERV LTD</v>
          </cell>
        </row>
        <row r="129">
          <cell r="A129">
            <v>18399</v>
          </cell>
          <cell r="B129" t="str">
            <v>BISSCHOFF RAMPHAL CONSULTING ENGINEERS CC</v>
          </cell>
        </row>
        <row r="130">
          <cell r="A130">
            <v>18056</v>
          </cell>
          <cell r="B130" t="str">
            <v>BITECH ENGINEERING CONSULTANTS</v>
          </cell>
        </row>
        <row r="131">
          <cell r="A131">
            <v>17648</v>
          </cell>
          <cell r="B131" t="str">
            <v>BLACKWOOD HODGE Z LTD</v>
          </cell>
        </row>
        <row r="132">
          <cell r="A132">
            <v>13696</v>
          </cell>
          <cell r="B132" t="str">
            <v>BLANTYRE NETTING CO</v>
          </cell>
        </row>
        <row r="133">
          <cell r="A133">
            <v>17568</v>
          </cell>
          <cell r="B133" t="str">
            <v>BLASTECH</v>
          </cell>
        </row>
        <row r="134">
          <cell r="A134">
            <v>17831</v>
          </cell>
          <cell r="B134" t="str">
            <v>BLICK S A</v>
          </cell>
        </row>
        <row r="135">
          <cell r="A135">
            <v>18740</v>
          </cell>
          <cell r="B135" t="str">
            <v>BLITZ CONTRACTORS PTY LTD</v>
          </cell>
        </row>
        <row r="136">
          <cell r="A136">
            <v>19105</v>
          </cell>
          <cell r="B136" t="str">
            <v>BONART INDUSTRIES LTD</v>
          </cell>
        </row>
        <row r="137">
          <cell r="A137">
            <v>12681</v>
          </cell>
          <cell r="B137" t="str">
            <v>BONFIGLIOLI POWER TRANSMISSION</v>
          </cell>
        </row>
        <row r="138">
          <cell r="A138">
            <v>6993</v>
          </cell>
          <cell r="B138" t="str">
            <v>BONFIGLIOLI POWER TRANSMISSIONS PTY LTD</v>
          </cell>
        </row>
        <row r="139">
          <cell r="A139">
            <v>17959</v>
          </cell>
          <cell r="B139" t="str">
            <v>BOOK HUT</v>
          </cell>
        </row>
        <row r="140">
          <cell r="A140">
            <v>17649</v>
          </cell>
          <cell r="B140" t="str">
            <v>BOOKWORLD</v>
          </cell>
        </row>
        <row r="141">
          <cell r="A141">
            <v>9056</v>
          </cell>
          <cell r="B141" t="str">
            <v>BOSCH PROJECTS PTY LTD</v>
          </cell>
        </row>
        <row r="142">
          <cell r="A142">
            <v>19301</v>
          </cell>
          <cell r="B142" t="str">
            <v>BOSKEN LIMITED</v>
          </cell>
        </row>
        <row r="143">
          <cell r="A143">
            <v>17992</v>
          </cell>
          <cell r="B143" t="str">
            <v>BP ZAMBIA PLC</v>
          </cell>
        </row>
        <row r="144">
          <cell r="A144">
            <v>17832</v>
          </cell>
          <cell r="B144" t="str">
            <v>BRADIN INTERNATIONAL CC</v>
          </cell>
        </row>
        <row r="145">
          <cell r="A145">
            <v>20011</v>
          </cell>
          <cell r="B145" t="str">
            <v>BRAND LINE AFRICA LIMITED</v>
          </cell>
        </row>
        <row r="146">
          <cell r="A146">
            <v>12684</v>
          </cell>
          <cell r="B146" t="str">
            <v>BRCS INSTRUMENTATION (PTY) LTD</v>
          </cell>
        </row>
        <row r="147">
          <cell r="A147">
            <v>17650</v>
          </cell>
          <cell r="B147" t="str">
            <v>BRIC TECH CONSTRUCTION</v>
          </cell>
        </row>
        <row r="148">
          <cell r="A148">
            <v>14635</v>
          </cell>
          <cell r="B148" t="str">
            <v>BROADBENT CUSTOMER SERVICES LTD</v>
          </cell>
        </row>
        <row r="149">
          <cell r="A149">
            <v>20214</v>
          </cell>
          <cell r="B149" t="str">
            <v>BROADTECH ZAMBIA LIMITED</v>
          </cell>
        </row>
        <row r="150">
          <cell r="A150">
            <v>18108</v>
          </cell>
          <cell r="B150" t="str">
            <v>BRUT ENTERPRISES LTD</v>
          </cell>
        </row>
        <row r="151">
          <cell r="A151">
            <v>17651</v>
          </cell>
          <cell r="B151" t="str">
            <v>BUJONG INVESTMENTS LTD</v>
          </cell>
        </row>
        <row r="152">
          <cell r="A152">
            <v>17851</v>
          </cell>
          <cell r="B152" t="str">
            <v>BUK TRUCK PARTS LTD</v>
          </cell>
        </row>
        <row r="153">
          <cell r="A153">
            <v>18275</v>
          </cell>
          <cell r="B153" t="str">
            <v>BUSINESS AND OFFICE MACHINES&amp;</v>
          </cell>
        </row>
        <row r="154">
          <cell r="A154">
            <v>5925</v>
          </cell>
          <cell r="B154" t="str">
            <v>BYTES COMMUNICATION SYSTEMS</v>
          </cell>
        </row>
        <row r="155">
          <cell r="A155">
            <v>16278</v>
          </cell>
          <cell r="B155" t="str">
            <v>BYTES SYSTEMS INTEGRATION PTY LTD</v>
          </cell>
        </row>
        <row r="156">
          <cell r="A156">
            <v>17652</v>
          </cell>
          <cell r="B156" t="str">
            <v>C F A O Z LTD</v>
          </cell>
        </row>
        <row r="157">
          <cell r="A157">
            <v>1886</v>
          </cell>
          <cell r="B157" t="str">
            <v>C G SMITH SUGAR LTD</v>
          </cell>
        </row>
        <row r="158">
          <cell r="A158">
            <v>18551</v>
          </cell>
          <cell r="B158" t="str">
            <v>C H WARMAN SLURRY TECHNOLOGIES</v>
          </cell>
        </row>
        <row r="159">
          <cell r="A159">
            <v>18493</v>
          </cell>
          <cell r="B159" t="str">
            <v>C I C 4 SEASONS BUSINESS LIMITED</v>
          </cell>
        </row>
        <row r="160">
          <cell r="A160">
            <v>20952</v>
          </cell>
          <cell r="B160" t="str">
            <v>C L M POSITIONING SOLUTIONS PTY LTD</v>
          </cell>
        </row>
        <row r="161">
          <cell r="A161">
            <v>20097</v>
          </cell>
          <cell r="B161" t="str">
            <v>C N GENERAL DEALERS AND CONTRACTORS</v>
          </cell>
        </row>
        <row r="162">
          <cell r="A162">
            <v>20007</v>
          </cell>
          <cell r="B162" t="str">
            <v>C R &amp; H ENTERPRISES</v>
          </cell>
        </row>
        <row r="163">
          <cell r="A163">
            <v>20584</v>
          </cell>
          <cell r="B163" t="str">
            <v>CABLE NETWORK SOLUTIONS</v>
          </cell>
        </row>
        <row r="164">
          <cell r="A164">
            <v>18281</v>
          </cell>
          <cell r="B164" t="str">
            <v>CABLEX TECHNOLOGY LTD</v>
          </cell>
        </row>
        <row r="165">
          <cell r="A165">
            <v>18984</v>
          </cell>
          <cell r="B165" t="str">
            <v>CACITEX LOGISTICS ZAMBIA LTD</v>
          </cell>
        </row>
        <row r="166">
          <cell r="A166">
            <v>18444</v>
          </cell>
          <cell r="B166" t="str">
            <v>CALTEX OIL ZAMBIA LTD</v>
          </cell>
        </row>
        <row r="167">
          <cell r="A167">
            <v>12694</v>
          </cell>
          <cell r="B167" t="str">
            <v>CAMECO INDUSTRIES INC.</v>
          </cell>
        </row>
        <row r="168">
          <cell r="A168">
            <v>20612</v>
          </cell>
          <cell r="B168" t="str">
            <v>CAN INVESTMENTS LIMITED</v>
          </cell>
        </row>
        <row r="169">
          <cell r="A169">
            <v>17833</v>
          </cell>
          <cell r="B169" t="str">
            <v>CAPITAN EUROPE LIMITED</v>
          </cell>
        </row>
        <row r="170">
          <cell r="A170">
            <v>20534</v>
          </cell>
          <cell r="B170" t="str">
            <v>CAPRICON ZAMBIA LIMITED</v>
          </cell>
        </row>
        <row r="171">
          <cell r="A171">
            <v>21155</v>
          </cell>
          <cell r="B171" t="str">
            <v>CAR TOWING SERVICES EAST PTY LTD</v>
          </cell>
        </row>
        <row r="172">
          <cell r="A172">
            <v>17653</v>
          </cell>
          <cell r="B172" t="str">
            <v>CARBON MASTERS LTD</v>
          </cell>
        </row>
        <row r="173">
          <cell r="A173">
            <v>17654</v>
          </cell>
          <cell r="B173" t="str">
            <v>CARBONPRO Z LTD</v>
          </cell>
        </row>
        <row r="174">
          <cell r="A174">
            <v>17655</v>
          </cell>
          <cell r="B174" t="str">
            <v>CARESS LINGERIE LIMITED</v>
          </cell>
        </row>
        <row r="175">
          <cell r="A175">
            <v>17656</v>
          </cell>
          <cell r="B175" t="str">
            <v>CARITAMU INVESTMENTS LTD</v>
          </cell>
        </row>
        <row r="176">
          <cell r="A176">
            <v>7330</v>
          </cell>
          <cell r="B176" t="str">
            <v>CARL ZEISS PTY LIMITED</v>
          </cell>
        </row>
        <row r="177">
          <cell r="A177">
            <v>17998</v>
          </cell>
          <cell r="B177" t="str">
            <v>CARRIBEAN TRANSPORT LTD</v>
          </cell>
        </row>
        <row r="178">
          <cell r="A178">
            <v>7075</v>
          </cell>
          <cell r="B178" t="str">
            <v>CASH VENDOR</v>
          </cell>
        </row>
        <row r="179">
          <cell r="A179">
            <v>17659</v>
          </cell>
          <cell r="B179" t="str">
            <v>CAVERY INVESTMENT LTD</v>
          </cell>
        </row>
        <row r="180">
          <cell r="A180">
            <v>17618</v>
          </cell>
          <cell r="B180" t="str">
            <v>CELTIC FREIGHT &amp; LOGISTICS PTY LTD</v>
          </cell>
        </row>
        <row r="181">
          <cell r="A181">
            <v>17660</v>
          </cell>
          <cell r="B181" t="str">
            <v>CENTRAL AFRICAN ENGIN.</v>
          </cell>
        </row>
        <row r="182">
          <cell r="A182">
            <v>17661</v>
          </cell>
          <cell r="B182" t="str">
            <v>CENTRAL AFRICAN PAPER</v>
          </cell>
        </row>
        <row r="183">
          <cell r="A183">
            <v>16611</v>
          </cell>
          <cell r="B183" t="str">
            <v>CENTRAL AFRICAN ROAD SERVICES</v>
          </cell>
        </row>
        <row r="184">
          <cell r="A184">
            <v>19774</v>
          </cell>
          <cell r="B184" t="str">
            <v>CENTRAL INDUSTRIAL SUPPLIES</v>
          </cell>
        </row>
        <row r="185">
          <cell r="A185">
            <v>11295</v>
          </cell>
          <cell r="B185" t="str">
            <v>CENTRAL IRON ENGINEERING</v>
          </cell>
        </row>
        <row r="186">
          <cell r="A186">
            <v>17662</v>
          </cell>
          <cell r="B186" t="str">
            <v>CENTRAL MEDICAL CLINIC</v>
          </cell>
        </row>
        <row r="187">
          <cell r="A187">
            <v>17999</v>
          </cell>
          <cell r="B187" t="str">
            <v>CENTRELINE ZAMBIA LIMITED</v>
          </cell>
        </row>
        <row r="188">
          <cell r="A188">
            <v>21015</v>
          </cell>
          <cell r="B188" t="str">
            <v>CENTURY ELECTRICAL DISTRIBUTORS LIMITED</v>
          </cell>
        </row>
        <row r="189">
          <cell r="A189">
            <v>17663</v>
          </cell>
          <cell r="B189" t="str">
            <v>CHAKA KENT LTD</v>
          </cell>
        </row>
        <row r="190">
          <cell r="A190">
            <v>17664</v>
          </cell>
          <cell r="B190" t="str">
            <v>CHALIMBA FARMS</v>
          </cell>
        </row>
        <row r="191">
          <cell r="A191">
            <v>19820</v>
          </cell>
          <cell r="B191" t="str">
            <v>CHANTETE EMERALD LIMITED</v>
          </cell>
        </row>
        <row r="192">
          <cell r="A192">
            <v>18063</v>
          </cell>
          <cell r="B192" t="str">
            <v>CHAPWE ENGINEERING</v>
          </cell>
        </row>
        <row r="193">
          <cell r="A193">
            <v>18059</v>
          </cell>
          <cell r="B193" t="str">
            <v>CHECK POINT ZAMBIA</v>
          </cell>
        </row>
        <row r="194">
          <cell r="A194">
            <v>18062</v>
          </cell>
          <cell r="B194" t="str">
            <v>CHEM TALK</v>
          </cell>
        </row>
        <row r="195">
          <cell r="A195">
            <v>18058</v>
          </cell>
          <cell r="B195" t="str">
            <v>CHEMDOL ZAMBIA LTD</v>
          </cell>
        </row>
        <row r="196">
          <cell r="A196">
            <v>17834</v>
          </cell>
          <cell r="B196" t="str">
            <v>CHEMICAL HOLDINGS LIMITED</v>
          </cell>
        </row>
        <row r="197">
          <cell r="A197">
            <v>19385</v>
          </cell>
          <cell r="B197" t="str">
            <v>CHEMWASH</v>
          </cell>
        </row>
        <row r="198">
          <cell r="A198">
            <v>17665</v>
          </cell>
          <cell r="B198" t="str">
            <v>CHILANGA CEMENT PLC</v>
          </cell>
        </row>
        <row r="199">
          <cell r="A199">
            <v>20620</v>
          </cell>
          <cell r="B199" t="str">
            <v>CHISALE CONSTRUCTION AND BUILDING</v>
          </cell>
        </row>
        <row r="200">
          <cell r="A200">
            <v>17666</v>
          </cell>
          <cell r="B200" t="str">
            <v>CHIVYOLOLO ENTERPRISES</v>
          </cell>
        </row>
        <row r="201">
          <cell r="A201">
            <v>18110</v>
          </cell>
          <cell r="B201" t="str">
            <v>CHLORIDE ZAMBIA LTD</v>
          </cell>
        </row>
        <row r="202">
          <cell r="A202">
            <v>17667</v>
          </cell>
          <cell r="B202" t="str">
            <v>CHOMA MILLING COMPANY LTD</v>
          </cell>
        </row>
        <row r="203">
          <cell r="A203">
            <v>18060</v>
          </cell>
          <cell r="B203" t="str">
            <v>CHOMWA ENTERPRISES</v>
          </cell>
        </row>
        <row r="204">
          <cell r="A204">
            <v>17852</v>
          </cell>
          <cell r="B204" t="str">
            <v>CHOMWA PROFESSIONAL TLRS</v>
          </cell>
        </row>
        <row r="205">
          <cell r="A205">
            <v>18228</v>
          </cell>
          <cell r="B205" t="str">
            <v>CHRISMAR HOTEL</v>
          </cell>
        </row>
        <row r="206">
          <cell r="A206">
            <v>21117</v>
          </cell>
          <cell r="B206" t="str">
            <v>CILTAX LIMITED</v>
          </cell>
        </row>
        <row r="207">
          <cell r="A207">
            <v>21016</v>
          </cell>
          <cell r="B207" t="str">
            <v>CITIZEN INDUSTRAIL SUPPLIES LIMITED</v>
          </cell>
        </row>
        <row r="208">
          <cell r="A208">
            <v>17668</v>
          </cell>
          <cell r="B208" t="str">
            <v>CITRO STUFF LIMITED</v>
          </cell>
        </row>
        <row r="209">
          <cell r="A209">
            <v>17956</v>
          </cell>
          <cell r="B209" t="str">
            <v>CITY CLOTHING</v>
          </cell>
        </row>
        <row r="210">
          <cell r="A210">
            <v>18190</v>
          </cell>
          <cell r="B210" t="str">
            <v>CITY GRAPHICS LTD</v>
          </cell>
        </row>
        <row r="211">
          <cell r="A211">
            <v>18150</v>
          </cell>
          <cell r="B211" t="str">
            <v>CLAXTON ENGINEERING LIMITED.</v>
          </cell>
        </row>
        <row r="212">
          <cell r="A212">
            <v>18000</v>
          </cell>
          <cell r="B212" t="str">
            <v>CLUB MOTORS</v>
          </cell>
        </row>
        <row r="213">
          <cell r="A213">
            <v>17669</v>
          </cell>
          <cell r="B213" t="str">
            <v>COALMEN COMPANY LTD</v>
          </cell>
        </row>
        <row r="214">
          <cell r="A214">
            <v>17980</v>
          </cell>
          <cell r="B214" t="str">
            <v>COLWYN GROUP OF COMPANIES</v>
          </cell>
        </row>
        <row r="215">
          <cell r="A215">
            <v>17670</v>
          </cell>
          <cell r="B215" t="str">
            <v>COMMERCIAL PRESS LIMITED</v>
          </cell>
        </row>
        <row r="216">
          <cell r="A216">
            <v>18501</v>
          </cell>
          <cell r="B216" t="str">
            <v>COMPSOURCE INTERNATIONAL LIMITED</v>
          </cell>
        </row>
        <row r="217">
          <cell r="A217">
            <v>2077</v>
          </cell>
          <cell r="B217" t="str">
            <v>COMPUTRAT CC</v>
          </cell>
        </row>
        <row r="218">
          <cell r="A218">
            <v>17674</v>
          </cell>
          <cell r="B218" t="str">
            <v>CONERSTONE INVESTMENT</v>
          </cell>
        </row>
        <row r="219">
          <cell r="A219">
            <v>18211</v>
          </cell>
          <cell r="B219" t="str">
            <v>CONGAR ENGINEERING LTD</v>
          </cell>
        </row>
        <row r="220">
          <cell r="A220">
            <v>15495</v>
          </cell>
          <cell r="B220" t="str">
            <v>CONSUMER ELECTRONIC SERVICES</v>
          </cell>
        </row>
        <row r="221">
          <cell r="A221">
            <v>19716</v>
          </cell>
          <cell r="B221" t="str">
            <v>CONSUMER GOODS COUNCIL OF SOUTH AFRICA</v>
          </cell>
        </row>
        <row r="222">
          <cell r="A222">
            <v>17853</v>
          </cell>
          <cell r="B222" t="str">
            <v>CONSUMER ULTIMATE</v>
          </cell>
        </row>
        <row r="223">
          <cell r="A223">
            <v>17671</v>
          </cell>
          <cell r="B223" t="str">
            <v>CONTACT BUSINESS CENTRE</v>
          </cell>
        </row>
        <row r="224">
          <cell r="A224">
            <v>17672</v>
          </cell>
          <cell r="B224" t="str">
            <v>COPPERBELT FORESTRY CO</v>
          </cell>
        </row>
        <row r="225">
          <cell r="A225">
            <v>18079</v>
          </cell>
          <cell r="B225" t="str">
            <v>COPPERBELT FORESTRY CO LTD</v>
          </cell>
        </row>
        <row r="226">
          <cell r="A226">
            <v>18191</v>
          </cell>
          <cell r="B226" t="str">
            <v>COPPERBELT ROPE SPLICERS</v>
          </cell>
        </row>
        <row r="227">
          <cell r="A227">
            <v>17673</v>
          </cell>
          <cell r="B227" t="str">
            <v>COPPERBELT SHOE LTD</v>
          </cell>
        </row>
        <row r="228">
          <cell r="A228">
            <v>17854</v>
          </cell>
          <cell r="B228" t="str">
            <v>COPTECK &amp; PROCUREMENT LTD</v>
          </cell>
        </row>
        <row r="229">
          <cell r="A229">
            <v>17835</v>
          </cell>
          <cell r="B229" t="str">
            <v>COULTON INSTRUMENTATION</v>
          </cell>
        </row>
        <row r="230">
          <cell r="A230">
            <v>17816</v>
          </cell>
          <cell r="B230" t="str">
            <v>CRASTER INTERNATIONAL</v>
          </cell>
        </row>
        <row r="231">
          <cell r="A231">
            <v>18040</v>
          </cell>
          <cell r="B231" t="str">
            <v>CRAUSE ENGINEERING</v>
          </cell>
        </row>
        <row r="232">
          <cell r="A232">
            <v>20269</v>
          </cell>
          <cell r="B232" t="str">
            <v>CREAMWORLD LIMITED</v>
          </cell>
        </row>
        <row r="233">
          <cell r="A233">
            <v>17675</v>
          </cell>
          <cell r="B233" t="str">
            <v>CROPCHEM SERCVICES LTD</v>
          </cell>
        </row>
        <row r="234">
          <cell r="A234">
            <v>19665</v>
          </cell>
          <cell r="B234" t="str">
            <v>CROPPACK AGRO SERVICES LIMITED</v>
          </cell>
        </row>
        <row r="235">
          <cell r="A235">
            <v>17110</v>
          </cell>
          <cell r="B235" t="str">
            <v>CROPSERVE</v>
          </cell>
        </row>
        <row r="236">
          <cell r="A236">
            <v>17621</v>
          </cell>
          <cell r="B236" t="str">
            <v>CROPSERVE Z LTD</v>
          </cell>
        </row>
        <row r="237">
          <cell r="A237">
            <v>21177</v>
          </cell>
          <cell r="B237" t="str">
            <v>CROSSTATE AUCTIONEERS CC</v>
          </cell>
        </row>
        <row r="238">
          <cell r="A238">
            <v>20982</v>
          </cell>
          <cell r="B238" t="str">
            <v>CRYSTAL CLEAR DESIGN SOLUTIONS</v>
          </cell>
        </row>
        <row r="239">
          <cell r="A239">
            <v>21261</v>
          </cell>
          <cell r="B239" t="str">
            <v>CURE CHEM ZAMBIA LIMITED</v>
          </cell>
        </row>
        <row r="240">
          <cell r="A240">
            <v>17988</v>
          </cell>
          <cell r="B240" t="str">
            <v>CYBERCHEM</v>
          </cell>
        </row>
        <row r="241">
          <cell r="A241">
            <v>17855</v>
          </cell>
          <cell r="B241" t="str">
            <v>D &amp; D WORTHY COMP LTD</v>
          </cell>
        </row>
        <row r="242">
          <cell r="A242">
            <v>19302</v>
          </cell>
          <cell r="B242" t="str">
            <v>D &amp; F SIGNS</v>
          </cell>
        </row>
        <row r="243">
          <cell r="A243">
            <v>14742</v>
          </cell>
          <cell r="B243" t="str">
            <v>D AND B INDUSTRIAL CONSULTANTS CC</v>
          </cell>
        </row>
        <row r="244">
          <cell r="A244">
            <v>17856</v>
          </cell>
          <cell r="B244" t="str">
            <v>D M SUPPLIERS</v>
          </cell>
        </row>
        <row r="245">
          <cell r="A245">
            <v>17979</v>
          </cell>
          <cell r="B245" t="str">
            <v>D S M NUTRITIONAL PRODUCTS SOUTH AFRICA PTY LTD</v>
          </cell>
        </row>
        <row r="246">
          <cell r="A246">
            <v>17961</v>
          </cell>
          <cell r="B246" t="str">
            <v>DANA CHEMICALS PTY LTD</v>
          </cell>
        </row>
        <row r="247">
          <cell r="A247">
            <v>17676</v>
          </cell>
          <cell r="B247" t="str">
            <v>DANA SERVICES LTD</v>
          </cell>
        </row>
        <row r="248">
          <cell r="A248">
            <v>17677</v>
          </cell>
          <cell r="B248" t="str">
            <v>DANATECH INVESTMENTS LTD</v>
          </cell>
        </row>
        <row r="249">
          <cell r="A249">
            <v>17678</v>
          </cell>
          <cell r="B249" t="str">
            <v>DANATRAC LIMITED</v>
          </cell>
        </row>
        <row r="250">
          <cell r="A250">
            <v>18313</v>
          </cell>
          <cell r="B250" t="str">
            <v>DANIELS MOTOR SPARES LTD</v>
          </cell>
        </row>
        <row r="251">
          <cell r="A251">
            <v>18982</v>
          </cell>
          <cell r="B251" t="str">
            <v>DATA AND VOICE SOLUTIONS LIMITED</v>
          </cell>
        </row>
        <row r="252">
          <cell r="A252">
            <v>17679</v>
          </cell>
          <cell r="B252" t="str">
            <v>DATEZU ENTERPRISES</v>
          </cell>
        </row>
        <row r="253">
          <cell r="A253">
            <v>2314</v>
          </cell>
          <cell r="B253" t="str">
            <v>DAVID BROWN GEAR INDUSTRIES PTY LTD</v>
          </cell>
        </row>
        <row r="254">
          <cell r="A254">
            <v>2315</v>
          </cell>
          <cell r="B254" t="str">
            <v>DAVID BROWN GEAR INDUSTRIES PTY LTD</v>
          </cell>
        </row>
        <row r="255">
          <cell r="A255">
            <v>9266</v>
          </cell>
          <cell r="B255" t="str">
            <v>DE SMET S A ENGINEERS AND CONTRACTORS</v>
          </cell>
        </row>
        <row r="256">
          <cell r="A256">
            <v>17836</v>
          </cell>
          <cell r="B256" t="str">
            <v>DELEVOYI IMPORT &amp; EXPORT</v>
          </cell>
        </row>
        <row r="257">
          <cell r="A257">
            <v>18237</v>
          </cell>
          <cell r="B257" t="str">
            <v>DELOITTE AND TOUCHE</v>
          </cell>
        </row>
        <row r="258">
          <cell r="A258">
            <v>18127</v>
          </cell>
          <cell r="B258" t="str">
            <v>DELTA  ZAMBIA LTD</v>
          </cell>
        </row>
        <row r="259">
          <cell r="A259">
            <v>21195</v>
          </cell>
          <cell r="B259" t="str">
            <v>DENNIS WRIGHT</v>
          </cell>
        </row>
        <row r="260">
          <cell r="A260">
            <v>18916</v>
          </cell>
          <cell r="B260" t="str">
            <v>DENORCO PTY LTD</v>
          </cell>
        </row>
        <row r="261">
          <cell r="A261">
            <v>10222</v>
          </cell>
          <cell r="B261" t="str">
            <v>DENVERDRAFT TIRISANO PTY LTD</v>
          </cell>
        </row>
        <row r="262">
          <cell r="A262">
            <v>19767</v>
          </cell>
          <cell r="B262" t="str">
            <v>DESTA POWER MATLA PTY LTD</v>
          </cell>
        </row>
        <row r="263">
          <cell r="A263">
            <v>18194</v>
          </cell>
          <cell r="B263" t="str">
            <v>DHL WORLDWIDE EXPRESS</v>
          </cell>
        </row>
        <row r="264">
          <cell r="A264">
            <v>18128</v>
          </cell>
          <cell r="B264" t="str">
            <v>DIESEL ELECTRIC (LUSAKA) LTD</v>
          </cell>
        </row>
        <row r="265">
          <cell r="A265">
            <v>21180</v>
          </cell>
          <cell r="B265" t="str">
            <v>DIESEL ELECTRIC SERVICES PTY LTD</v>
          </cell>
        </row>
        <row r="266">
          <cell r="A266">
            <v>18001</v>
          </cell>
          <cell r="B266" t="str">
            <v>DINARA MOTORS LTD</v>
          </cell>
        </row>
        <row r="267">
          <cell r="A267">
            <v>17817</v>
          </cell>
          <cell r="B267" t="str">
            <v>DINARC WELDING ALLOYS</v>
          </cell>
        </row>
        <row r="268">
          <cell r="A268">
            <v>18129</v>
          </cell>
          <cell r="B268" t="str">
            <v>DIRECTORY PUBLISHERS (Z) LTD</v>
          </cell>
        </row>
        <row r="269">
          <cell r="A269">
            <v>18026</v>
          </cell>
          <cell r="B269" t="str">
            <v>DISCOUNT STEEL</v>
          </cell>
        </row>
        <row r="270">
          <cell r="A270">
            <v>2409</v>
          </cell>
          <cell r="B270" t="str">
            <v>DISCOUNT STEEL</v>
          </cell>
        </row>
        <row r="271">
          <cell r="A271">
            <v>17506</v>
          </cell>
          <cell r="B271" t="str">
            <v>DORMAC PTY LTD</v>
          </cell>
        </row>
        <row r="272">
          <cell r="A272">
            <v>17680</v>
          </cell>
          <cell r="B272" t="str">
            <v>DOVE ENTERPRISES LTD</v>
          </cell>
        </row>
        <row r="273">
          <cell r="A273">
            <v>17837</v>
          </cell>
          <cell r="B273" t="str">
            <v>DOW SCIENCE CO LIMITED</v>
          </cell>
        </row>
        <row r="274">
          <cell r="A274">
            <v>18130</v>
          </cell>
          <cell r="B274" t="str">
            <v>DRAKE &amp; GORHAM (Z) LTD</v>
          </cell>
        </row>
        <row r="275">
          <cell r="A275">
            <v>2462</v>
          </cell>
          <cell r="B275" t="str">
            <v>DRENNAN MAUD &amp; PARTNERS</v>
          </cell>
        </row>
        <row r="276">
          <cell r="A276">
            <v>18131</v>
          </cell>
          <cell r="B276" t="str">
            <v>DRILLTECH ENGINEERING SERVICES</v>
          </cell>
        </row>
        <row r="277">
          <cell r="A277">
            <v>19093</v>
          </cell>
          <cell r="B277" t="str">
            <v>DULUX ZAMBIA LIMITED</v>
          </cell>
        </row>
        <row r="278">
          <cell r="A278">
            <v>18193</v>
          </cell>
          <cell r="B278" t="str">
            <v>DULY MOTORS (Z) LTD</v>
          </cell>
        </row>
        <row r="279">
          <cell r="A279">
            <v>21090</v>
          </cell>
          <cell r="B279" t="str">
            <v>DURA SOLETANCHE BACHY PTY LTD</v>
          </cell>
        </row>
        <row r="280">
          <cell r="A280">
            <v>2495</v>
          </cell>
          <cell r="B280" t="str">
            <v>DURBAN PLASMA SPECIALISED ENGINEERING PTY LTD</v>
          </cell>
        </row>
        <row r="281">
          <cell r="A281">
            <v>6996</v>
          </cell>
          <cell r="B281" t="str">
            <v>DUYS SPECIAL EQUIPMENT</v>
          </cell>
        </row>
        <row r="282">
          <cell r="A282">
            <v>2532</v>
          </cell>
          <cell r="B282" t="str">
            <v>DYNAMIC SYSTEMS</v>
          </cell>
        </row>
        <row r="283">
          <cell r="A283">
            <v>2530</v>
          </cell>
          <cell r="B283" t="str">
            <v>DYNAMIC SYSTEMS CC</v>
          </cell>
        </row>
        <row r="284">
          <cell r="A284">
            <v>20389</v>
          </cell>
          <cell r="B284" t="str">
            <v>E C MINING LIMITED</v>
          </cell>
        </row>
        <row r="285">
          <cell r="A285">
            <v>21300</v>
          </cell>
          <cell r="B285" t="str">
            <v>E D EXPORT SERVICES CC</v>
          </cell>
        </row>
        <row r="286">
          <cell r="A286">
            <v>17838</v>
          </cell>
          <cell r="B286" t="str">
            <v>EAGLE DISTRIBUTORS</v>
          </cell>
        </row>
        <row r="287">
          <cell r="A287">
            <v>13653</v>
          </cell>
          <cell r="B287" t="str">
            <v>EAST AFRICAN SUPPLY PTY LTD (GENERAL ACCOUNT)</v>
          </cell>
        </row>
        <row r="288">
          <cell r="A288">
            <v>19887</v>
          </cell>
          <cell r="B288" t="str">
            <v>EAST AFRICAN SUPPLY PTY LTD (S A RAND ACCOUNT)</v>
          </cell>
        </row>
        <row r="289">
          <cell r="A289">
            <v>19886</v>
          </cell>
          <cell r="B289" t="str">
            <v>EAST AFRICAN SUPPLY PTY LTD (U S DOLLAR ACCOUNT)</v>
          </cell>
        </row>
        <row r="290">
          <cell r="A290">
            <v>18489</v>
          </cell>
          <cell r="B290" t="str">
            <v>EASTERN ENTERPRISES</v>
          </cell>
        </row>
        <row r="291">
          <cell r="A291">
            <v>18041</v>
          </cell>
          <cell r="B291" t="str">
            <v>ECOGEN</v>
          </cell>
        </row>
        <row r="292">
          <cell r="A292">
            <v>18133</v>
          </cell>
          <cell r="B292" t="str">
            <v>ECOMED ZAMBIA LTD</v>
          </cell>
        </row>
        <row r="293">
          <cell r="A293">
            <v>16697</v>
          </cell>
          <cell r="B293" t="str">
            <v>EDGE ACTIVE CC</v>
          </cell>
        </row>
        <row r="294">
          <cell r="A294">
            <v>17682</v>
          </cell>
          <cell r="B294" t="str">
            <v>EL SHADDAI CONTRACTORS</v>
          </cell>
        </row>
        <row r="295">
          <cell r="A295">
            <v>20479</v>
          </cell>
          <cell r="B295" t="str">
            <v>ELATUM INVESTMENTS LIMITED</v>
          </cell>
        </row>
        <row r="296">
          <cell r="A296">
            <v>17681</v>
          </cell>
          <cell r="B296" t="str">
            <v>ELEC MAINT LUSAKA LTD</v>
          </cell>
        </row>
        <row r="297">
          <cell r="A297">
            <v>17981</v>
          </cell>
          <cell r="B297" t="str">
            <v>ELECTRIC INN CC</v>
          </cell>
        </row>
        <row r="298">
          <cell r="A298">
            <v>21228</v>
          </cell>
          <cell r="B298" t="str">
            <v>ELECTRICAL AND MECHANICAL INSTALLATIONS LTD</v>
          </cell>
        </row>
        <row r="299">
          <cell r="A299">
            <v>17818</v>
          </cell>
          <cell r="B299" t="str">
            <v>ELECTRICAL SYTEMS TECH.</v>
          </cell>
        </row>
        <row r="300">
          <cell r="A300">
            <v>12752</v>
          </cell>
          <cell r="B300" t="str">
            <v>ELEPHANT LIFTING EQUIPMENT  (PTY) LTD</v>
          </cell>
        </row>
        <row r="301">
          <cell r="A301">
            <v>2639</v>
          </cell>
          <cell r="B301" t="str">
            <v>ELGIN ENGINEERING</v>
          </cell>
        </row>
        <row r="302">
          <cell r="A302">
            <v>18239</v>
          </cell>
          <cell r="B302" t="str">
            <v>ELIAS BANDA</v>
          </cell>
        </row>
        <row r="303">
          <cell r="A303">
            <v>18214</v>
          </cell>
          <cell r="B303" t="str">
            <v>ELLIOT INTERNATINAL</v>
          </cell>
        </row>
        <row r="304">
          <cell r="A304">
            <v>20461</v>
          </cell>
          <cell r="B304" t="str">
            <v>ELLIOTT INTERNATIIONAL</v>
          </cell>
        </row>
        <row r="305">
          <cell r="A305">
            <v>2652</v>
          </cell>
          <cell r="B305" t="str">
            <v>ELLIOTT INTERNATIONAL PTY LTD</v>
          </cell>
        </row>
        <row r="306">
          <cell r="A306">
            <v>2654</v>
          </cell>
          <cell r="B306" t="str">
            <v>ELMA ENGINEERING SERVICES  PTY LTD</v>
          </cell>
        </row>
        <row r="307">
          <cell r="A307">
            <v>17857</v>
          </cell>
          <cell r="B307" t="str">
            <v>ELTECH INVESTMENTS LTD</v>
          </cell>
        </row>
        <row r="308">
          <cell r="A308">
            <v>21021</v>
          </cell>
          <cell r="B308" t="str">
            <v>EMINEO LIMITED</v>
          </cell>
        </row>
        <row r="309">
          <cell r="A309">
            <v>2683</v>
          </cell>
          <cell r="B309" t="str">
            <v xml:space="preserve">ENGINEERING NEWS  </v>
          </cell>
        </row>
        <row r="310">
          <cell r="A310">
            <v>10513</v>
          </cell>
          <cell r="B310" t="str">
            <v>ENGINEERING PROCESS CONTROL CC</v>
          </cell>
        </row>
        <row r="311">
          <cell r="A311">
            <v>18498</v>
          </cell>
          <cell r="B311" t="str">
            <v>ENVIRO CARE INTERNATIONAL LIMITED</v>
          </cell>
        </row>
        <row r="312">
          <cell r="A312">
            <v>18135</v>
          </cell>
          <cell r="B312" t="str">
            <v>ENVIRONMENTAL COUNCIL OF ZAMBIA</v>
          </cell>
        </row>
        <row r="313">
          <cell r="A313">
            <v>20027</v>
          </cell>
          <cell r="B313" t="str">
            <v>EQUATORIAL FOOD INGREDIENTS</v>
          </cell>
        </row>
        <row r="314">
          <cell r="A314">
            <v>2703</v>
          </cell>
          <cell r="B314" t="str">
            <v>ERIEZ MAGNETICS SA PTY LTD</v>
          </cell>
        </row>
        <row r="315">
          <cell r="A315">
            <v>18136</v>
          </cell>
          <cell r="B315" t="str">
            <v>ESMART GENERAL DEALERS</v>
          </cell>
        </row>
        <row r="316">
          <cell r="A316">
            <v>17683</v>
          </cell>
          <cell r="B316" t="str">
            <v>ESMAT GENERAL DEALERS</v>
          </cell>
        </row>
        <row r="317">
          <cell r="A317">
            <v>15776</v>
          </cell>
          <cell r="B317" t="str">
            <v>EUROGEAR PTY LTD</v>
          </cell>
        </row>
        <row r="318">
          <cell r="A318">
            <v>17684</v>
          </cell>
          <cell r="B318" t="str">
            <v>EURZAMBIA LIMITED</v>
          </cell>
        </row>
        <row r="319">
          <cell r="A319">
            <v>14691</v>
          </cell>
          <cell r="B319" t="str">
            <v>EWART CHAIN LTD</v>
          </cell>
        </row>
        <row r="320">
          <cell r="A320">
            <v>20889</v>
          </cell>
          <cell r="B320" t="str">
            <v>EXACT SPARES</v>
          </cell>
        </row>
        <row r="321">
          <cell r="A321">
            <v>17685</v>
          </cell>
          <cell r="B321" t="str">
            <v>EXECUTIVE HEALTH</v>
          </cell>
        </row>
        <row r="322">
          <cell r="A322">
            <v>18661</v>
          </cell>
          <cell r="B322" t="str">
            <v>EXECUTIVE VIBRATION AND BALANCING</v>
          </cell>
        </row>
        <row r="323">
          <cell r="A323">
            <v>21216</v>
          </cell>
          <cell r="B323" t="str">
            <v>F C M ENGINEERING PTY LTD</v>
          </cell>
        </row>
        <row r="324">
          <cell r="A324">
            <v>18002</v>
          </cell>
          <cell r="B324" t="str">
            <v>F G ALI TRANSPORT LTD</v>
          </cell>
        </row>
        <row r="325">
          <cell r="A325">
            <v>2948</v>
          </cell>
          <cell r="B325" t="str">
            <v>F P ENGINEERING</v>
          </cell>
        </row>
        <row r="326">
          <cell r="A326">
            <v>18321</v>
          </cell>
          <cell r="B326" t="str">
            <v>FACTORY AUTOMATION SERVICES</v>
          </cell>
        </row>
        <row r="327">
          <cell r="A327">
            <v>18227</v>
          </cell>
          <cell r="B327" t="str">
            <v>FAIRVIEW HOTEL</v>
          </cell>
        </row>
        <row r="328">
          <cell r="A328">
            <v>18258</v>
          </cell>
          <cell r="B328" t="str">
            <v>FARAH &amp; SONS LIMITED</v>
          </cell>
        </row>
        <row r="329">
          <cell r="A329">
            <v>17686</v>
          </cell>
          <cell r="B329" t="str">
            <v>FARMCHEM SERVICES LTD</v>
          </cell>
        </row>
        <row r="330">
          <cell r="A330">
            <v>17687</v>
          </cell>
          <cell r="B330" t="str">
            <v>FARMERS FRIEND Z LIMITED</v>
          </cell>
        </row>
        <row r="331">
          <cell r="A331">
            <v>7403</v>
          </cell>
          <cell r="B331" t="str">
            <v>FAWEMA AFRICA</v>
          </cell>
        </row>
        <row r="332">
          <cell r="A332">
            <v>17688</v>
          </cell>
          <cell r="B332" t="str">
            <v>FAZMAC INTERNATIONAL AGEN</v>
          </cell>
        </row>
        <row r="333">
          <cell r="A333">
            <v>18137</v>
          </cell>
          <cell r="B333" t="str">
            <v>FEAHEAD ENTERPRISES</v>
          </cell>
        </row>
        <row r="334">
          <cell r="A334">
            <v>18138</v>
          </cell>
          <cell r="B334" t="str">
            <v>FEDEX EXPRESS</v>
          </cell>
        </row>
        <row r="335">
          <cell r="A335">
            <v>18325</v>
          </cell>
          <cell r="B335" t="str">
            <v>FEEL COOL LTD</v>
          </cell>
        </row>
        <row r="336">
          <cell r="A336">
            <v>2832</v>
          </cell>
          <cell r="B336" t="str">
            <v>FESTO PTY LTD</v>
          </cell>
        </row>
        <row r="337">
          <cell r="A337">
            <v>11215</v>
          </cell>
          <cell r="B337" t="str">
            <v>FILTAFLO(HI TEC FILTEX PTY LTD T/A)</v>
          </cell>
        </row>
        <row r="338">
          <cell r="A338">
            <v>16310</v>
          </cell>
          <cell r="B338" t="str">
            <v>FILTRATION TEXTILES PTY LTD</v>
          </cell>
        </row>
        <row r="339">
          <cell r="A339">
            <v>19527</v>
          </cell>
          <cell r="B339" t="str">
            <v>FINE LINE ENTERPRISES</v>
          </cell>
        </row>
        <row r="340">
          <cell r="A340">
            <v>10530</v>
          </cell>
          <cell r="B340" t="str">
            <v>FLENDER POWER TRANSMISSION</v>
          </cell>
        </row>
        <row r="341">
          <cell r="A341">
            <v>15018</v>
          </cell>
          <cell r="B341" t="str">
            <v>FLETCHER SMITH</v>
          </cell>
        </row>
        <row r="342">
          <cell r="A342">
            <v>13942</v>
          </cell>
          <cell r="B342" t="str">
            <v>FLOWTITE VECTUS PTY LTD</v>
          </cell>
        </row>
        <row r="343">
          <cell r="A343">
            <v>18901</v>
          </cell>
          <cell r="B343" t="str">
            <v>FLUID BASE INDUSTRIES LIMITED</v>
          </cell>
        </row>
        <row r="344">
          <cell r="A344">
            <v>16129</v>
          </cell>
          <cell r="B344" t="str">
            <v>FLUVAL UKUVALA WESTERN CAPE PTY LTD</v>
          </cell>
        </row>
        <row r="345">
          <cell r="A345">
            <v>18140</v>
          </cell>
          <cell r="B345" t="str">
            <v>FOOD RESERVE AGENCY</v>
          </cell>
        </row>
        <row r="346">
          <cell r="A346">
            <v>14638</v>
          </cell>
          <cell r="B346" t="str">
            <v>FORGES TARDIEU LTD</v>
          </cell>
        </row>
        <row r="347">
          <cell r="A347">
            <v>18256</v>
          </cell>
          <cell r="B347" t="str">
            <v>FOUR A TRUCKLINES AND DISTRIBUTORS</v>
          </cell>
        </row>
        <row r="348">
          <cell r="A348">
            <v>20101</v>
          </cell>
          <cell r="B348" t="str">
            <v>FOX MOTOR SPARES LIMITED</v>
          </cell>
        </row>
        <row r="349">
          <cell r="A349">
            <v>17689</v>
          </cell>
          <cell r="B349" t="str">
            <v>FRABEC ENGIN ENT.LTD</v>
          </cell>
        </row>
        <row r="350">
          <cell r="A350">
            <v>18139</v>
          </cell>
          <cell r="B350" t="str">
            <v>FREEMAN'S SPORTS WORLD</v>
          </cell>
        </row>
        <row r="351">
          <cell r="A351">
            <v>18502</v>
          </cell>
          <cell r="B351" t="str">
            <v>FREEZE O MATIC LIMITED</v>
          </cell>
        </row>
        <row r="352">
          <cell r="A352">
            <v>18142</v>
          </cell>
          <cell r="B352" t="str">
            <v>FREKA TIMBER SUPPLIERS</v>
          </cell>
        </row>
        <row r="353">
          <cell r="A353">
            <v>17858</v>
          </cell>
          <cell r="B353" t="str">
            <v>FRENA AND COMPANY LTD</v>
          </cell>
        </row>
        <row r="354">
          <cell r="A354">
            <v>18141</v>
          </cell>
          <cell r="B354" t="str">
            <v>FUSECOMP LTD</v>
          </cell>
        </row>
        <row r="355">
          <cell r="A355">
            <v>20192</v>
          </cell>
          <cell r="B355" t="str">
            <v>FUTURE TECH</v>
          </cell>
        </row>
        <row r="356">
          <cell r="A356">
            <v>18820</v>
          </cell>
          <cell r="B356" t="str">
            <v>G &amp; A INVESTMENT LIMITED</v>
          </cell>
        </row>
        <row r="357">
          <cell r="A357">
            <v>15130</v>
          </cell>
          <cell r="B357" t="str">
            <v>G 4 S SECURITY SERVICES MALAWI LIMITED</v>
          </cell>
        </row>
        <row r="358">
          <cell r="A358">
            <v>17690</v>
          </cell>
          <cell r="B358" t="str">
            <v>G L CARRIERS LTD</v>
          </cell>
        </row>
        <row r="359">
          <cell r="A359">
            <v>18003</v>
          </cell>
          <cell r="B359" t="str">
            <v>G M D MECHANICS &amp; TRANSPORT</v>
          </cell>
        </row>
        <row r="360">
          <cell r="A360">
            <v>21006</v>
          </cell>
          <cell r="B360" t="str">
            <v>GABMANS ELECTRICAL LIMITED</v>
          </cell>
        </row>
        <row r="361">
          <cell r="A361">
            <v>3008</v>
          </cell>
          <cell r="B361" t="str">
            <v>GAMMA PANEL &amp; SWITCHBOARD MANUFACTURERS CC</v>
          </cell>
        </row>
        <row r="362">
          <cell r="A362">
            <v>17691</v>
          </cell>
          <cell r="B362" t="str">
            <v>GAMMA PHARMACEUTICALS LTD</v>
          </cell>
        </row>
        <row r="363">
          <cell r="A363">
            <v>17119</v>
          </cell>
          <cell r="B363" t="str">
            <v>GARLICKE &amp; BOUSFIELD</v>
          </cell>
        </row>
        <row r="364">
          <cell r="A364">
            <v>18143</v>
          </cell>
          <cell r="B364" t="str">
            <v>GASIA ENTERPRISES</v>
          </cell>
        </row>
        <row r="365">
          <cell r="A365">
            <v>17692</v>
          </cell>
          <cell r="B365" t="str">
            <v>GASKET AND CUTTINGS Z LTD</v>
          </cell>
        </row>
        <row r="366">
          <cell r="A366">
            <v>17972</v>
          </cell>
          <cell r="B366" t="str">
            <v>GASKETS AND CUTTER Z LTD</v>
          </cell>
        </row>
        <row r="367">
          <cell r="A367">
            <v>18213</v>
          </cell>
          <cell r="B367" t="str">
            <v>GEESDIR MOTORS</v>
          </cell>
        </row>
        <row r="368">
          <cell r="A368">
            <v>17693</v>
          </cell>
          <cell r="B368" t="str">
            <v>GEMISTAR TRAVEL &amp; TOURS</v>
          </cell>
        </row>
        <row r="369">
          <cell r="A369">
            <v>20591</v>
          </cell>
          <cell r="B369" t="str">
            <v>GENESIS OFFICE SYSTEMS</v>
          </cell>
        </row>
        <row r="370">
          <cell r="A370">
            <v>3082</v>
          </cell>
          <cell r="B370" t="str">
            <v>GENMET ENGINEERING C C</v>
          </cell>
        </row>
        <row r="371">
          <cell r="A371">
            <v>20583</v>
          </cell>
          <cell r="B371" t="str">
            <v>GEOCY MEDICAL AND DIAGNOSTICS LIMITED</v>
          </cell>
        </row>
        <row r="372">
          <cell r="A372">
            <v>18812</v>
          </cell>
          <cell r="B372" t="str">
            <v>GEOFREIGHT LIMITED</v>
          </cell>
        </row>
        <row r="373">
          <cell r="A373">
            <v>18144</v>
          </cell>
          <cell r="B373" t="str">
            <v>GETWELL LIMITED</v>
          </cell>
        </row>
        <row r="374">
          <cell r="A374">
            <v>17694</v>
          </cell>
          <cell r="B374" t="str">
            <v>GIFTLAND LIMITED</v>
          </cell>
        </row>
        <row r="375">
          <cell r="A375">
            <v>18145</v>
          </cell>
          <cell r="B375" t="str">
            <v>GIYA ENTERPRISES</v>
          </cell>
        </row>
        <row r="376">
          <cell r="A376">
            <v>17695</v>
          </cell>
          <cell r="B376" t="str">
            <v>GLAEMA MERCHANTS</v>
          </cell>
        </row>
        <row r="377">
          <cell r="A377">
            <v>17859</v>
          </cell>
          <cell r="B377" t="str">
            <v>GOLDHURST LIMITED</v>
          </cell>
        </row>
        <row r="378">
          <cell r="A378">
            <v>17696</v>
          </cell>
          <cell r="B378" t="str">
            <v>GOLDRICH COMPANY LTD</v>
          </cell>
        </row>
        <row r="379">
          <cell r="A379">
            <v>17860</v>
          </cell>
          <cell r="B379" t="str">
            <v>GOLDSET INVESTMENTS</v>
          </cell>
        </row>
        <row r="380">
          <cell r="A380">
            <v>17697</v>
          </cell>
          <cell r="B380" t="str">
            <v>GOSHECHEM MAN LTD</v>
          </cell>
        </row>
        <row r="381">
          <cell r="A381">
            <v>17894</v>
          </cell>
          <cell r="B381" t="str">
            <v>GOTRADE ENTERPRISES</v>
          </cell>
        </row>
        <row r="382">
          <cell r="A382">
            <v>20102</v>
          </cell>
          <cell r="B382" t="str">
            <v>GRACE IKASAYA</v>
          </cell>
        </row>
        <row r="383">
          <cell r="A383">
            <v>17698</v>
          </cell>
          <cell r="B383" t="str">
            <v>GRACELAND ENGIN LIMITED</v>
          </cell>
        </row>
        <row r="384">
          <cell r="A384">
            <v>17699</v>
          </cell>
          <cell r="B384" t="str">
            <v>GRAPHIC SERVICES LTD</v>
          </cell>
        </row>
        <row r="385">
          <cell r="A385">
            <v>17701</v>
          </cell>
          <cell r="B385" t="str">
            <v>GRAPHICAM COMPANY</v>
          </cell>
        </row>
        <row r="386">
          <cell r="A386">
            <v>19819</v>
          </cell>
          <cell r="B386" t="str">
            <v>GREENBELT FERTILIZERS LIMITED</v>
          </cell>
        </row>
        <row r="387">
          <cell r="A387">
            <v>17897</v>
          </cell>
          <cell r="B387" t="str">
            <v>GUARDIAN MOTORS LINITED</v>
          </cell>
        </row>
        <row r="388">
          <cell r="A388">
            <v>5671</v>
          </cell>
          <cell r="B388" t="str">
            <v>H J SHENTON VALVE SERVICES PTY LTD</v>
          </cell>
        </row>
        <row r="389">
          <cell r="A389">
            <v>17702</v>
          </cell>
          <cell r="B389" t="str">
            <v>HABIB INDUSTRIES LIMITED</v>
          </cell>
        </row>
        <row r="390">
          <cell r="A390">
            <v>17703</v>
          </cell>
          <cell r="B390" t="str">
            <v>HAMTRADE LIMITED</v>
          </cell>
        </row>
        <row r="391">
          <cell r="A391">
            <v>17704</v>
          </cell>
          <cell r="B391" t="str">
            <v>HAMUSUNSE FARMS</v>
          </cell>
        </row>
        <row r="392">
          <cell r="A392">
            <v>19661</v>
          </cell>
          <cell r="B392" t="str">
            <v>HANDY AR CONDITIONING AND CONTRACTORS LIMITED</v>
          </cell>
        </row>
        <row r="393">
          <cell r="A393">
            <v>17705</v>
          </cell>
          <cell r="B393" t="str">
            <v>HANDYMANS PARADISE LTD</v>
          </cell>
        </row>
        <row r="394">
          <cell r="A394">
            <v>21176</v>
          </cell>
          <cell r="B394" t="str">
            <v>HARDHATS SUPPLIES</v>
          </cell>
        </row>
        <row r="395">
          <cell r="A395">
            <v>17706</v>
          </cell>
          <cell r="B395" t="str">
            <v>HARDWARE QUARTERS LTD</v>
          </cell>
        </row>
        <row r="396">
          <cell r="A396">
            <v>18004</v>
          </cell>
          <cell r="B396" t="str">
            <v>HASHIM ESAQ TRANSPORT LTD</v>
          </cell>
        </row>
        <row r="397">
          <cell r="A397">
            <v>18146</v>
          </cell>
          <cell r="B397" t="str">
            <v>HATIJAH GENERAL DEALERS</v>
          </cell>
        </row>
        <row r="398">
          <cell r="A398">
            <v>20540</v>
          </cell>
          <cell r="B398" t="str">
            <v>HAVILAH CORPORATION</v>
          </cell>
        </row>
        <row r="399">
          <cell r="A399">
            <v>21024</v>
          </cell>
          <cell r="B399" t="str">
            <v>HEKU CONSTRUCTION</v>
          </cell>
        </row>
        <row r="400">
          <cell r="A400">
            <v>17973</v>
          </cell>
          <cell r="B400" t="str">
            <v>HEKU ENGINEERING LTD</v>
          </cell>
        </row>
        <row r="401">
          <cell r="A401">
            <v>15111</v>
          </cell>
          <cell r="B401" t="str">
            <v>HI TECH ELEMENTS PTY LTD</v>
          </cell>
        </row>
        <row r="402">
          <cell r="A402">
            <v>3333</v>
          </cell>
          <cell r="B402" t="str">
            <v>HI-TECH PIPING &amp; ENGINEERING</v>
          </cell>
        </row>
        <row r="403">
          <cell r="A403">
            <v>17707</v>
          </cell>
          <cell r="B403" t="str">
            <v>HIGH TECH AUTO ENG. LIMITED</v>
          </cell>
        </row>
        <row r="404">
          <cell r="A404">
            <v>17708</v>
          </cell>
          <cell r="B404" t="str">
            <v>HILL &amp; DELMAIN Z LTD</v>
          </cell>
        </row>
        <row r="405">
          <cell r="A405">
            <v>20535</v>
          </cell>
          <cell r="B405" t="str">
            <v>HIRAMI INVESTMENTS LIMITED</v>
          </cell>
        </row>
        <row r="406">
          <cell r="A406">
            <v>19951</v>
          </cell>
          <cell r="B406" t="str">
            <v>HIRE QUIP INVESTMENT LIMITED</v>
          </cell>
        </row>
        <row r="407">
          <cell r="A407">
            <v>20541</v>
          </cell>
          <cell r="B407" t="str">
            <v>HISENSE LOGISTICS LIMITED</v>
          </cell>
        </row>
        <row r="408">
          <cell r="A408">
            <v>18148</v>
          </cell>
          <cell r="B408" t="str">
            <v>HOLIDAY INN</v>
          </cell>
        </row>
        <row r="409">
          <cell r="A409">
            <v>18147</v>
          </cell>
          <cell r="B409" t="str">
            <v>HONDA ZAMBIA LTD</v>
          </cell>
        </row>
        <row r="410">
          <cell r="A410">
            <v>18328</v>
          </cell>
          <cell r="B410" t="str">
            <v>HOWETH CONSTRUCTION &amp; GENERAL DEALERS</v>
          </cell>
        </row>
        <row r="411">
          <cell r="A411">
            <v>21200</v>
          </cell>
          <cell r="B411" t="str">
            <v>HUCEY BUSINESS SOLUTIONS LIMITED</v>
          </cell>
        </row>
        <row r="412">
          <cell r="A412">
            <v>18149</v>
          </cell>
          <cell r="B412" t="str">
            <v>HUDACO INDUSTRIES ZAMBIA LTD</v>
          </cell>
        </row>
        <row r="413">
          <cell r="A413">
            <v>18495</v>
          </cell>
          <cell r="B413" t="str">
            <v>HUMBODS INTER SERVICES LIMITED</v>
          </cell>
        </row>
        <row r="414">
          <cell r="A414">
            <v>18112</v>
          </cell>
          <cell r="B414" t="str">
            <v>HUME (ZAMBIA) LTD</v>
          </cell>
        </row>
        <row r="415">
          <cell r="A415">
            <v>17839</v>
          </cell>
          <cell r="B415" t="str">
            <v>HUNYANI PAPERS</v>
          </cell>
        </row>
        <row r="416">
          <cell r="A416">
            <v>8341</v>
          </cell>
          <cell r="B416" t="str">
            <v>HYDROGEN TECHNOLOGIES</v>
          </cell>
        </row>
        <row r="417">
          <cell r="A417">
            <v>3424</v>
          </cell>
          <cell r="B417" t="str">
            <v>HYFLO SOUTHERN AFRICA PTY LTD</v>
          </cell>
        </row>
        <row r="418">
          <cell r="A418">
            <v>17709</v>
          </cell>
          <cell r="B418" t="str">
            <v>HYGOTECH Z LTD</v>
          </cell>
        </row>
        <row r="419">
          <cell r="A419">
            <v>18151</v>
          </cell>
          <cell r="B419" t="str">
            <v>HYTEC ZAMBIA LTD</v>
          </cell>
        </row>
        <row r="420">
          <cell r="A420">
            <v>17713</v>
          </cell>
          <cell r="B420" t="str">
            <v>I T R CHEMICALS LTD</v>
          </cell>
        </row>
        <row r="421">
          <cell r="A421">
            <v>19219</v>
          </cell>
          <cell r="B421" t="str">
            <v>ILLOVO GROUP HOLDINGS LTD</v>
          </cell>
        </row>
        <row r="422">
          <cell r="A422">
            <v>18994</v>
          </cell>
          <cell r="B422" t="str">
            <v>ILLOVO SUGAR IRELAND</v>
          </cell>
        </row>
        <row r="423">
          <cell r="A423">
            <v>1885</v>
          </cell>
          <cell r="B423" t="str">
            <v>ILLOVO SUGAR LIMITED</v>
          </cell>
        </row>
        <row r="424">
          <cell r="A424">
            <v>7353</v>
          </cell>
          <cell r="B424" t="str">
            <v>IMPROCHEM (PTY) LTD</v>
          </cell>
        </row>
        <row r="425">
          <cell r="A425">
            <v>20009</v>
          </cell>
          <cell r="B425" t="str">
            <v>IMTEC SALES</v>
          </cell>
        </row>
        <row r="426">
          <cell r="A426">
            <v>19663</v>
          </cell>
          <cell r="B426" t="str">
            <v>IN SITU ENGINEERING SERVICES</v>
          </cell>
        </row>
        <row r="427">
          <cell r="A427">
            <v>18005</v>
          </cell>
          <cell r="B427" t="str">
            <v>INDEPENDENCE SERVICE STATION LTD</v>
          </cell>
        </row>
        <row r="428">
          <cell r="A428">
            <v>18330</v>
          </cell>
          <cell r="B428" t="str">
            <v>INDEPENDENT QUALITY ASSURANCE AND VERIFICATION SERVICES LTD (IOAVS)</v>
          </cell>
        </row>
        <row r="429">
          <cell r="A429">
            <v>3528</v>
          </cell>
          <cell r="B429" t="str">
            <v>INDUSTRIAL CONTROL AND AUTOMATION</v>
          </cell>
        </row>
        <row r="430">
          <cell r="A430">
            <v>18113</v>
          </cell>
          <cell r="B430" t="str">
            <v>INDUSTRIAL EQUIPMENT LTD</v>
          </cell>
        </row>
        <row r="431">
          <cell r="A431">
            <v>18152</v>
          </cell>
          <cell r="B431" t="str">
            <v>INDUSTRIAL GASES LIMITED.</v>
          </cell>
        </row>
        <row r="432">
          <cell r="A432">
            <v>18154</v>
          </cell>
          <cell r="B432" t="str">
            <v>INDUSTRIAL TRAINING CENTRE</v>
          </cell>
        </row>
        <row r="433">
          <cell r="A433">
            <v>10080</v>
          </cell>
          <cell r="B433" t="str">
            <v>INFOWAVE PTY LTD</v>
          </cell>
        </row>
        <row r="434">
          <cell r="A434">
            <v>17805</v>
          </cell>
          <cell r="B434" t="str">
            <v>INITURTLE INDUSTRIES LTD</v>
          </cell>
        </row>
        <row r="435">
          <cell r="A435">
            <v>18153</v>
          </cell>
          <cell r="B435" t="str">
            <v>INSAKA PRESS PUBLISHERS CO LTD</v>
          </cell>
        </row>
        <row r="436">
          <cell r="A436">
            <v>18114</v>
          </cell>
          <cell r="B436" t="str">
            <v>INSTITUTE OF BUSINESS MANAGEMENT</v>
          </cell>
        </row>
        <row r="437">
          <cell r="A437">
            <v>10537</v>
          </cell>
          <cell r="B437" t="str">
            <v>INTERCHANGE INTERNATIONAL S A</v>
          </cell>
        </row>
        <row r="438">
          <cell r="A438">
            <v>18238</v>
          </cell>
          <cell r="B438" t="str">
            <v>INTERCONTINENTAL HOTEL</v>
          </cell>
        </row>
        <row r="439">
          <cell r="A439">
            <v>17711</v>
          </cell>
          <cell r="B439" t="str">
            <v>INTERNATIONAL CHEMICALS</v>
          </cell>
        </row>
        <row r="440">
          <cell r="A440">
            <v>17710</v>
          </cell>
          <cell r="B440" t="str">
            <v>INTERNATIONAL DRUG COMPANY LIMITED</v>
          </cell>
        </row>
        <row r="441">
          <cell r="A441">
            <v>19215</v>
          </cell>
          <cell r="B441" t="str">
            <v>INTERORG LIMITED</v>
          </cell>
        </row>
        <row r="442">
          <cell r="A442">
            <v>18111</v>
          </cell>
          <cell r="B442" t="str">
            <v>IQAVS</v>
          </cell>
        </row>
        <row r="443">
          <cell r="A443">
            <v>11020</v>
          </cell>
          <cell r="B443" t="str">
            <v>IRRITECH AGENCIES CC</v>
          </cell>
        </row>
        <row r="444">
          <cell r="A444">
            <v>21197</v>
          </cell>
          <cell r="B444" t="str">
            <v>ISGEC JOHN THOMPSON</v>
          </cell>
        </row>
        <row r="445">
          <cell r="A445">
            <v>14245</v>
          </cell>
          <cell r="B445" t="str">
            <v>IST HOLDINGS PTY LTD</v>
          </cell>
        </row>
        <row r="446">
          <cell r="A446">
            <v>18155</v>
          </cell>
          <cell r="B446" t="str">
            <v>ITR PHARMACEUTICALS (1976) LTD</v>
          </cell>
        </row>
        <row r="447">
          <cell r="A447">
            <v>13097</v>
          </cell>
          <cell r="B447" t="str">
            <v>ITT FLYGT PTY LTD</v>
          </cell>
        </row>
        <row r="448">
          <cell r="A448">
            <v>21115</v>
          </cell>
          <cell r="B448" t="str">
            <v>IYANDA POWER TECHNOLOGIES PTY LTD</v>
          </cell>
        </row>
        <row r="449">
          <cell r="A449">
            <v>18983</v>
          </cell>
          <cell r="B449" t="str">
            <v>J &amp; K CARRIERS LIMITED</v>
          </cell>
        </row>
        <row r="450">
          <cell r="A450">
            <v>18006</v>
          </cell>
          <cell r="B450" t="str">
            <v>J J MOTORS</v>
          </cell>
        </row>
        <row r="451">
          <cell r="A451">
            <v>18093</v>
          </cell>
          <cell r="B451" t="str">
            <v>J LISIMBA</v>
          </cell>
        </row>
        <row r="452">
          <cell r="A452">
            <v>17714</v>
          </cell>
          <cell r="B452" t="str">
            <v>J MUSHITALA ELECRTRICAL</v>
          </cell>
        </row>
        <row r="453">
          <cell r="A453">
            <v>18204</v>
          </cell>
          <cell r="B453" t="str">
            <v>J MUSHITALA ELECT; &amp; H/WARE SUPPLY.</v>
          </cell>
        </row>
        <row r="454">
          <cell r="A454">
            <v>18115</v>
          </cell>
          <cell r="B454" t="str">
            <v>JACARANDA PLANT &amp; MACHINERY HIRE.</v>
          </cell>
        </row>
        <row r="455">
          <cell r="A455">
            <v>18257</v>
          </cell>
          <cell r="B455" t="str">
            <v>JAGRUTI ENTERPRISES LIMITED</v>
          </cell>
        </row>
        <row r="456">
          <cell r="A456">
            <v>18156</v>
          </cell>
          <cell r="B456" t="str">
            <v>JAYIND TRADING</v>
          </cell>
        </row>
        <row r="457">
          <cell r="A457">
            <v>20876</v>
          </cell>
          <cell r="B457" t="str">
            <v>JEBRECC GUESTHOUSE AND LODGES</v>
          </cell>
        </row>
        <row r="458">
          <cell r="A458">
            <v>18326</v>
          </cell>
          <cell r="B458" t="str">
            <v>JEFF BYDAWELL</v>
          </cell>
        </row>
        <row r="459">
          <cell r="A459">
            <v>18157</v>
          </cell>
          <cell r="B459" t="str">
            <v>JELIKA ELECTRICAL SERVICES</v>
          </cell>
        </row>
        <row r="460">
          <cell r="A460">
            <v>18037</v>
          </cell>
          <cell r="B460" t="str">
            <v>JERLIJA TRANSPORT &amp; MECHANICS</v>
          </cell>
        </row>
        <row r="461">
          <cell r="A461">
            <v>17715</v>
          </cell>
          <cell r="B461" t="str">
            <v>JMEH ELECTRICAL &amp; HARDWARE</v>
          </cell>
        </row>
        <row r="462">
          <cell r="A462">
            <v>12826</v>
          </cell>
          <cell r="B462" t="str">
            <v>JOHN THOMPSON AFRICA PTY LTD</v>
          </cell>
        </row>
        <row r="463">
          <cell r="A463">
            <v>17716</v>
          </cell>
          <cell r="B463" t="str">
            <v>JOHNSON MEDICAL CLINIC</v>
          </cell>
        </row>
        <row r="464">
          <cell r="A464">
            <v>18215</v>
          </cell>
          <cell r="B464" t="str">
            <v>JOS. HANSEN &amp; SOEHNE (Z) LTD</v>
          </cell>
        </row>
        <row r="465">
          <cell r="A465">
            <v>18007</v>
          </cell>
          <cell r="B465" t="str">
            <v>JUBA TRANSPORT</v>
          </cell>
        </row>
        <row r="466">
          <cell r="A466">
            <v>17717</v>
          </cell>
          <cell r="B466" t="str">
            <v>JUBA TRANSPORT LIMITED</v>
          </cell>
        </row>
        <row r="467">
          <cell r="A467">
            <v>18248</v>
          </cell>
          <cell r="B467" t="str">
            <v>JUNRAY ENTERPRISES</v>
          </cell>
        </row>
        <row r="468">
          <cell r="A468">
            <v>17861</v>
          </cell>
          <cell r="B468" t="str">
            <v>JUST MIX SYSTEMS LIMITED</v>
          </cell>
        </row>
        <row r="469">
          <cell r="A469">
            <v>17718</v>
          </cell>
          <cell r="B469" t="str">
            <v>K B DAVIES &amp; CO LIMITED</v>
          </cell>
        </row>
        <row r="470">
          <cell r="A470">
            <v>3868</v>
          </cell>
          <cell r="B470" t="str">
            <v>K S B PUMPS &amp; VALVES  PTY LTD</v>
          </cell>
        </row>
        <row r="471">
          <cell r="A471">
            <v>17719</v>
          </cell>
          <cell r="B471" t="str">
            <v>KABOMBWE ENTERPRISES</v>
          </cell>
        </row>
        <row r="472">
          <cell r="A472">
            <v>17720</v>
          </cell>
          <cell r="B472" t="str">
            <v>KABWE INDUSTRIAL FABRICS</v>
          </cell>
        </row>
        <row r="473">
          <cell r="A473">
            <v>21008</v>
          </cell>
          <cell r="B473" t="str">
            <v>KACHERE TREE</v>
          </cell>
        </row>
        <row r="474">
          <cell r="A474">
            <v>21252</v>
          </cell>
          <cell r="B474" t="str">
            <v>KADIGRAFIX ENTERPRISE</v>
          </cell>
        </row>
        <row r="475">
          <cell r="A475">
            <v>18158</v>
          </cell>
          <cell r="B475" t="str">
            <v>KAFUE GORGE TRAINING CENTRE</v>
          </cell>
        </row>
        <row r="476">
          <cell r="A476">
            <v>10008</v>
          </cell>
          <cell r="B476" t="str">
            <v>KAGISO KHULANI SUPERVISION DURBAN</v>
          </cell>
        </row>
        <row r="477">
          <cell r="A477">
            <v>21007</v>
          </cell>
          <cell r="B477" t="str">
            <v>KAGISO KHULANI SUPERVISION ZAMBIA LIMITED</v>
          </cell>
        </row>
        <row r="478">
          <cell r="A478">
            <v>18282</v>
          </cell>
          <cell r="B478" t="str">
            <v>KAJA TRADING</v>
          </cell>
        </row>
        <row r="479">
          <cell r="A479">
            <v>20610</v>
          </cell>
          <cell r="B479" t="str">
            <v>KANEGG ENTERPRISE</v>
          </cell>
        </row>
        <row r="480">
          <cell r="A480">
            <v>21186</v>
          </cell>
          <cell r="B480" t="str">
            <v>KAPINGA ENTERPRISES LTD</v>
          </cell>
        </row>
        <row r="481">
          <cell r="A481">
            <v>18008</v>
          </cell>
          <cell r="B481" t="str">
            <v>KAPIRI TRANSPORT</v>
          </cell>
        </row>
        <row r="482">
          <cell r="A482">
            <v>18159</v>
          </cell>
          <cell r="B482" t="str">
            <v>KARNAG INTERNATIONAL (Z) LTD</v>
          </cell>
        </row>
        <row r="483">
          <cell r="A483">
            <v>17721</v>
          </cell>
          <cell r="B483" t="str">
            <v>KATENA ENTERPRISES LIMITED</v>
          </cell>
        </row>
        <row r="484">
          <cell r="A484">
            <v>19524</v>
          </cell>
          <cell r="B484" t="str">
            <v>KAUFMAN LIMITED ZAMBIA</v>
          </cell>
        </row>
        <row r="485">
          <cell r="A485">
            <v>18242</v>
          </cell>
          <cell r="B485" t="str">
            <v>KAVINO LIMITED</v>
          </cell>
        </row>
        <row r="486">
          <cell r="A486">
            <v>18433</v>
          </cell>
          <cell r="B486" t="str">
            <v>KAZOMU ENTERPRISES LIMITED</v>
          </cell>
        </row>
        <row r="487">
          <cell r="A487">
            <v>11225</v>
          </cell>
          <cell r="B487" t="str">
            <v>KEAL ENGINEERING CC</v>
          </cell>
        </row>
        <row r="488">
          <cell r="A488">
            <v>17722</v>
          </cell>
          <cell r="B488" t="str">
            <v>KEEGY LIMITED</v>
          </cell>
        </row>
        <row r="489">
          <cell r="A489">
            <v>16716</v>
          </cell>
          <cell r="B489" t="str">
            <v>KEIR AND ASSOCIATES PTY LTD</v>
          </cell>
        </row>
        <row r="490">
          <cell r="A490">
            <v>13502</v>
          </cell>
          <cell r="B490" t="str">
            <v>KEITH W YOUNG</v>
          </cell>
        </row>
        <row r="491">
          <cell r="A491">
            <v>20588</v>
          </cell>
          <cell r="B491" t="str">
            <v>KENLINE ENTERPRISES</v>
          </cell>
        </row>
        <row r="492">
          <cell r="A492">
            <v>18009</v>
          </cell>
          <cell r="B492" t="str">
            <v>KEREN MOTORS (Z) LTD</v>
          </cell>
        </row>
        <row r="493">
          <cell r="A493">
            <v>18235</v>
          </cell>
          <cell r="B493" t="str">
            <v>KHALIF MOTORS</v>
          </cell>
        </row>
        <row r="494">
          <cell r="A494">
            <v>3820</v>
          </cell>
          <cell r="B494" t="str">
            <v>KIRTON MECHANICAL EQUIPMENT CC</v>
          </cell>
        </row>
        <row r="495">
          <cell r="A495">
            <v>17724</v>
          </cell>
          <cell r="B495" t="str">
            <v>KLEENLINE PRODUCTS LIMITED</v>
          </cell>
        </row>
        <row r="496">
          <cell r="A496">
            <v>3842</v>
          </cell>
          <cell r="B496" t="str">
            <v>KNOWLEDGE RESOURCES PTY LTD</v>
          </cell>
        </row>
        <row r="497">
          <cell r="A497">
            <v>17971</v>
          </cell>
          <cell r="B497" t="str">
            <v>KONTRACO LIMITED</v>
          </cell>
        </row>
        <row r="498">
          <cell r="A498">
            <v>18195</v>
          </cell>
          <cell r="B498" t="str">
            <v>KOP-TEQ MULTILINES</v>
          </cell>
        </row>
        <row r="499">
          <cell r="A499">
            <v>17725</v>
          </cell>
          <cell r="B499" t="str">
            <v>KOSHIN PARTS LIMITED</v>
          </cell>
        </row>
        <row r="500">
          <cell r="A500">
            <v>17976</v>
          </cell>
          <cell r="B500" t="str">
            <v>KRARATRADE INDUSTRIES LTD</v>
          </cell>
        </row>
        <row r="501">
          <cell r="A501">
            <v>12834</v>
          </cell>
          <cell r="B501" t="str">
            <v>KSB PUMPS (SA)(PTY) LIMITED</v>
          </cell>
        </row>
        <row r="502">
          <cell r="A502">
            <v>12835</v>
          </cell>
          <cell r="B502" t="str">
            <v>KSB PUMPS SA (PTY) LTD</v>
          </cell>
        </row>
        <row r="503">
          <cell r="A503">
            <v>21046</v>
          </cell>
          <cell r="B503" t="str">
            <v>KUCHOMWA SUPPLIES LIMITED</v>
          </cell>
        </row>
        <row r="504">
          <cell r="A504">
            <v>18010</v>
          </cell>
          <cell r="B504" t="str">
            <v>KUDU CARRIERS LTD</v>
          </cell>
        </row>
        <row r="505">
          <cell r="A505">
            <v>18160</v>
          </cell>
          <cell r="B505" t="str">
            <v>KUHOMA INVESTMENTS LTD</v>
          </cell>
        </row>
        <row r="506">
          <cell r="A506">
            <v>17726</v>
          </cell>
          <cell r="B506" t="str">
            <v>KWASH MUKWENU MINING CO</v>
          </cell>
        </row>
        <row r="507">
          <cell r="A507">
            <v>20550</v>
          </cell>
          <cell r="B507" t="str">
            <v>L M V SWITCHGEAR CC</v>
          </cell>
        </row>
        <row r="508">
          <cell r="A508">
            <v>21126</v>
          </cell>
          <cell r="B508" t="str">
            <v>LAATU CO LTD</v>
          </cell>
        </row>
        <row r="509">
          <cell r="A509">
            <v>3901</v>
          </cell>
          <cell r="B509" t="str">
            <v>LAKESIDE EQUIPMENT CC</v>
          </cell>
        </row>
        <row r="510">
          <cell r="A510">
            <v>17727</v>
          </cell>
          <cell r="B510" t="str">
            <v>LAKTRONICS REPAIRS LIMITED</v>
          </cell>
        </row>
        <row r="511">
          <cell r="A511">
            <v>17729</v>
          </cell>
          <cell r="B511" t="str">
            <v>LANCHOL BUSINESS SYSTEMS</v>
          </cell>
        </row>
        <row r="512">
          <cell r="A512">
            <v>20967</v>
          </cell>
          <cell r="B512" t="str">
            <v>LANDSPRAY IRRIGATION CC</v>
          </cell>
        </row>
        <row r="513">
          <cell r="A513">
            <v>18249</v>
          </cell>
          <cell r="B513" t="str">
            <v>LANTANA COMMUNICATIONS LIMITED</v>
          </cell>
        </row>
        <row r="514">
          <cell r="A514">
            <v>3919</v>
          </cell>
          <cell r="B514" t="str">
            <v>LASHER TOOLS</v>
          </cell>
        </row>
        <row r="515">
          <cell r="A515">
            <v>18161</v>
          </cell>
          <cell r="B515" t="str">
            <v>LATEX MARKETING LTD</v>
          </cell>
        </row>
        <row r="516">
          <cell r="A516">
            <v>17728</v>
          </cell>
          <cell r="B516" t="str">
            <v>LAWREMU ENTERPRISES</v>
          </cell>
        </row>
        <row r="517">
          <cell r="A517">
            <v>20586</v>
          </cell>
          <cell r="B517" t="str">
            <v>LAZPINE ENGINEERING</v>
          </cell>
        </row>
        <row r="518">
          <cell r="A518">
            <v>17730</v>
          </cell>
          <cell r="B518" t="str">
            <v>LELYLAND DAF ZAMBIA LIMITED</v>
          </cell>
        </row>
        <row r="519">
          <cell r="A519">
            <v>3961</v>
          </cell>
          <cell r="B519" t="str">
            <v>LEVY &amp; SMITH STARPAK</v>
          </cell>
        </row>
        <row r="520">
          <cell r="A520">
            <v>19788</v>
          </cell>
          <cell r="B520" t="str">
            <v>LIBRA AGENCIES</v>
          </cell>
        </row>
        <row r="521">
          <cell r="A521">
            <v>15825</v>
          </cell>
          <cell r="B521" t="str">
            <v>LIBRA MACHINE TOOLS</v>
          </cell>
        </row>
        <row r="522">
          <cell r="A522">
            <v>17731</v>
          </cell>
          <cell r="B522" t="str">
            <v>LIKA CHIPIMO SMART TRAILERS</v>
          </cell>
        </row>
        <row r="523">
          <cell r="A523">
            <v>18011</v>
          </cell>
          <cell r="B523" t="str">
            <v>LILAFI TRANSPORT</v>
          </cell>
        </row>
        <row r="524">
          <cell r="A524">
            <v>18196</v>
          </cell>
          <cell r="B524" t="str">
            <v>LILAYI LODGE</v>
          </cell>
        </row>
        <row r="525">
          <cell r="A525">
            <v>17732</v>
          </cell>
          <cell r="B525" t="str">
            <v>LINEN CENTRUM LIMITED</v>
          </cell>
        </row>
        <row r="526">
          <cell r="A526">
            <v>20888</v>
          </cell>
          <cell r="B526" t="str">
            <v>LIYONI ROTOBALANCING SYSTEMS LIMITED</v>
          </cell>
        </row>
        <row r="527">
          <cell r="A527">
            <v>17733</v>
          </cell>
          <cell r="B527" t="str">
            <v>LOBE CONTRACTORS</v>
          </cell>
        </row>
        <row r="528">
          <cell r="A528">
            <v>17734</v>
          </cell>
          <cell r="B528" t="str">
            <v>LODGE SERENITY LIMITED</v>
          </cell>
        </row>
        <row r="529">
          <cell r="A529">
            <v>18163</v>
          </cell>
          <cell r="B529" t="str">
            <v>LUCKSUM AGENCIES</v>
          </cell>
        </row>
        <row r="530">
          <cell r="A530">
            <v>17735</v>
          </cell>
          <cell r="B530" t="str">
            <v>LUCKY SPRINGS TRADERS</v>
          </cell>
        </row>
        <row r="531">
          <cell r="A531">
            <v>21275</v>
          </cell>
          <cell r="B531" t="str">
            <v>LUMWIKA TRANSPORTATION AND GENERAL DEALERS</v>
          </cell>
        </row>
        <row r="532">
          <cell r="A532">
            <v>20619</v>
          </cell>
          <cell r="B532" t="str">
            <v>LUSAKA CONSOLIDATORS</v>
          </cell>
        </row>
        <row r="533">
          <cell r="A533">
            <v>17736</v>
          </cell>
          <cell r="B533" t="str">
            <v>LUSAKA HARDWARE</v>
          </cell>
        </row>
        <row r="534">
          <cell r="A534">
            <v>18162</v>
          </cell>
          <cell r="B534" t="str">
            <v>LUSAKA HOTEL</v>
          </cell>
        </row>
        <row r="535">
          <cell r="A535">
            <v>18197</v>
          </cell>
          <cell r="B535" t="str">
            <v>LUSAKA STOCK EXCHANGE LTD</v>
          </cell>
        </row>
        <row r="536">
          <cell r="A536">
            <v>18442</v>
          </cell>
          <cell r="B536" t="str">
            <v>LUWABEVI INVESTMENTS LIMITED</v>
          </cell>
        </row>
        <row r="537">
          <cell r="A537">
            <v>17953</v>
          </cell>
          <cell r="B537" t="str">
            <v>M &amp; K GENERAL DEALERS</v>
          </cell>
        </row>
        <row r="538">
          <cell r="A538">
            <v>17975</v>
          </cell>
          <cell r="B538" t="str">
            <v>M B B</v>
          </cell>
        </row>
        <row r="539">
          <cell r="A539">
            <v>4458</v>
          </cell>
          <cell r="B539" t="str">
            <v>M B B CONSULTING ENGINEERS INCORPORATED</v>
          </cell>
        </row>
        <row r="540">
          <cell r="A540">
            <v>17743</v>
          </cell>
          <cell r="B540" t="str">
            <v>M D C ENTERPRISES LIMITED</v>
          </cell>
        </row>
        <row r="541">
          <cell r="A541">
            <v>18013</v>
          </cell>
          <cell r="B541" t="str">
            <v>M F M CARRIERS</v>
          </cell>
        </row>
        <row r="542">
          <cell r="A542">
            <v>4349</v>
          </cell>
          <cell r="B542" t="str">
            <v>M L T APPLICATION SYSTEMS C C</v>
          </cell>
        </row>
        <row r="543">
          <cell r="A543">
            <v>4350</v>
          </cell>
          <cell r="B543" t="str">
            <v>M L T APPLICATION SYSTEMS PTY LTD</v>
          </cell>
        </row>
        <row r="544">
          <cell r="A544">
            <v>18179</v>
          </cell>
          <cell r="B544" t="str">
            <v>M M PAN INVESTMENTS LTD</v>
          </cell>
        </row>
        <row r="545">
          <cell r="A545">
            <v>4421</v>
          </cell>
          <cell r="B545" t="str">
            <v>M PROJECTS</v>
          </cell>
        </row>
        <row r="546">
          <cell r="A546">
            <v>18252</v>
          </cell>
          <cell r="B546" t="str">
            <v>M.C.F.I INTERNATIONAL (ZAMBIA) LIMITED</v>
          </cell>
        </row>
        <row r="547">
          <cell r="A547">
            <v>19305</v>
          </cell>
          <cell r="B547" t="str">
            <v>MABBU DISTRIBUTORS LTD</v>
          </cell>
        </row>
        <row r="548">
          <cell r="A548">
            <v>21104</v>
          </cell>
          <cell r="B548" t="str">
            <v>MACHINERY PROCUREMENT AND SALES CC</v>
          </cell>
        </row>
        <row r="549">
          <cell r="A549">
            <v>17737</v>
          </cell>
          <cell r="B549" t="str">
            <v>MACHOK TRANSPORT</v>
          </cell>
        </row>
        <row r="550">
          <cell r="A550">
            <v>13225</v>
          </cell>
          <cell r="B550" t="str">
            <v>MACKLO PROPERTIES &amp; GENERAL TRADING CC</v>
          </cell>
        </row>
        <row r="551">
          <cell r="A551">
            <v>12857</v>
          </cell>
          <cell r="B551" t="str">
            <v>MACSTEEL AFRICA</v>
          </cell>
        </row>
        <row r="552">
          <cell r="A552">
            <v>4070</v>
          </cell>
          <cell r="B552" t="str">
            <v>MACSTEEL TRADING PTY LTD</v>
          </cell>
        </row>
        <row r="553">
          <cell r="A553">
            <v>4097</v>
          </cell>
          <cell r="B553" t="str">
            <v>MAGNOL PANELS AND AUTOMATION</v>
          </cell>
        </row>
        <row r="554">
          <cell r="A554">
            <v>18164</v>
          </cell>
          <cell r="B554" t="str">
            <v>MAGNUM SECURITY SERVICES LTD</v>
          </cell>
        </row>
        <row r="555">
          <cell r="A555">
            <v>9805</v>
          </cell>
          <cell r="B555" t="str">
            <v>MAINTENANCE ENGINEERING SERVICES CC</v>
          </cell>
        </row>
        <row r="556">
          <cell r="A556">
            <v>20104</v>
          </cell>
          <cell r="B556" t="str">
            <v>MAJ TRANSPORT LIMITED</v>
          </cell>
        </row>
        <row r="557">
          <cell r="A557">
            <v>17896</v>
          </cell>
          <cell r="B557" t="str">
            <v>MAKANDA WORKSHP &amp; JOINERY</v>
          </cell>
        </row>
        <row r="558">
          <cell r="A558">
            <v>15298</v>
          </cell>
          <cell r="B558" t="str">
            <v>MAKEH ENTERPRISES PVT LTD</v>
          </cell>
        </row>
        <row r="559">
          <cell r="A559">
            <v>20099</v>
          </cell>
          <cell r="B559" t="str">
            <v>MAKUBU STEEL WORKS LIMITED</v>
          </cell>
        </row>
        <row r="560">
          <cell r="A560">
            <v>21276</v>
          </cell>
          <cell r="B560" t="str">
            <v>MAKUKU FARMS LTD</v>
          </cell>
        </row>
        <row r="561">
          <cell r="A561">
            <v>16634</v>
          </cell>
          <cell r="B561" t="str">
            <v>MAN TURBO SOUTH AFRICA PTY LTD</v>
          </cell>
        </row>
        <row r="562">
          <cell r="A562">
            <v>18236</v>
          </cell>
          <cell r="B562" t="str">
            <v>MANDANGA MILLING</v>
          </cell>
        </row>
        <row r="563">
          <cell r="A563">
            <v>15108</v>
          </cell>
          <cell r="B563" t="str">
            <v>MANICA AFRICA PTY LTD</v>
          </cell>
        </row>
        <row r="564">
          <cell r="A564">
            <v>17738</v>
          </cell>
          <cell r="B564" t="str">
            <v>MARKAY IND DISTRIBUTORS</v>
          </cell>
        </row>
        <row r="565">
          <cell r="A565">
            <v>21174</v>
          </cell>
          <cell r="B565" t="str">
            <v>MARLBORO CRANE HIRE PTY LTD</v>
          </cell>
        </row>
        <row r="566">
          <cell r="A566">
            <v>18165</v>
          </cell>
          <cell r="B566" t="str">
            <v>MARTIN ENGINEERING &amp; TECH; SERVICES</v>
          </cell>
        </row>
        <row r="567">
          <cell r="A567">
            <v>17739</v>
          </cell>
          <cell r="B567" t="str">
            <v>MASTER THONK CONTRACTORS</v>
          </cell>
        </row>
        <row r="568">
          <cell r="A568">
            <v>18309</v>
          </cell>
          <cell r="B568" t="str">
            <v>MATRIX ENTERPRISES LTD</v>
          </cell>
        </row>
        <row r="569">
          <cell r="A569">
            <v>4178</v>
          </cell>
          <cell r="B569" t="str">
            <v>MAX SCOTT ENGINEERING SALES CC</v>
          </cell>
        </row>
        <row r="570">
          <cell r="A570">
            <v>18829</v>
          </cell>
          <cell r="B570" t="str">
            <v>MAXTRONICS SYSTEM AND SUPPLIES</v>
          </cell>
        </row>
        <row r="571">
          <cell r="A571">
            <v>4180</v>
          </cell>
          <cell r="B571" t="str">
            <v>MAYFIELD ENTERPRISES</v>
          </cell>
        </row>
        <row r="572">
          <cell r="A572">
            <v>17740</v>
          </cell>
          <cell r="B572" t="str">
            <v>MAZ AUTO QUIP</v>
          </cell>
        </row>
        <row r="573">
          <cell r="A573">
            <v>18166</v>
          </cell>
          <cell r="B573" t="str">
            <v>MAZABUKA COMUNITY RADIO STATION</v>
          </cell>
        </row>
        <row r="574">
          <cell r="A574">
            <v>18167</v>
          </cell>
          <cell r="B574" t="str">
            <v>MAZABUKA JOINERY</v>
          </cell>
        </row>
        <row r="575">
          <cell r="A575">
            <v>18199</v>
          </cell>
          <cell r="B575" t="str">
            <v>MAZABUKA MUNICIPAL COUNCIL</v>
          </cell>
        </row>
        <row r="576">
          <cell r="A576">
            <v>20476</v>
          </cell>
          <cell r="B576" t="str">
            <v>MBEMU AGRICULTURE</v>
          </cell>
        </row>
        <row r="577">
          <cell r="A577">
            <v>18168</v>
          </cell>
          <cell r="B577" t="str">
            <v>MDC ENTERPRISES LTD</v>
          </cell>
        </row>
        <row r="578">
          <cell r="A578">
            <v>17744</v>
          </cell>
          <cell r="B578" t="str">
            <v>MECHANICAL MAINTENANCE</v>
          </cell>
        </row>
        <row r="579">
          <cell r="A579">
            <v>17745</v>
          </cell>
          <cell r="B579" t="str">
            <v>MECHANICAL SPARES</v>
          </cell>
        </row>
        <row r="580">
          <cell r="A580">
            <v>18492</v>
          </cell>
          <cell r="B580" t="str">
            <v>MECMED TRADING</v>
          </cell>
        </row>
        <row r="581">
          <cell r="A581">
            <v>18332</v>
          </cell>
          <cell r="B581" t="str">
            <v>MELCOME INDUSTRIES LTD</v>
          </cell>
        </row>
        <row r="582">
          <cell r="A582">
            <v>17746</v>
          </cell>
          <cell r="B582" t="str">
            <v>MELCOME PHARMACEUTICALS LIMITED</v>
          </cell>
        </row>
        <row r="583">
          <cell r="A583">
            <v>18759</v>
          </cell>
          <cell r="B583" t="str">
            <v>MENCO LIMITED</v>
          </cell>
        </row>
        <row r="584">
          <cell r="A584">
            <v>4247</v>
          </cell>
          <cell r="B584" t="str">
            <v>MERCK CHEMICALS PTY LTD</v>
          </cell>
        </row>
        <row r="585">
          <cell r="A585">
            <v>18906</v>
          </cell>
          <cell r="B585" t="str">
            <v>MERCURY EXPRESS LOGISTICS</v>
          </cell>
        </row>
        <row r="586">
          <cell r="A586">
            <v>18318</v>
          </cell>
          <cell r="B586" t="str">
            <v>MESCO LTD</v>
          </cell>
        </row>
        <row r="587">
          <cell r="A587">
            <v>17747</v>
          </cell>
          <cell r="B587" t="str">
            <v>MESHEARLES ENTERPRISES</v>
          </cell>
        </row>
        <row r="588">
          <cell r="A588">
            <v>17748</v>
          </cell>
          <cell r="B588" t="str">
            <v>METAL FABICATORS LIMITED</v>
          </cell>
        </row>
        <row r="589">
          <cell r="A589">
            <v>18028</v>
          </cell>
          <cell r="B589" t="str">
            <v>METALOCK</v>
          </cell>
        </row>
        <row r="590">
          <cell r="A590">
            <v>19475</v>
          </cell>
          <cell r="B590" t="str">
            <v>METSO ND ENGINEERING (PTY) LTD</v>
          </cell>
        </row>
        <row r="591">
          <cell r="A591">
            <v>18494</v>
          </cell>
          <cell r="B591" t="str">
            <v>MICIL INVESTMENTS LTD</v>
          </cell>
        </row>
        <row r="592">
          <cell r="A592">
            <v>17952</v>
          </cell>
          <cell r="B592" t="str">
            <v>MICMAR INVESTMENTS LIMITED</v>
          </cell>
        </row>
        <row r="593">
          <cell r="A593">
            <v>18200</v>
          </cell>
          <cell r="B593" t="str">
            <v>MIDLANDS BRAKE &amp; CLUTCH</v>
          </cell>
        </row>
        <row r="594">
          <cell r="A594">
            <v>17969</v>
          </cell>
          <cell r="B594" t="str">
            <v>MIGA INTER EXPORTS LIMITED</v>
          </cell>
        </row>
        <row r="595">
          <cell r="A595">
            <v>14980</v>
          </cell>
          <cell r="B595" t="str">
            <v>MILLENIQUIP SOLUTIONS</v>
          </cell>
        </row>
        <row r="596">
          <cell r="A596">
            <v>15402</v>
          </cell>
          <cell r="B596" t="str">
            <v>MINING AND FARMING SUPPLIES (PRIVATE) LIMITED</v>
          </cell>
        </row>
        <row r="597">
          <cell r="A597">
            <v>9845</v>
          </cell>
          <cell r="B597" t="str">
            <v>MINING AND FARMING SUPPLIES CC</v>
          </cell>
        </row>
        <row r="598">
          <cell r="A598">
            <v>18170</v>
          </cell>
          <cell r="B598" t="str">
            <v>MITCHELL COTTS Z LIMITED</v>
          </cell>
        </row>
        <row r="599">
          <cell r="A599">
            <v>4338</v>
          </cell>
          <cell r="B599" t="str">
            <v>MIXTEC C C</v>
          </cell>
        </row>
        <row r="600">
          <cell r="A600">
            <v>18241</v>
          </cell>
          <cell r="B600" t="str">
            <v>MMP ZAMBIA</v>
          </cell>
        </row>
        <row r="601">
          <cell r="A601">
            <v>18243</v>
          </cell>
          <cell r="B601" t="str">
            <v>MOBILE COMMUNICATIONS LIMITED</v>
          </cell>
        </row>
        <row r="602">
          <cell r="A602">
            <v>18169</v>
          </cell>
          <cell r="B602" t="str">
            <v>MODERN MAINTENANCE PRODUCTS LIMITED</v>
          </cell>
        </row>
        <row r="603">
          <cell r="A603">
            <v>17963</v>
          </cell>
          <cell r="B603" t="str">
            <v>MOGGIS DRILLING SERVICES LTD</v>
          </cell>
        </row>
        <row r="604">
          <cell r="A604">
            <v>18014</v>
          </cell>
          <cell r="B604" t="str">
            <v>MOHAB TRANSPORT LTD</v>
          </cell>
        </row>
        <row r="605">
          <cell r="A605">
            <v>17749</v>
          </cell>
          <cell r="B605" t="str">
            <v>MOLEXA INVESTMENTS LTD</v>
          </cell>
        </row>
        <row r="606">
          <cell r="A606">
            <v>18201</v>
          </cell>
          <cell r="B606" t="str">
            <v>MOONGLOW LTD</v>
          </cell>
        </row>
        <row r="607">
          <cell r="A607">
            <v>18015</v>
          </cell>
          <cell r="B607" t="str">
            <v>MORAVA MOTOR ENGINEERING LTD</v>
          </cell>
        </row>
        <row r="608">
          <cell r="A608">
            <v>17922</v>
          </cell>
          <cell r="B608" t="str">
            <v>MORGANITE ZAMBIA LTD</v>
          </cell>
        </row>
        <row r="609">
          <cell r="A609">
            <v>18171</v>
          </cell>
          <cell r="B609" t="str">
            <v>MOTOR CITY LTD</v>
          </cell>
        </row>
        <row r="610">
          <cell r="A610">
            <v>18172</v>
          </cell>
          <cell r="B610" t="str">
            <v>MOTOR HOLDINGS (Z) LTD</v>
          </cell>
        </row>
        <row r="611">
          <cell r="A611">
            <v>17232</v>
          </cell>
          <cell r="B611" t="str">
            <v>MTHIYANE ENGINEERING SERVICES CC</v>
          </cell>
        </row>
        <row r="612">
          <cell r="A612">
            <v>21189</v>
          </cell>
          <cell r="B612" t="str">
            <v>MTN ZAMBIA LIMITED</v>
          </cell>
        </row>
        <row r="613">
          <cell r="A613">
            <v>18452</v>
          </cell>
          <cell r="B613" t="str">
            <v>MUCAN IMPORT &amp; EXPORT</v>
          </cell>
        </row>
        <row r="614">
          <cell r="A614">
            <v>17970</v>
          </cell>
          <cell r="B614" t="str">
            <v>MUCHIMA ENTERPRISES LIMITED</v>
          </cell>
        </row>
        <row r="615">
          <cell r="A615">
            <v>18202</v>
          </cell>
          <cell r="B615" t="str">
            <v>MUFULIRA COMMERCIAL FIRST AID</v>
          </cell>
        </row>
        <row r="616">
          <cell r="A616">
            <v>18173</v>
          </cell>
          <cell r="B616" t="str">
            <v>MUKATASHA ENTERPRISES LTD</v>
          </cell>
        </row>
        <row r="617">
          <cell r="A617">
            <v>18274</v>
          </cell>
          <cell r="B617" t="str">
            <v>MUKUBA HOTEL</v>
          </cell>
        </row>
        <row r="618">
          <cell r="A618">
            <v>18174</v>
          </cell>
          <cell r="B618" t="str">
            <v>MULAMBO STEAM ENG; ENTERPRISES</v>
          </cell>
        </row>
        <row r="619">
          <cell r="A619">
            <v>17957</v>
          </cell>
          <cell r="B619" t="str">
            <v>MULIMO AGRICULTURE AND HARDWARE DISTRIBUTORS</v>
          </cell>
        </row>
        <row r="620">
          <cell r="A620">
            <v>20477</v>
          </cell>
          <cell r="B620" t="str">
            <v>MULTIPAK ENTERPRISES</v>
          </cell>
        </row>
        <row r="621">
          <cell r="A621">
            <v>18175</v>
          </cell>
          <cell r="B621" t="str">
            <v>MUMANA PLEASURE RESORT LTD</v>
          </cell>
        </row>
        <row r="622">
          <cell r="A622">
            <v>18203</v>
          </cell>
          <cell r="B622" t="str">
            <v>MUNAYME ENTERPRISES LTD</v>
          </cell>
        </row>
        <row r="623">
          <cell r="A623">
            <v>18176</v>
          </cell>
          <cell r="B623" t="str">
            <v>MUNJOLI MOTOR SPARES</v>
          </cell>
        </row>
        <row r="624">
          <cell r="A624">
            <v>17750</v>
          </cell>
          <cell r="B624" t="str">
            <v>MUSHIKOI ENTERPRISES</v>
          </cell>
        </row>
        <row r="625">
          <cell r="A625">
            <v>21051</v>
          </cell>
          <cell r="B625" t="str">
            <v>MUTA MARKETING</v>
          </cell>
        </row>
        <row r="626">
          <cell r="A626">
            <v>18177</v>
          </cell>
          <cell r="B626" t="str">
            <v>MWEKA GUEST HOUSE</v>
          </cell>
        </row>
        <row r="627">
          <cell r="A627">
            <v>17751</v>
          </cell>
          <cell r="B627" t="str">
            <v>MWOBINA AGENCIES LIMITED</v>
          </cell>
        </row>
        <row r="628">
          <cell r="A628">
            <v>4614</v>
          </cell>
          <cell r="B628" t="str">
            <v>N &amp; Z INSTRUMENTATION &amp; CONTROL PTY LTD</v>
          </cell>
        </row>
        <row r="629">
          <cell r="A629">
            <v>4477</v>
          </cell>
          <cell r="B629" t="str">
            <v>N AND Z INSTRUMENTATION &amp; CONTROL PTY LTD</v>
          </cell>
        </row>
        <row r="630">
          <cell r="A630">
            <v>18094</v>
          </cell>
          <cell r="B630" t="str">
            <v>N E I (Z) LTD</v>
          </cell>
        </row>
        <row r="631">
          <cell r="A631">
            <v>17819</v>
          </cell>
          <cell r="B631" t="str">
            <v>N E I ZIMBABWE</v>
          </cell>
        </row>
        <row r="632">
          <cell r="A632">
            <v>18496</v>
          </cell>
          <cell r="B632" t="str">
            <v>NALOONDA JOETY &amp; COMPANY</v>
          </cell>
        </row>
        <row r="633">
          <cell r="A633">
            <v>3427</v>
          </cell>
          <cell r="B633" t="str">
            <v>NAMPAK SACKS</v>
          </cell>
        </row>
        <row r="634">
          <cell r="A634">
            <v>17752</v>
          </cell>
          <cell r="B634" t="str">
            <v>NASCO TRADING</v>
          </cell>
        </row>
        <row r="635">
          <cell r="A635">
            <v>18907</v>
          </cell>
          <cell r="B635" t="str">
            <v>NASTHA LIMITED</v>
          </cell>
        </row>
        <row r="636">
          <cell r="A636">
            <v>4581</v>
          </cell>
          <cell r="B636" t="str">
            <v>NATAL CONVEYORS CC</v>
          </cell>
        </row>
        <row r="637">
          <cell r="A637">
            <v>4567</v>
          </cell>
          <cell r="B637" t="str">
            <v>NATAL CRANE &amp; HOIST SERVICES CC</v>
          </cell>
        </row>
        <row r="638">
          <cell r="A638">
            <v>4492</v>
          </cell>
          <cell r="B638" t="str">
            <v>NATAL INSPECTION SERVICES C C</v>
          </cell>
        </row>
        <row r="639">
          <cell r="A639">
            <v>7524</v>
          </cell>
          <cell r="B639" t="str">
            <v>NATAL STAINLESS STEEL (BIZ AFRICA 1509 PTY LTD T/A)</v>
          </cell>
        </row>
        <row r="640">
          <cell r="A640">
            <v>21038</v>
          </cell>
          <cell r="B640" t="str">
            <v>NATIONAL HEAVY ENGINEERING CO OPERATIVE LIMITED</v>
          </cell>
        </row>
        <row r="641">
          <cell r="A641">
            <v>20063</v>
          </cell>
          <cell r="B641" t="str">
            <v>NDEKELENI DEVELOPMENT FOUNDATION</v>
          </cell>
        </row>
        <row r="642">
          <cell r="A642">
            <v>18205</v>
          </cell>
          <cell r="B642" t="str">
            <v>NDOLA CHEMISTS</v>
          </cell>
        </row>
        <row r="643">
          <cell r="A643">
            <v>18283</v>
          </cell>
          <cell r="B643" t="str">
            <v>NDOLA GENERAL DEALERS</v>
          </cell>
        </row>
        <row r="644">
          <cell r="A644">
            <v>15511</v>
          </cell>
          <cell r="B644" t="str">
            <v>NDOLA LIME COMPANY LIMITED</v>
          </cell>
        </row>
        <row r="645">
          <cell r="A645">
            <v>18016</v>
          </cell>
          <cell r="B645" t="str">
            <v>NEBIOUS TRADING COMPANY</v>
          </cell>
        </row>
        <row r="646">
          <cell r="A646">
            <v>18316</v>
          </cell>
          <cell r="B646" t="str">
            <v>NECOR (NCR) ZAMBIA LTD</v>
          </cell>
        </row>
        <row r="647">
          <cell r="A647">
            <v>4615</v>
          </cell>
          <cell r="B647" t="str">
            <v>NEGRETTI &amp; ZAMBRA SA PTY LTD</v>
          </cell>
        </row>
        <row r="648">
          <cell r="A648">
            <v>17974</v>
          </cell>
          <cell r="B648" t="str">
            <v>NEI Z LIMITED</v>
          </cell>
        </row>
        <row r="649">
          <cell r="A649">
            <v>17753</v>
          </cell>
          <cell r="B649" t="str">
            <v>NEMCHEM INTERNATIONAL</v>
          </cell>
        </row>
        <row r="650">
          <cell r="A650">
            <v>17754</v>
          </cell>
          <cell r="B650" t="str">
            <v>NENIMA TRADING</v>
          </cell>
        </row>
        <row r="651">
          <cell r="A651">
            <v>18029</v>
          </cell>
          <cell r="B651" t="str">
            <v>NESAL INVESTMENT LTD</v>
          </cell>
        </row>
        <row r="652">
          <cell r="A652">
            <v>20587</v>
          </cell>
          <cell r="B652" t="str">
            <v>NETPHARM ENTERPRISES LIMITED</v>
          </cell>
        </row>
        <row r="653">
          <cell r="A653">
            <v>21017</v>
          </cell>
          <cell r="B653" t="str">
            <v>NEW TECHNIQUES ZAMBIA LIMITED</v>
          </cell>
        </row>
        <row r="654">
          <cell r="A654">
            <v>18181</v>
          </cell>
          <cell r="B654" t="str">
            <v>NEXT TECHNOLOGY LIMITED</v>
          </cell>
        </row>
        <row r="655">
          <cell r="A655">
            <v>20613</v>
          </cell>
          <cell r="B655" t="str">
            <v>NG'ANDU - UWP CONSULTING LIMITED</v>
          </cell>
        </row>
        <row r="656">
          <cell r="A656">
            <v>18178</v>
          </cell>
          <cell r="B656" t="str">
            <v>NISIR</v>
          </cell>
        </row>
        <row r="657">
          <cell r="A657">
            <v>18756</v>
          </cell>
          <cell r="B657" t="str">
            <v>NITROGEN CHEMICALS OF ZAMBIA LIMITED</v>
          </cell>
        </row>
        <row r="658">
          <cell r="A658">
            <v>19817</v>
          </cell>
          <cell r="B658" t="str">
            <v>NJATI IMPORT AND EXPORT INTERNATIONAL</v>
          </cell>
        </row>
        <row r="659">
          <cell r="A659">
            <v>17755</v>
          </cell>
          <cell r="B659" t="str">
            <v>NKOSI MARKETING AGENCY</v>
          </cell>
        </row>
        <row r="660">
          <cell r="A660">
            <v>18206</v>
          </cell>
          <cell r="B660" t="str">
            <v>NKOSI MARKETING AGENCY LTD</v>
          </cell>
        </row>
        <row r="661">
          <cell r="A661">
            <v>21254</v>
          </cell>
          <cell r="B661" t="str">
            <v>NKULA ENGINEERING</v>
          </cell>
        </row>
        <row r="662">
          <cell r="A662">
            <v>17895</v>
          </cell>
          <cell r="B662" t="str">
            <v>NKUSUWILA ENTERPRISES</v>
          </cell>
        </row>
        <row r="663">
          <cell r="A663">
            <v>17756</v>
          </cell>
          <cell r="B663" t="str">
            <v>NON FERROUS METAL WORKS</v>
          </cell>
        </row>
        <row r="664">
          <cell r="A664">
            <v>13830</v>
          </cell>
          <cell r="B664" t="str">
            <v>NORSK HYDRO</v>
          </cell>
        </row>
        <row r="665">
          <cell r="A665">
            <v>18182</v>
          </cell>
          <cell r="B665" t="str">
            <v>NORTHERN TECHNICAL COLLEGE</v>
          </cell>
        </row>
        <row r="666">
          <cell r="A666">
            <v>12758</v>
          </cell>
          <cell r="B666" t="str">
            <v>NOVOZYMES PTY LTD</v>
          </cell>
        </row>
        <row r="667">
          <cell r="A667">
            <v>18207</v>
          </cell>
          <cell r="B667" t="str">
            <v>NUTRIFOODS (Z) LTD</v>
          </cell>
        </row>
        <row r="668">
          <cell r="A668">
            <v>18183</v>
          </cell>
          <cell r="B668" t="str">
            <v>NWASCO</v>
          </cell>
        </row>
        <row r="669">
          <cell r="A669">
            <v>17966</v>
          </cell>
          <cell r="B669" t="str">
            <v>O CHIBOOLA</v>
          </cell>
        </row>
        <row r="670">
          <cell r="A670">
            <v>17977</v>
          </cell>
          <cell r="B670" t="str">
            <v>O CONNOLLY &amp; COMPANY PTY LTD</v>
          </cell>
        </row>
        <row r="671">
          <cell r="A671">
            <v>17757</v>
          </cell>
          <cell r="B671" t="str">
            <v>O M N ENTERPRISES LIMITED</v>
          </cell>
        </row>
        <row r="672">
          <cell r="A672">
            <v>17982</v>
          </cell>
          <cell r="B672" t="str">
            <v>O R M IMPORT AND EXPORT PTY LTD</v>
          </cell>
        </row>
        <row r="673">
          <cell r="A673">
            <v>18255</v>
          </cell>
          <cell r="B673" t="str">
            <v>O'CONOLLY AND COMPANY (PVT) LIMITED</v>
          </cell>
        </row>
        <row r="674">
          <cell r="A674">
            <v>20006</v>
          </cell>
          <cell r="B674" t="str">
            <v>OCTOGON BUILDING SERVICES LIMITED</v>
          </cell>
        </row>
        <row r="675">
          <cell r="A675">
            <v>18017</v>
          </cell>
          <cell r="B675" t="str">
            <v>OHAN TRANSPORT LTD</v>
          </cell>
        </row>
        <row r="676">
          <cell r="A676">
            <v>16022</v>
          </cell>
          <cell r="B676" t="str">
            <v>OKAPI SOUTH AFRICA PTY LTD</v>
          </cell>
        </row>
        <row r="677">
          <cell r="A677">
            <v>9412</v>
          </cell>
          <cell r="B677" t="str">
            <v>OMNI SCIENCE CC</v>
          </cell>
        </row>
        <row r="678">
          <cell r="A678">
            <v>18324</v>
          </cell>
          <cell r="B678" t="str">
            <v>OMNIA FERTILIZER ZAMBIA LTD</v>
          </cell>
        </row>
        <row r="679">
          <cell r="A679">
            <v>17758</v>
          </cell>
          <cell r="B679" t="str">
            <v>OMNILYNE LIMITED</v>
          </cell>
        </row>
        <row r="680">
          <cell r="A680">
            <v>17759</v>
          </cell>
          <cell r="B680" t="str">
            <v>OPTRON LIMITED</v>
          </cell>
        </row>
        <row r="681">
          <cell r="A681">
            <v>4749</v>
          </cell>
          <cell r="B681" t="str">
            <v>ORION PACKAGING MACHINERY C C</v>
          </cell>
        </row>
        <row r="682">
          <cell r="A682">
            <v>20599</v>
          </cell>
          <cell r="B682" t="str">
            <v>OSISOFT</v>
          </cell>
        </row>
        <row r="683">
          <cell r="A683">
            <v>4753</v>
          </cell>
          <cell r="B683" t="str">
            <v>OSPEC NATAL CC</v>
          </cell>
        </row>
        <row r="684">
          <cell r="A684">
            <v>17760</v>
          </cell>
          <cell r="B684" t="str">
            <v>P &amp; H MINEPRO SERVICES</v>
          </cell>
        </row>
        <row r="685">
          <cell r="A685">
            <v>17573</v>
          </cell>
          <cell r="B685" t="str">
            <v>P D ENGINEERING SERVICES CC</v>
          </cell>
        </row>
        <row r="686">
          <cell r="A686">
            <v>20262</v>
          </cell>
          <cell r="B686" t="str">
            <v>P J B SIGNS AND GENERAL DEALERS</v>
          </cell>
        </row>
        <row r="687">
          <cell r="A687">
            <v>12913</v>
          </cell>
          <cell r="B687" t="str">
            <v>P.J.TECHNOLOGIES</v>
          </cell>
        </row>
        <row r="688">
          <cell r="A688">
            <v>17840</v>
          </cell>
          <cell r="B688" t="str">
            <v>PACK O MATIC</v>
          </cell>
        </row>
        <row r="689">
          <cell r="A689">
            <v>4799</v>
          </cell>
          <cell r="B689" t="str">
            <v>PANEL TECHNIQUE PTY LTD</v>
          </cell>
        </row>
        <row r="690">
          <cell r="A690">
            <v>17761</v>
          </cell>
          <cell r="B690" t="str">
            <v>PARICAMA AUTO PARTS</v>
          </cell>
        </row>
        <row r="691">
          <cell r="A691">
            <v>18018</v>
          </cell>
          <cell r="B691" t="str">
            <v>PAZA TRADING CO. LTD</v>
          </cell>
        </row>
        <row r="692">
          <cell r="A692">
            <v>4936</v>
          </cell>
          <cell r="B692" t="str">
            <v>PEFCO PTY LTD</v>
          </cell>
        </row>
        <row r="693">
          <cell r="A693">
            <v>18904</v>
          </cell>
          <cell r="B693" t="str">
            <v>PENDE ELECTRICAL AND HARWARE SUPPLIERS LIMITED</v>
          </cell>
        </row>
        <row r="694">
          <cell r="A694">
            <v>20390</v>
          </cell>
          <cell r="B694" t="str">
            <v>PENGUIN PHARMACEUTICALS LIMITED</v>
          </cell>
        </row>
        <row r="695">
          <cell r="A695">
            <v>15802</v>
          </cell>
          <cell r="B695" t="str">
            <v>PERKIN ELMER</v>
          </cell>
        </row>
        <row r="696">
          <cell r="A696">
            <v>17762</v>
          </cell>
          <cell r="B696" t="str">
            <v>PERWAY INDUSTRIES</v>
          </cell>
        </row>
        <row r="697">
          <cell r="A697">
            <v>10616</v>
          </cell>
          <cell r="B697" t="str">
            <v>PETER BROTHERHOOD LTD</v>
          </cell>
        </row>
        <row r="698">
          <cell r="A698">
            <v>17828</v>
          </cell>
          <cell r="B698" t="str">
            <v>PETTY CASH VENDOR</v>
          </cell>
        </row>
        <row r="699">
          <cell r="A699">
            <v>12577</v>
          </cell>
          <cell r="B699" t="str">
            <v>PETTY CASH VENDOR</v>
          </cell>
        </row>
        <row r="700">
          <cell r="A700">
            <v>20609</v>
          </cell>
          <cell r="B700" t="str">
            <v>PHICHI BUILDING &amp; MAINTENANCE</v>
          </cell>
        </row>
        <row r="701">
          <cell r="A701">
            <v>20423</v>
          </cell>
          <cell r="B701" t="str">
            <v>PHILIP BANJI MALAMBO</v>
          </cell>
        </row>
        <row r="702">
          <cell r="A702">
            <v>18902</v>
          </cell>
          <cell r="B702" t="str">
            <v>PHILIP TURNER CONSTRUCTION LIMITED</v>
          </cell>
        </row>
        <row r="703">
          <cell r="A703">
            <v>18030</v>
          </cell>
          <cell r="B703" t="str">
            <v>PHONIX CONTRACTORS</v>
          </cell>
        </row>
        <row r="704">
          <cell r="A704">
            <v>18184</v>
          </cell>
          <cell r="B704" t="str">
            <v>PIGOTT MASKEW LTD</v>
          </cell>
        </row>
        <row r="705">
          <cell r="A705">
            <v>11560</v>
          </cell>
          <cell r="B705" t="str">
            <v>PINETOWN BOLT AND ENGINEERING SUPPLIES</v>
          </cell>
        </row>
        <row r="706">
          <cell r="A706">
            <v>17763</v>
          </cell>
          <cell r="B706" t="str">
            <v>PIONEER POWR TECH.</v>
          </cell>
        </row>
        <row r="707">
          <cell r="A707">
            <v>20874</v>
          </cell>
          <cell r="B707" t="str">
            <v>PMS INVESTMENTS LIMITED</v>
          </cell>
        </row>
        <row r="708">
          <cell r="A708">
            <v>17764</v>
          </cell>
          <cell r="B708" t="str">
            <v>POLYCOR LIMITED</v>
          </cell>
        </row>
        <row r="709">
          <cell r="A709">
            <v>18208</v>
          </cell>
          <cell r="B709" t="str">
            <v>POLYTHENE PROD.</v>
          </cell>
        </row>
        <row r="710">
          <cell r="A710">
            <v>17765</v>
          </cell>
          <cell r="B710" t="str">
            <v>PORTAIR SERVICES LIMITED</v>
          </cell>
        </row>
        <row r="711">
          <cell r="A711">
            <v>17766</v>
          </cell>
          <cell r="B711" t="str">
            <v>POWER ELECTRIC CO</v>
          </cell>
        </row>
        <row r="712">
          <cell r="A712">
            <v>18760</v>
          </cell>
          <cell r="B712" t="str">
            <v>POWER EQUIPMENT LIMITED</v>
          </cell>
        </row>
        <row r="713">
          <cell r="A713">
            <v>18549</v>
          </cell>
          <cell r="B713" t="str">
            <v>POWER PLUS ELECTRONICS &amp; GENERAL DEALERS</v>
          </cell>
        </row>
        <row r="714">
          <cell r="A714">
            <v>17767</v>
          </cell>
          <cell r="B714" t="str">
            <v>POWERTECH ELECTRICAL</v>
          </cell>
        </row>
        <row r="715">
          <cell r="A715">
            <v>17768</v>
          </cell>
          <cell r="B715" t="str">
            <v>PRAV HOLDINGS LIMITED</v>
          </cell>
        </row>
        <row r="716">
          <cell r="A716">
            <v>18185</v>
          </cell>
          <cell r="B716" t="str">
            <v>PRECISION COMMUNICATIONS LTD</v>
          </cell>
        </row>
        <row r="717">
          <cell r="A717">
            <v>17842</v>
          </cell>
          <cell r="B717" t="str">
            <v>PREDICT</v>
          </cell>
        </row>
        <row r="718">
          <cell r="A718">
            <v>17769</v>
          </cell>
          <cell r="B718" t="str">
            <v>PREMIER COATINGS LIMITED</v>
          </cell>
        </row>
        <row r="719">
          <cell r="A719">
            <v>10594</v>
          </cell>
          <cell r="B719" t="str">
            <v>PREMIER VALVES PTY LTD</v>
          </cell>
        </row>
        <row r="720">
          <cell r="A720">
            <v>20622</v>
          </cell>
          <cell r="B720" t="str">
            <v>PRIKANA INVETMENTS LIMITED</v>
          </cell>
        </row>
        <row r="721">
          <cell r="A721">
            <v>17770</v>
          </cell>
          <cell r="B721" t="str">
            <v>PRIME PARTS &amp; SERVICES</v>
          </cell>
        </row>
        <row r="722">
          <cell r="A722">
            <v>17964</v>
          </cell>
          <cell r="B722" t="str">
            <v>PRIME PHARMACEUTICALS</v>
          </cell>
        </row>
        <row r="723">
          <cell r="A723">
            <v>20615</v>
          </cell>
          <cell r="B723" t="str">
            <v>PRINT WRIGHT ENTERPRISES</v>
          </cell>
        </row>
        <row r="724">
          <cell r="A724">
            <v>18186</v>
          </cell>
          <cell r="B724" t="str">
            <v>PRINTECH LIMITED</v>
          </cell>
        </row>
        <row r="725">
          <cell r="A725">
            <v>17771</v>
          </cell>
          <cell r="B725" t="str">
            <v>PRO FIT LIMITED</v>
          </cell>
        </row>
        <row r="726">
          <cell r="A726">
            <v>8545</v>
          </cell>
          <cell r="B726" t="str">
            <v>PRO HYDRAULICS CC</v>
          </cell>
        </row>
        <row r="727">
          <cell r="A727">
            <v>17772</v>
          </cell>
          <cell r="B727" t="str">
            <v>PRO PRINT LIMITED</v>
          </cell>
        </row>
        <row r="728">
          <cell r="A728">
            <v>5087</v>
          </cell>
          <cell r="B728" t="str">
            <v>PROCESS VALVE CORPORATION CC</v>
          </cell>
        </row>
        <row r="729">
          <cell r="A729">
            <v>17967</v>
          </cell>
          <cell r="B729" t="str">
            <v>PRONET Z LTD</v>
          </cell>
        </row>
        <row r="730">
          <cell r="A730">
            <v>21263</v>
          </cell>
          <cell r="B730" t="str">
            <v>PROQUIP HYDRAULICS Z LIMITED</v>
          </cell>
        </row>
        <row r="731">
          <cell r="A731">
            <v>17773</v>
          </cell>
          <cell r="B731" t="str">
            <v>PROSMARC GEN SUPPLIES</v>
          </cell>
        </row>
        <row r="732">
          <cell r="A732">
            <v>17774</v>
          </cell>
          <cell r="B732" t="str">
            <v>PROXY LIMITED</v>
          </cell>
        </row>
        <row r="733">
          <cell r="A733">
            <v>20275</v>
          </cell>
          <cell r="B733" t="str">
            <v>PUMP LOGISTICS AND SERVICES ZAMBA LIMITED</v>
          </cell>
        </row>
        <row r="734">
          <cell r="A734">
            <v>5157</v>
          </cell>
          <cell r="B734" t="str">
            <v>PUMPFLOW EQUIPMENT C C (IN LIQUIDATION)</v>
          </cell>
        </row>
        <row r="735">
          <cell r="A735">
            <v>17820</v>
          </cell>
          <cell r="B735" t="str">
            <v>PYRAMID HOLDINGS LIMITED</v>
          </cell>
        </row>
        <row r="736">
          <cell r="A736">
            <v>17775</v>
          </cell>
          <cell r="B736" t="str">
            <v>PYREX LAB CHEMICALS ENT</v>
          </cell>
        </row>
        <row r="737">
          <cell r="A737">
            <v>18822</v>
          </cell>
          <cell r="B737" t="str">
            <v>PYROTECHNIC MOTORS</v>
          </cell>
        </row>
        <row r="738">
          <cell r="A738">
            <v>7172</v>
          </cell>
          <cell r="B738" t="str">
            <v>Q DATA DYNAMIQUE PTY LTD KWAZULU NATAL</v>
          </cell>
        </row>
        <row r="739">
          <cell r="A739">
            <v>17862</v>
          </cell>
          <cell r="B739" t="str">
            <v>QUALITY CHEMICALS</v>
          </cell>
        </row>
        <row r="740">
          <cell r="A740">
            <v>18187</v>
          </cell>
          <cell r="B740" t="str">
            <v>QUALITY CHEMICALS SUPPLIERS LTD</v>
          </cell>
        </row>
        <row r="741">
          <cell r="A741">
            <v>17776</v>
          </cell>
          <cell r="B741" t="str">
            <v>QUIPTECH LIMITED</v>
          </cell>
        </row>
        <row r="742">
          <cell r="A742">
            <v>20533</v>
          </cell>
          <cell r="B742" t="str">
            <v>R D M SCIENTIFIC PRODUCTS LIMITED</v>
          </cell>
        </row>
        <row r="743">
          <cell r="A743">
            <v>21127</v>
          </cell>
          <cell r="B743" t="str">
            <v>R G F POWER PROJECTS CC</v>
          </cell>
        </row>
        <row r="744">
          <cell r="A744">
            <v>18019</v>
          </cell>
          <cell r="B744" t="str">
            <v>R P S TRANSPORT LTD</v>
          </cell>
        </row>
        <row r="745">
          <cell r="A745">
            <v>9925</v>
          </cell>
          <cell r="B745" t="str">
            <v>R S COMPONENTS S A</v>
          </cell>
        </row>
        <row r="746">
          <cell r="A746">
            <v>19999</v>
          </cell>
          <cell r="B746" t="str">
            <v>RACEBIA ENTERPRISES</v>
          </cell>
        </row>
        <row r="747">
          <cell r="A747">
            <v>18189</v>
          </cell>
          <cell r="B747" t="str">
            <v>RADIO PHOENIX (1996) LTD</v>
          </cell>
        </row>
        <row r="748">
          <cell r="A748">
            <v>17777</v>
          </cell>
          <cell r="B748" t="str">
            <v>RADIUS DIGITAL SOLUTIONS</v>
          </cell>
        </row>
        <row r="749">
          <cell r="A749">
            <v>20949</v>
          </cell>
          <cell r="B749" t="str">
            <v>RAEESA MOTORS CC</v>
          </cell>
        </row>
        <row r="750">
          <cell r="A750">
            <v>6352</v>
          </cell>
          <cell r="B750" t="str">
            <v>RAFFIA TUFBAG PTY LTD</v>
          </cell>
        </row>
        <row r="751">
          <cell r="A751">
            <v>18985</v>
          </cell>
          <cell r="B751" t="str">
            <v>RAILWAY SYSTEMS OF ZAMBIA</v>
          </cell>
        </row>
        <row r="752">
          <cell r="A752">
            <v>18188</v>
          </cell>
          <cell r="B752" t="str">
            <v>RANDO ENTERPRISES</v>
          </cell>
        </row>
        <row r="753">
          <cell r="A753">
            <v>18210</v>
          </cell>
          <cell r="B753" t="str">
            <v>RANK INDUSTRIES (Z) LTD</v>
          </cell>
        </row>
        <row r="754">
          <cell r="A754">
            <v>10630</v>
          </cell>
          <cell r="B754" t="str">
            <v>RAVIN SINGH &amp; COMPANY</v>
          </cell>
        </row>
        <row r="755">
          <cell r="A755">
            <v>18250</v>
          </cell>
          <cell r="B755" t="str">
            <v>REAL TIME TECHNOLOGY ALLIANCE AFRICA</v>
          </cell>
        </row>
        <row r="756">
          <cell r="A756">
            <v>17843</v>
          </cell>
          <cell r="B756" t="str">
            <v>REALY SYSTEM TECHNOLOGY CC</v>
          </cell>
        </row>
        <row r="757">
          <cell r="A757">
            <v>21211</v>
          </cell>
          <cell r="B757" t="str">
            <v>REDEPLOYABLE CAMP SYSTEMS INT PTY LTD</v>
          </cell>
        </row>
        <row r="758">
          <cell r="A758">
            <v>18116</v>
          </cell>
          <cell r="B758" t="str">
            <v>REKAYS FARMING &amp; BUILDING SUPPLIES</v>
          </cell>
        </row>
        <row r="759">
          <cell r="A759">
            <v>16266</v>
          </cell>
          <cell r="B759" t="str">
            <v>REMOTE MONITORING &amp; CONTROL</v>
          </cell>
        </row>
        <row r="760">
          <cell r="A760">
            <v>18117</v>
          </cell>
          <cell r="B760" t="str">
            <v>RICKMART ENTERPRISES LTD</v>
          </cell>
        </row>
        <row r="761">
          <cell r="A761">
            <v>17778</v>
          </cell>
          <cell r="B761" t="str">
            <v>RIMUC INDUSTRIAL SUPPLIES</v>
          </cell>
        </row>
        <row r="762">
          <cell r="A762">
            <v>18020</v>
          </cell>
          <cell r="B762" t="str">
            <v>ROAD HAUL LTD</v>
          </cell>
        </row>
        <row r="763">
          <cell r="A763">
            <v>17622</v>
          </cell>
          <cell r="B763" t="str">
            <v>ROADHAUL LIMITED</v>
          </cell>
        </row>
        <row r="764">
          <cell r="A764">
            <v>13087</v>
          </cell>
          <cell r="B764" t="str">
            <v>ROB WOODING AND ASSOCIATES</v>
          </cell>
        </row>
        <row r="765">
          <cell r="A765">
            <v>5382</v>
          </cell>
          <cell r="B765" t="str">
            <v>ROCHE PRODUCTS PTY LTD</v>
          </cell>
        </row>
        <row r="766">
          <cell r="A766">
            <v>20890</v>
          </cell>
          <cell r="B766" t="str">
            <v>ROCKLINE ENTERPRISES</v>
          </cell>
        </row>
        <row r="767">
          <cell r="A767">
            <v>17779</v>
          </cell>
          <cell r="B767" t="str">
            <v>ROCKSHIELD INTERNATIONAL</v>
          </cell>
        </row>
        <row r="768">
          <cell r="A768">
            <v>17863</v>
          </cell>
          <cell r="B768" t="str">
            <v>ROJU ENTERPRISES</v>
          </cell>
        </row>
        <row r="769">
          <cell r="A769">
            <v>12949</v>
          </cell>
          <cell r="B769" t="str">
            <v>ROLLER CHAIN OPTI</v>
          </cell>
        </row>
        <row r="770">
          <cell r="A770">
            <v>5393</v>
          </cell>
          <cell r="B770" t="str">
            <v>ROLLERCHAIN</v>
          </cell>
        </row>
        <row r="771">
          <cell r="A771">
            <v>18118</v>
          </cell>
          <cell r="B771" t="str">
            <v>ROLLING THUNDER INTERNATIONAL</v>
          </cell>
        </row>
        <row r="772">
          <cell r="A772">
            <v>17898</v>
          </cell>
          <cell r="B772" t="str">
            <v>ROMEA MOTORS INDUSTRIAL AND AGRO SUPPLIES LIMITED</v>
          </cell>
        </row>
        <row r="773">
          <cell r="A773">
            <v>17780</v>
          </cell>
          <cell r="B773" t="str">
            <v>RONAC SUPPLIES</v>
          </cell>
        </row>
        <row r="774">
          <cell r="A774">
            <v>20608</v>
          </cell>
          <cell r="B774" t="str">
            <v>ROSELL DIAGNOSTICS LIMITED</v>
          </cell>
        </row>
        <row r="775">
          <cell r="A775">
            <v>21273</v>
          </cell>
          <cell r="B775" t="str">
            <v>ROYAL AFRICAN LOGISTICS LIMITED</v>
          </cell>
        </row>
        <row r="776">
          <cell r="A776">
            <v>18119</v>
          </cell>
          <cell r="B776" t="str">
            <v>ROYAL HOTELS</v>
          </cell>
        </row>
        <row r="777">
          <cell r="A777">
            <v>12951</v>
          </cell>
          <cell r="B777" t="str">
            <v>RS COMPONENTS SA</v>
          </cell>
        </row>
        <row r="778">
          <cell r="A778">
            <v>17782</v>
          </cell>
          <cell r="B778" t="str">
            <v>RUPIA M'CENGA GENERAL DLRS</v>
          </cell>
        </row>
        <row r="779">
          <cell r="A779">
            <v>17864</v>
          </cell>
          <cell r="B779" t="str">
            <v>RUSSELS COMPANY LYD</v>
          </cell>
        </row>
        <row r="780">
          <cell r="A780">
            <v>17865</v>
          </cell>
          <cell r="B780" t="str">
            <v>RUTHOS ENTERPRISES</v>
          </cell>
        </row>
        <row r="781">
          <cell r="A781">
            <v>8993</v>
          </cell>
          <cell r="B781" t="str">
            <v>S A S A</v>
          </cell>
        </row>
        <row r="782">
          <cell r="A782">
            <v>5541</v>
          </cell>
          <cell r="B782" t="str">
            <v>S A SCALE  COMPANY PTY LTD</v>
          </cell>
        </row>
        <row r="783">
          <cell r="A783">
            <v>5548</v>
          </cell>
          <cell r="B783" t="str">
            <v>S A SUGAR RESEARCH INSTITUTE</v>
          </cell>
        </row>
        <row r="784">
          <cell r="A784">
            <v>19776</v>
          </cell>
          <cell r="B784" t="str">
            <v>S A TAPE Z LIMITED</v>
          </cell>
        </row>
        <row r="785">
          <cell r="A785">
            <v>18061</v>
          </cell>
          <cell r="B785" t="str">
            <v>S CHOONGO ELECTRONICS</v>
          </cell>
        </row>
        <row r="786">
          <cell r="A786">
            <v>5729</v>
          </cell>
          <cell r="B786" t="str">
            <v>S M E LIGHTNING PROTECTION AND EARTHING CC</v>
          </cell>
        </row>
        <row r="787">
          <cell r="A787">
            <v>17784</v>
          </cell>
          <cell r="B787" t="str">
            <v>S V M ENTERPRISES LIMITED</v>
          </cell>
        </row>
        <row r="788">
          <cell r="A788">
            <v>7562</v>
          </cell>
          <cell r="B788" t="str">
            <v>SA SUGAR ASSOCIATION EXPERIMENT STATION</v>
          </cell>
        </row>
        <row r="789">
          <cell r="A789">
            <v>17924</v>
          </cell>
          <cell r="B789" t="str">
            <v>SABRA ENTERPRISES</v>
          </cell>
        </row>
        <row r="790">
          <cell r="A790">
            <v>18121</v>
          </cell>
          <cell r="B790" t="str">
            <v>SACIM (Z) LTD</v>
          </cell>
        </row>
        <row r="791">
          <cell r="A791">
            <v>18122</v>
          </cell>
          <cell r="B791" t="str">
            <v>SAFETY CONTRACTORS LTD</v>
          </cell>
        </row>
        <row r="792">
          <cell r="A792">
            <v>18123</v>
          </cell>
          <cell r="B792" t="str">
            <v>SANCO COMMUNICATIONS</v>
          </cell>
        </row>
        <row r="793">
          <cell r="A793">
            <v>18124</v>
          </cell>
          <cell r="B793" t="str">
            <v>SARO AGRIC</v>
          </cell>
        </row>
        <row r="794">
          <cell r="A794">
            <v>20132</v>
          </cell>
          <cell r="B794" t="str">
            <v>SASCO AFRICA</v>
          </cell>
        </row>
        <row r="795">
          <cell r="A795">
            <v>14250</v>
          </cell>
          <cell r="B795" t="str">
            <v>SASCO AFRICA LIMITED</v>
          </cell>
        </row>
        <row r="796">
          <cell r="A796">
            <v>20005</v>
          </cell>
          <cell r="B796" t="str">
            <v>SASCO AFRICA LIMITED ZAMBIA</v>
          </cell>
        </row>
        <row r="797">
          <cell r="A797">
            <v>18021</v>
          </cell>
          <cell r="B797" t="str">
            <v>SATWANT TRANSPORT LTD</v>
          </cell>
        </row>
        <row r="798">
          <cell r="A798">
            <v>18900</v>
          </cell>
          <cell r="B798" t="str">
            <v>SAVENDA MANAGEMENT SERVICES LIMITED</v>
          </cell>
        </row>
        <row r="799">
          <cell r="A799">
            <v>18272</v>
          </cell>
          <cell r="B799" t="str">
            <v>SAVOY HOTEL</v>
          </cell>
        </row>
        <row r="800">
          <cell r="A800">
            <v>18091</v>
          </cell>
          <cell r="B800" t="str">
            <v>SAYED BROTHERS TRANSPORT LTD</v>
          </cell>
        </row>
        <row r="801">
          <cell r="A801">
            <v>18125</v>
          </cell>
          <cell r="B801" t="str">
            <v>SCALETEC AVERY CO. LTD</v>
          </cell>
        </row>
        <row r="802">
          <cell r="A802">
            <v>20590</v>
          </cell>
          <cell r="B802" t="str">
            <v>SCROLTECH LIMITED</v>
          </cell>
        </row>
        <row r="803">
          <cell r="A803">
            <v>17785</v>
          </cell>
          <cell r="B803" t="str">
            <v>SEBA FOODS Z LIMITED</v>
          </cell>
        </row>
        <row r="804">
          <cell r="A804">
            <v>20474</v>
          </cell>
          <cell r="B804" t="str">
            <v>SECHI STATIONERS</v>
          </cell>
        </row>
        <row r="805">
          <cell r="A805">
            <v>18126</v>
          </cell>
          <cell r="B805" t="str">
            <v>SECURICOR SERVICES</v>
          </cell>
        </row>
        <row r="806">
          <cell r="A806">
            <v>18254</v>
          </cell>
          <cell r="B806" t="str">
            <v>SEEBRO INTERNATIONAL TRADING AGENCIES LIMITED</v>
          </cell>
        </row>
        <row r="807">
          <cell r="A807">
            <v>19821</v>
          </cell>
          <cell r="B807" t="str">
            <v>SEEDAT GENERAL DEALERS</v>
          </cell>
        </row>
        <row r="808">
          <cell r="A808">
            <v>18271</v>
          </cell>
          <cell r="B808" t="str">
            <v>SELMAR ELECTRONICS</v>
          </cell>
        </row>
        <row r="809">
          <cell r="A809">
            <v>18903</v>
          </cell>
          <cell r="B809" t="str">
            <v>SELWYN KING</v>
          </cell>
        </row>
        <row r="810">
          <cell r="A810">
            <v>21255</v>
          </cell>
          <cell r="B810" t="str">
            <v>SENSUS METERING SYSTEMS PTY LTD</v>
          </cell>
        </row>
        <row r="811">
          <cell r="A811">
            <v>18435</v>
          </cell>
          <cell r="B811" t="str">
            <v>SHABBAK INTERNATIONAL</v>
          </cell>
        </row>
        <row r="812">
          <cell r="A812">
            <v>17866</v>
          </cell>
          <cell r="B812" t="str">
            <v>SHADRECK CHOONGO ELECT</v>
          </cell>
        </row>
        <row r="813">
          <cell r="A813">
            <v>17923</v>
          </cell>
          <cell r="B813" t="str">
            <v>SHAMBENI ENGINEERING LTD</v>
          </cell>
        </row>
        <row r="814">
          <cell r="A814">
            <v>17786</v>
          </cell>
          <cell r="B814" t="str">
            <v>SHECHEM INVESTMENTS LTD</v>
          </cell>
        </row>
        <row r="815">
          <cell r="A815">
            <v>17787</v>
          </cell>
          <cell r="B815" t="str">
            <v>SHEPHERD AGRIC Z LTD</v>
          </cell>
        </row>
        <row r="816">
          <cell r="A816">
            <v>21253</v>
          </cell>
          <cell r="B816" t="str">
            <v>SHINGALANA LIMITED</v>
          </cell>
        </row>
        <row r="817">
          <cell r="A817">
            <v>17951</v>
          </cell>
          <cell r="B817" t="str">
            <v>SHONGA STEEL LIMITED</v>
          </cell>
        </row>
        <row r="818">
          <cell r="A818">
            <v>5545</v>
          </cell>
          <cell r="B818" t="str">
            <v>SHUKELA TRAINING CENTRE</v>
          </cell>
        </row>
        <row r="819">
          <cell r="A819">
            <v>19304</v>
          </cell>
          <cell r="B819" t="str">
            <v>SHUNYA ENTERPRISES LTDD</v>
          </cell>
        </row>
        <row r="820">
          <cell r="A820">
            <v>17788</v>
          </cell>
          <cell r="B820" t="str">
            <v>SICHIFULO TIMBER SUPPLIERS</v>
          </cell>
        </row>
        <row r="821">
          <cell r="A821">
            <v>20589</v>
          </cell>
          <cell r="B821" t="str">
            <v>SIDUSI ENTERPRISES</v>
          </cell>
        </row>
        <row r="822">
          <cell r="A822">
            <v>5685</v>
          </cell>
          <cell r="B822" t="str">
            <v>SIEMENS LTD</v>
          </cell>
        </row>
        <row r="823">
          <cell r="A823">
            <v>12968</v>
          </cell>
          <cell r="B823" t="str">
            <v>SIEMENS LTD-IND. PROJECTS AND SERVICES</v>
          </cell>
        </row>
        <row r="824">
          <cell r="A824">
            <v>9151</v>
          </cell>
          <cell r="B824" t="str">
            <v>SIETECH CC</v>
          </cell>
        </row>
        <row r="825">
          <cell r="A825">
            <v>17844</v>
          </cell>
          <cell r="B825" t="str">
            <v>SIGMA ENTERPRISES</v>
          </cell>
        </row>
        <row r="826">
          <cell r="A826">
            <v>18064</v>
          </cell>
          <cell r="B826" t="str">
            <v>SIGNS OF THE TIMES</v>
          </cell>
        </row>
        <row r="827">
          <cell r="A827">
            <v>18427</v>
          </cell>
          <cell r="B827" t="str">
            <v>SIKUNDE ENTERPRISES LTD</v>
          </cell>
        </row>
        <row r="828">
          <cell r="A828">
            <v>19667</v>
          </cell>
          <cell r="B828" t="str">
            <v>SILTEK DISTRIBUTION DYNAMICS ZAMBIA</v>
          </cell>
        </row>
        <row r="829">
          <cell r="A829">
            <v>11035</v>
          </cell>
          <cell r="B829" t="str">
            <v>SILVER WEIBULL</v>
          </cell>
        </row>
        <row r="830">
          <cell r="A830">
            <v>17845</v>
          </cell>
          <cell r="B830" t="str">
            <v>SINOCHEM SHANDONG</v>
          </cell>
        </row>
        <row r="831">
          <cell r="A831">
            <v>17789</v>
          </cell>
          <cell r="B831" t="str">
            <v>SIPNOS ENTERPRISES</v>
          </cell>
        </row>
        <row r="832">
          <cell r="A832">
            <v>10409</v>
          </cell>
          <cell r="B832" t="str">
            <v>SIRIX ENGINEERING AND FABRICATION</v>
          </cell>
        </row>
        <row r="833">
          <cell r="A833">
            <v>19948</v>
          </cell>
          <cell r="B833" t="str">
            <v>SITULU ELECTRICAL COMPANY</v>
          </cell>
        </row>
        <row r="834">
          <cell r="A834">
            <v>16701</v>
          </cell>
          <cell r="B834" t="str">
            <v>SIVEST S A (PTY) LTD</v>
          </cell>
        </row>
        <row r="835">
          <cell r="A835">
            <v>15967</v>
          </cell>
          <cell r="B835" t="str">
            <v>SKATOSKALO INTERNATIONAL LIMITED</v>
          </cell>
        </row>
        <row r="836">
          <cell r="A836">
            <v>17783</v>
          </cell>
          <cell r="B836" t="str">
            <v>SKF Z LIMITED</v>
          </cell>
        </row>
        <row r="837">
          <cell r="A837">
            <v>20387</v>
          </cell>
          <cell r="B837" t="str">
            <v>SKY PHARMACEUTICALS ZAMBIA LIMITED</v>
          </cell>
        </row>
        <row r="838">
          <cell r="A838">
            <v>19257</v>
          </cell>
          <cell r="B838" t="str">
            <v>SKYCOM PTY LTD</v>
          </cell>
        </row>
        <row r="839">
          <cell r="A839">
            <v>19867</v>
          </cell>
          <cell r="B839" t="str">
            <v>SOLID WEDGE SERVICES</v>
          </cell>
        </row>
        <row r="840">
          <cell r="A840">
            <v>17790</v>
          </cell>
          <cell r="B840" t="str">
            <v>SONREY PHARMACEUTICALS</v>
          </cell>
        </row>
        <row r="841">
          <cell r="A841">
            <v>5562</v>
          </cell>
          <cell r="B841" t="str">
            <v>SOUTH AFRICAN COMPENSATORS PTY LTD</v>
          </cell>
        </row>
        <row r="842">
          <cell r="A842">
            <v>5542</v>
          </cell>
          <cell r="B842" t="str">
            <v>SOUTH AFRICAN SCALE COMPANY PTY LTD</v>
          </cell>
        </row>
        <row r="843">
          <cell r="A843">
            <v>7443</v>
          </cell>
          <cell r="B843" t="str">
            <v>SOUTH AFRICAN SUGAR ASSOCIATION</v>
          </cell>
        </row>
        <row r="844">
          <cell r="A844">
            <v>12170</v>
          </cell>
          <cell r="B844" t="str">
            <v>SOUTH AFRICAN SUGAR ASSOCIATION INDUSTRIAL TRAINING CENTRE</v>
          </cell>
        </row>
        <row r="845">
          <cell r="A845">
            <v>8645</v>
          </cell>
          <cell r="B845" t="str">
            <v>SOUTH AFRICAN SUGAR TECHNOLOGIST'S ASSOCIATION</v>
          </cell>
        </row>
        <row r="846">
          <cell r="A846">
            <v>19773</v>
          </cell>
          <cell r="B846" t="str">
            <v>SOUTH WALES ELECTRIC P/L</v>
          </cell>
        </row>
        <row r="847">
          <cell r="A847">
            <v>17995</v>
          </cell>
          <cell r="B847" t="str">
            <v>SOUTHERN CROSS MOTORS LIMITED</v>
          </cell>
        </row>
        <row r="848">
          <cell r="A848">
            <v>21222</v>
          </cell>
          <cell r="B848" t="str">
            <v>SOUTHERN INSURANCE BROKERS LIMITED</v>
          </cell>
        </row>
        <row r="849">
          <cell r="A849">
            <v>20209</v>
          </cell>
          <cell r="B849" t="str">
            <v>SPARE FOR AFRICA</v>
          </cell>
        </row>
        <row r="850">
          <cell r="A850">
            <v>20386</v>
          </cell>
          <cell r="B850" t="str">
            <v>SPECIALISED SYSTEMS LIMITED</v>
          </cell>
        </row>
        <row r="851">
          <cell r="A851">
            <v>18273</v>
          </cell>
          <cell r="B851" t="str">
            <v>SPECIALISED SYSTEMS LTD</v>
          </cell>
        </row>
        <row r="852">
          <cell r="A852">
            <v>5838</v>
          </cell>
          <cell r="B852" t="str">
            <v>SPECIFIRE PTY LTD</v>
          </cell>
        </row>
        <row r="853">
          <cell r="A853">
            <v>17791</v>
          </cell>
          <cell r="B853" t="str">
            <v>SPECTRA OIL CORP LIMITED</v>
          </cell>
        </row>
        <row r="854">
          <cell r="A854">
            <v>18065</v>
          </cell>
          <cell r="B854" t="str">
            <v>SPEED COMMUNICATIONS LTD</v>
          </cell>
        </row>
        <row r="855">
          <cell r="A855">
            <v>21233</v>
          </cell>
          <cell r="B855" t="str">
            <v>SPENCON &amp; POLYPHASE ZAMBIA LIMITED</v>
          </cell>
        </row>
        <row r="856">
          <cell r="A856">
            <v>17958</v>
          </cell>
          <cell r="B856" t="str">
            <v>SPINALONG FLOORING &amp; MEDICAL EQUIPMENTI</v>
          </cell>
        </row>
        <row r="857">
          <cell r="A857">
            <v>17792</v>
          </cell>
          <cell r="B857" t="str">
            <v>SPRINGBOK ZAMBIA LTD</v>
          </cell>
        </row>
        <row r="858">
          <cell r="A858">
            <v>19008</v>
          </cell>
          <cell r="B858" t="str">
            <v>SQUAREPEG SERVICES CO LTD</v>
          </cell>
        </row>
        <row r="859">
          <cell r="A859">
            <v>18322</v>
          </cell>
          <cell r="B859" t="str">
            <v>SQUAREPEG SERVICES PTY LTD</v>
          </cell>
        </row>
        <row r="860">
          <cell r="A860">
            <v>17793</v>
          </cell>
          <cell r="B860" t="str">
            <v>ST PAULS TRAINING CENTRE</v>
          </cell>
        </row>
        <row r="861">
          <cell r="A861">
            <v>18039</v>
          </cell>
          <cell r="B861" t="str">
            <v>STALLION MOTORS LTD</v>
          </cell>
        </row>
        <row r="862">
          <cell r="A862">
            <v>19525</v>
          </cell>
          <cell r="B862" t="str">
            <v>STALWART INVESTMENTS LTD</v>
          </cell>
        </row>
        <row r="863">
          <cell r="A863">
            <v>17978</v>
          </cell>
          <cell r="B863" t="str">
            <v>STARX Z LIMITED</v>
          </cell>
        </row>
        <row r="864">
          <cell r="A864">
            <v>18066</v>
          </cell>
          <cell r="B864" t="str">
            <v>STATIONERY WORLD</v>
          </cell>
        </row>
        <row r="865">
          <cell r="A865">
            <v>17867</v>
          </cell>
          <cell r="B865" t="str">
            <v>STATUS HITECH Z LTD</v>
          </cell>
        </row>
        <row r="866">
          <cell r="A866">
            <v>18067</v>
          </cell>
          <cell r="B866" t="str">
            <v>STEADY HYDRAULICS LTD</v>
          </cell>
        </row>
        <row r="867">
          <cell r="A867">
            <v>5957</v>
          </cell>
          <cell r="B867" t="str">
            <v>STEEL TEST PTY LTD</v>
          </cell>
        </row>
        <row r="868">
          <cell r="A868">
            <v>18095</v>
          </cell>
          <cell r="B868" t="str">
            <v>STEPHEN MULANGWA</v>
          </cell>
        </row>
        <row r="869">
          <cell r="A869">
            <v>19526</v>
          </cell>
          <cell r="B869" t="str">
            <v>STERELIN MEDICAL&amp; DIAGNOSTICS LIMITED</v>
          </cell>
        </row>
        <row r="870">
          <cell r="A870">
            <v>5978</v>
          </cell>
          <cell r="B870" t="str">
            <v>STUTTAFORDS VAN LINES PTY LTD</v>
          </cell>
        </row>
        <row r="871">
          <cell r="A871">
            <v>20882</v>
          </cell>
          <cell r="B871" t="str">
            <v>STUTTAFORDS ZAMBIA LIMITED</v>
          </cell>
        </row>
        <row r="872">
          <cell r="A872">
            <v>14462</v>
          </cell>
          <cell r="B872" t="str">
            <v>SUCOMA EMPLOYEE SHARE PURCHASE SCHEME</v>
          </cell>
        </row>
        <row r="873">
          <cell r="A873">
            <v>5983</v>
          </cell>
          <cell r="B873" t="str">
            <v>SUCROTECH PTY LTD</v>
          </cell>
        </row>
        <row r="874">
          <cell r="A874">
            <v>17983</v>
          </cell>
          <cell r="B874" t="str">
            <v>SUELI ENTERPRISES(VICTOR M S A CARDOSA T/A)</v>
          </cell>
        </row>
        <row r="875">
          <cell r="A875">
            <v>5986</v>
          </cell>
          <cell r="B875" t="str">
            <v>SUGAR MILLING RESEARCH INSTITUTE</v>
          </cell>
        </row>
        <row r="876">
          <cell r="A876">
            <v>5988</v>
          </cell>
          <cell r="B876" t="str">
            <v>SUGAREQUIP PTY LTD</v>
          </cell>
        </row>
        <row r="877">
          <cell r="A877">
            <v>12567</v>
          </cell>
          <cell r="B877" t="str">
            <v>SUGARQUIP PTY LTD</v>
          </cell>
        </row>
        <row r="878">
          <cell r="A878">
            <v>18453</v>
          </cell>
          <cell r="B878" t="str">
            <v>SUGARTECH GEAR SERVICES CC</v>
          </cell>
        </row>
        <row r="879">
          <cell r="A879">
            <v>18068</v>
          </cell>
          <cell r="B879" t="str">
            <v>SULCHEM LTD</v>
          </cell>
        </row>
        <row r="880">
          <cell r="A880">
            <v>13001</v>
          </cell>
          <cell r="B880" t="str">
            <v>SULZER PUMP DIVISION</v>
          </cell>
        </row>
        <row r="881">
          <cell r="A881">
            <v>5992</v>
          </cell>
          <cell r="B881" t="str">
            <v>SULZER SA</v>
          </cell>
        </row>
        <row r="882">
          <cell r="A882">
            <v>18827</v>
          </cell>
          <cell r="B882" t="str">
            <v>SULZER ZAMBIA LIMITED</v>
          </cell>
        </row>
        <row r="883">
          <cell r="A883">
            <v>20542</v>
          </cell>
          <cell r="B883" t="str">
            <v>SUNSET CONSTRUCTION AND GENERAL DEALERS</v>
          </cell>
        </row>
        <row r="884">
          <cell r="A884">
            <v>17868</v>
          </cell>
          <cell r="B884" t="str">
            <v>SUROM GENERAL SUPPLIERS</v>
          </cell>
        </row>
        <row r="885">
          <cell r="A885">
            <v>17794</v>
          </cell>
          <cell r="B885" t="str">
            <v>SYNCHROMECH LIMITED</v>
          </cell>
        </row>
        <row r="886">
          <cell r="A886">
            <v>16203</v>
          </cell>
          <cell r="B886" t="str">
            <v>SYNGENTA AGRO AG</v>
          </cell>
        </row>
        <row r="887">
          <cell r="A887">
            <v>19092</v>
          </cell>
          <cell r="B887" t="str">
            <v>TAJ PAMODZI HOTEL</v>
          </cell>
        </row>
        <row r="888">
          <cell r="A888">
            <v>20475</v>
          </cell>
          <cell r="B888" t="str">
            <v>TAKAWIRA ENTERPRISES LIMITED</v>
          </cell>
        </row>
        <row r="889">
          <cell r="A889">
            <v>21201</v>
          </cell>
          <cell r="B889" t="str">
            <v>TANDEM TRAILER TECH</v>
          </cell>
        </row>
        <row r="890">
          <cell r="A890">
            <v>14897</v>
          </cell>
          <cell r="B890" t="str">
            <v>TAP BUILDING PRODUCTS LTD</v>
          </cell>
        </row>
        <row r="891">
          <cell r="A891">
            <v>17948</v>
          </cell>
          <cell r="B891" t="str">
            <v>TAP Z LIMITED</v>
          </cell>
        </row>
        <row r="892">
          <cell r="A892">
            <v>17795</v>
          </cell>
          <cell r="B892" t="str">
            <v>TATA Z LIMITED</v>
          </cell>
        </row>
        <row r="893">
          <cell r="A893">
            <v>6096</v>
          </cell>
          <cell r="B893" t="str">
            <v xml:space="preserve">TATE &amp; LYLE PROCESS TECHNOLOGY LTD </v>
          </cell>
        </row>
        <row r="894">
          <cell r="A894">
            <v>17796</v>
          </cell>
          <cell r="B894" t="str">
            <v>TECHPRO ZAMBIA LIMITED</v>
          </cell>
        </row>
        <row r="895">
          <cell r="A895">
            <v>6111</v>
          </cell>
          <cell r="B895" t="str">
            <v>TECHSERVE CC</v>
          </cell>
        </row>
        <row r="896">
          <cell r="A896">
            <v>17797</v>
          </cell>
          <cell r="B896" t="str">
            <v>TEHILA BUSINESS CENTRE LTD</v>
          </cell>
        </row>
        <row r="897">
          <cell r="A897">
            <v>20919</v>
          </cell>
          <cell r="B897" t="str">
            <v>TEICHMANN PLANT ZAMBIA LIMITED</v>
          </cell>
        </row>
        <row r="898">
          <cell r="A898">
            <v>18069</v>
          </cell>
          <cell r="B898" t="str">
            <v>TEKANA SCALE SERVICES LTD</v>
          </cell>
        </row>
        <row r="899">
          <cell r="A899">
            <v>18031</v>
          </cell>
          <cell r="B899" t="str">
            <v>TELEGENIX TRADING</v>
          </cell>
        </row>
        <row r="900">
          <cell r="A900">
            <v>20887</v>
          </cell>
          <cell r="B900" t="str">
            <v>TENAJ ENTERPRISES LIMITED</v>
          </cell>
        </row>
        <row r="901">
          <cell r="A901">
            <v>17869</v>
          </cell>
          <cell r="B901" t="str">
            <v>TENTAB TRADING &amp; GENERAL DLRS</v>
          </cell>
        </row>
        <row r="902">
          <cell r="A902">
            <v>18192</v>
          </cell>
          <cell r="B902" t="str">
            <v>THE CORPORATE WEB DIRECTORY</v>
          </cell>
        </row>
        <row r="903">
          <cell r="A903">
            <v>18487</v>
          </cell>
          <cell r="B903" t="str">
            <v>THE PAMODZI HOTEL</v>
          </cell>
        </row>
        <row r="904">
          <cell r="A904">
            <v>18209</v>
          </cell>
          <cell r="B904" t="str">
            <v>THE RAINE ENGINEERING CO LTD</v>
          </cell>
        </row>
        <row r="905">
          <cell r="A905">
            <v>18085</v>
          </cell>
          <cell r="B905" t="str">
            <v>THE ZAMBIAN SCIENTIFIC LTD</v>
          </cell>
        </row>
        <row r="906">
          <cell r="A906">
            <v>6179</v>
          </cell>
          <cell r="B906" t="str">
            <v>THERMAL ENERGY SYSTEMS CC</v>
          </cell>
        </row>
        <row r="907">
          <cell r="A907">
            <v>17798</v>
          </cell>
          <cell r="B907" t="str">
            <v>THIDA HARDWARE SUPPLIERS</v>
          </cell>
        </row>
        <row r="908">
          <cell r="A908">
            <v>18905</v>
          </cell>
          <cell r="B908" t="str">
            <v>TIJEM ENTERPRISES LIMITED</v>
          </cell>
        </row>
        <row r="909">
          <cell r="A909">
            <v>18488</v>
          </cell>
          <cell r="B909" t="str">
            <v>TIME TRUCKING LTD</v>
          </cell>
        </row>
        <row r="910">
          <cell r="A910">
            <v>18070</v>
          </cell>
          <cell r="B910" t="str">
            <v>TIONGE IMPORT &amp; EXPORT</v>
          </cell>
        </row>
        <row r="911">
          <cell r="A911">
            <v>18071</v>
          </cell>
          <cell r="B911" t="str">
            <v>TOYOTA ZAMBIA LTD</v>
          </cell>
        </row>
        <row r="912">
          <cell r="A912">
            <v>20545</v>
          </cell>
          <cell r="B912" t="str">
            <v>TRACTORZAM</v>
          </cell>
        </row>
        <row r="913">
          <cell r="A913">
            <v>6277</v>
          </cell>
          <cell r="B913" t="str">
            <v>TRADER VIC PTY LTD</v>
          </cell>
        </row>
        <row r="914">
          <cell r="A914">
            <v>17799</v>
          </cell>
          <cell r="B914" t="str">
            <v>TRADEWORLD COMM BROKERS</v>
          </cell>
        </row>
        <row r="915">
          <cell r="A915">
            <v>17800</v>
          </cell>
          <cell r="B915" t="str">
            <v>TRANS CONTINENTAL SUPPLIES LTD</v>
          </cell>
        </row>
        <row r="916">
          <cell r="A916">
            <v>6267</v>
          </cell>
          <cell r="B916" t="str">
            <v>TRANSPORT &amp; MARINE</v>
          </cell>
        </row>
        <row r="917">
          <cell r="A917">
            <v>18240</v>
          </cell>
          <cell r="B917" t="str">
            <v>TRANSTEL</v>
          </cell>
        </row>
        <row r="918">
          <cell r="A918">
            <v>17801</v>
          </cell>
          <cell r="B918" t="str">
            <v>TRANSTRA INTERNATIONAL</v>
          </cell>
        </row>
        <row r="919">
          <cell r="A919">
            <v>17802</v>
          </cell>
          <cell r="B919" t="str">
            <v>TRENTYRE Z LIMITED</v>
          </cell>
        </row>
        <row r="920">
          <cell r="A920">
            <v>20067</v>
          </cell>
          <cell r="B920" t="str">
            <v>TUKALE GUEST HOUSE</v>
          </cell>
        </row>
        <row r="921">
          <cell r="A921">
            <v>11261</v>
          </cell>
          <cell r="B921" t="str">
            <v>TURBINE GENERATOR SERVICES PTY LTD</v>
          </cell>
        </row>
        <row r="922">
          <cell r="A922">
            <v>17891</v>
          </cell>
          <cell r="B922" t="str">
            <v>TURBO MACHINES FIELD SERVICES PTY LTD</v>
          </cell>
        </row>
        <row r="923">
          <cell r="A923">
            <v>6361</v>
          </cell>
          <cell r="B923" t="str">
            <v>TURNKEY HYDRAULICS KZN PTY LTD</v>
          </cell>
        </row>
        <row r="924">
          <cell r="A924">
            <v>18072</v>
          </cell>
          <cell r="B924" t="str">
            <v>TURNPAN ZAMBIA LIMITED</v>
          </cell>
        </row>
        <row r="925">
          <cell r="A925">
            <v>20066</v>
          </cell>
          <cell r="B925" t="str">
            <v>TWIGA CHEMICALS ZAMBIA LIMITED</v>
          </cell>
        </row>
        <row r="926">
          <cell r="A926">
            <v>19822</v>
          </cell>
          <cell r="B926" t="str">
            <v>TWIGA HEIGHTS LIMITED</v>
          </cell>
        </row>
        <row r="927">
          <cell r="A927">
            <v>20282</v>
          </cell>
          <cell r="B927" t="str">
            <v>TWO THIRDS GENERAL LIMITED</v>
          </cell>
        </row>
        <row r="928">
          <cell r="A928">
            <v>17384</v>
          </cell>
          <cell r="B928" t="str">
            <v>U W P CONSULTING PTY LTD</v>
          </cell>
        </row>
        <row r="929">
          <cell r="A929">
            <v>6438</v>
          </cell>
          <cell r="B929" t="str">
            <v>UNITECH INSTRUMENTATION SERVICES C C</v>
          </cell>
        </row>
        <row r="930">
          <cell r="A930">
            <v>17803</v>
          </cell>
          <cell r="B930" t="str">
            <v>UNITED CHEMOLIDE INDUST.</v>
          </cell>
        </row>
        <row r="931">
          <cell r="A931">
            <v>17804</v>
          </cell>
          <cell r="B931" t="str">
            <v>UNITED MACHINE WORKS</v>
          </cell>
        </row>
        <row r="932">
          <cell r="A932">
            <v>18033</v>
          </cell>
          <cell r="B932" t="str">
            <v>UNITURTLE INDUSTRIES (Z) LTD</v>
          </cell>
        </row>
        <row r="933">
          <cell r="A933">
            <v>20537</v>
          </cell>
          <cell r="B933" t="str">
            <v>UNITY GARMENTS LIMITED</v>
          </cell>
        </row>
        <row r="934">
          <cell r="A934">
            <v>17806</v>
          </cell>
          <cell r="B934" t="str">
            <v>UPTOWN COMPUTERS</v>
          </cell>
        </row>
        <row r="935">
          <cell r="A935">
            <v>18096</v>
          </cell>
          <cell r="B935" t="str">
            <v>V TRACK LIMITED</v>
          </cell>
        </row>
        <row r="936">
          <cell r="A936">
            <v>6482</v>
          </cell>
          <cell r="B936" t="str">
            <v>VAC-CENT SERVICES PTY LTD</v>
          </cell>
        </row>
        <row r="937">
          <cell r="A937">
            <v>18312</v>
          </cell>
          <cell r="B937" t="str">
            <v>VALLEY IRRIGATION OF SOUTHERN AFRICA PTY LTD</v>
          </cell>
        </row>
        <row r="938">
          <cell r="A938">
            <v>16080</v>
          </cell>
          <cell r="B938" t="str">
            <v>VALMET ENGINEERING</v>
          </cell>
        </row>
        <row r="939">
          <cell r="A939">
            <v>17807</v>
          </cell>
          <cell r="B939" t="str">
            <v>VALMET SERVICE CENTRE</v>
          </cell>
        </row>
        <row r="940">
          <cell r="A940">
            <v>17821</v>
          </cell>
          <cell r="B940" t="str">
            <v>VALTRA INC</v>
          </cell>
        </row>
        <row r="941">
          <cell r="A941">
            <v>17808</v>
          </cell>
          <cell r="B941" t="str">
            <v>VANCO INVESTMENTS LTD</v>
          </cell>
        </row>
        <row r="942">
          <cell r="A942">
            <v>17809</v>
          </cell>
          <cell r="B942" t="str">
            <v>VARIETY PRINTERS</v>
          </cell>
        </row>
        <row r="943">
          <cell r="A943">
            <v>18034</v>
          </cell>
          <cell r="B943" t="str">
            <v>VEHICLE LAND LTD</v>
          </cell>
        </row>
        <row r="944">
          <cell r="A944">
            <v>18075</v>
          </cell>
          <cell r="B944" t="str">
            <v>VENK INVESTMENTS LIMITED</v>
          </cell>
        </row>
        <row r="945">
          <cell r="A945">
            <v>18077</v>
          </cell>
          <cell r="B945" t="str">
            <v>VENUS MECHANICAL SERVICES</v>
          </cell>
        </row>
        <row r="946">
          <cell r="A946">
            <v>17962</v>
          </cell>
          <cell r="B946" t="str">
            <v>VICKARA TRADERS</v>
          </cell>
        </row>
        <row r="947">
          <cell r="A947">
            <v>20000</v>
          </cell>
          <cell r="B947" t="str">
            <v>VICMUS LIMITED</v>
          </cell>
        </row>
        <row r="948">
          <cell r="A948">
            <v>17810</v>
          </cell>
          <cell r="B948" t="str">
            <v>VITRETEX PAINTS LTD</v>
          </cell>
        </row>
        <row r="949">
          <cell r="A949">
            <v>18074</v>
          </cell>
          <cell r="B949" t="str">
            <v>VOICE COMMS LTD</v>
          </cell>
        </row>
        <row r="950">
          <cell r="A950">
            <v>16807</v>
          </cell>
          <cell r="B950" t="str">
            <v>VOLCANO AGROSCIENCE</v>
          </cell>
        </row>
        <row r="951">
          <cell r="A951">
            <v>21010</v>
          </cell>
          <cell r="B951" t="str">
            <v>VOYAGERS ZAMBIA LIMITED</v>
          </cell>
        </row>
        <row r="952">
          <cell r="A952">
            <v>21047</v>
          </cell>
          <cell r="B952" t="str">
            <v>WADCO INTERNATIONAL LIMITED</v>
          </cell>
        </row>
        <row r="953">
          <cell r="A953">
            <v>21204</v>
          </cell>
          <cell r="B953" t="str">
            <v>WADCO ZAMBIA LIMITED</v>
          </cell>
        </row>
        <row r="954">
          <cell r="A954">
            <v>18076</v>
          </cell>
          <cell r="B954" t="str">
            <v>WADE ADAMS PILING &amp; FOUNDATIONS LTD</v>
          </cell>
        </row>
        <row r="955">
          <cell r="A955">
            <v>6586</v>
          </cell>
          <cell r="B955" t="str">
            <v>WALTONS STATIONERY CO PTY LTD</v>
          </cell>
        </row>
        <row r="956">
          <cell r="A956">
            <v>18099</v>
          </cell>
          <cell r="B956" t="str">
            <v>WAMUKOPEKA TRANSPORT</v>
          </cell>
        </row>
        <row r="957">
          <cell r="A957">
            <v>18078</v>
          </cell>
          <cell r="B957" t="str">
            <v>WAY INVESTMENTS LTD</v>
          </cell>
        </row>
        <row r="958">
          <cell r="A958">
            <v>17811</v>
          </cell>
          <cell r="B958" t="str">
            <v>WAYNE PRODUCTS LIMITED</v>
          </cell>
        </row>
        <row r="959">
          <cell r="A959">
            <v>20582</v>
          </cell>
          <cell r="B959" t="str">
            <v>WEAVE PLASTIC INDUSTRIES</v>
          </cell>
        </row>
        <row r="960">
          <cell r="A960">
            <v>17870</v>
          </cell>
          <cell r="B960" t="str">
            <v>WEB APPLICATION CONSULT</v>
          </cell>
        </row>
        <row r="961">
          <cell r="A961">
            <v>18035</v>
          </cell>
          <cell r="B961" t="str">
            <v>WELTEC ENTERPRISES</v>
          </cell>
        </row>
        <row r="962">
          <cell r="A962">
            <v>18251</v>
          </cell>
          <cell r="B962" t="str">
            <v>WESTLINE INVESTMENTS LTD</v>
          </cell>
        </row>
        <row r="963">
          <cell r="A963">
            <v>21009</v>
          </cell>
          <cell r="B963" t="str">
            <v>WIDE FOCUS</v>
          </cell>
        </row>
        <row r="964">
          <cell r="A964">
            <v>20265</v>
          </cell>
          <cell r="B964" t="str">
            <v>WIPE CONSTRUCTION AND SUPPLYING</v>
          </cell>
        </row>
        <row r="965">
          <cell r="A965">
            <v>17846</v>
          </cell>
          <cell r="B965" t="str">
            <v>WYKO EXPORTS</v>
          </cell>
        </row>
        <row r="966">
          <cell r="A966">
            <v>20012</v>
          </cell>
          <cell r="B966" t="str">
            <v>YASHA BUSUNESS WORLD ZAMBIA LIMITED</v>
          </cell>
        </row>
        <row r="967">
          <cell r="A967">
            <v>17812</v>
          </cell>
          <cell r="B967" t="str">
            <v>YAWEH PHARMACY</v>
          </cell>
        </row>
        <row r="968">
          <cell r="A968">
            <v>17968</v>
          </cell>
          <cell r="B968" t="str">
            <v>YOUNG AND RUBICAM</v>
          </cell>
        </row>
        <row r="969">
          <cell r="A969">
            <v>18270</v>
          </cell>
          <cell r="B969" t="str">
            <v>YOUR CHEMIST</v>
          </cell>
        </row>
        <row r="970">
          <cell r="A970">
            <v>18080</v>
          </cell>
          <cell r="B970" t="str">
            <v>ZAL ELEVATORS</v>
          </cell>
        </row>
        <row r="971">
          <cell r="A971">
            <v>18084</v>
          </cell>
          <cell r="B971" t="str">
            <v>ZAMBEZI LINKS (Z) LTD</v>
          </cell>
        </row>
        <row r="972">
          <cell r="A972">
            <v>17960</v>
          </cell>
          <cell r="B972" t="str">
            <v>ZAMBIA BATA SHOE COMPANY PLC</v>
          </cell>
        </row>
        <row r="973">
          <cell r="A973">
            <v>18088</v>
          </cell>
          <cell r="B973" t="str">
            <v>ZAMBIA ELECTRICITY SUPPLY CORP</v>
          </cell>
        </row>
        <row r="974">
          <cell r="A974">
            <v>18082</v>
          </cell>
          <cell r="B974" t="str">
            <v>ZAMBIA INSTITUTE OF MANAGEMENT</v>
          </cell>
        </row>
        <row r="975">
          <cell r="A975">
            <v>18081</v>
          </cell>
          <cell r="B975" t="str">
            <v>ZAMBIA IRRITECH LTD</v>
          </cell>
        </row>
        <row r="976">
          <cell r="A976">
            <v>18087</v>
          </cell>
          <cell r="B976" t="str">
            <v>ZAMBIA NATIONAL BROADCASTING CORP</v>
          </cell>
        </row>
        <row r="977">
          <cell r="A977">
            <v>20278</v>
          </cell>
          <cell r="B977" t="str">
            <v>ZAMBIA PAINTS MANUFACTURERS LIMITED</v>
          </cell>
        </row>
        <row r="978">
          <cell r="A978">
            <v>17949</v>
          </cell>
          <cell r="B978" t="str">
            <v>ZAMBIA RAILWAYS LTD</v>
          </cell>
        </row>
        <row r="979">
          <cell r="A979">
            <v>17813</v>
          </cell>
          <cell r="B979" t="str">
            <v>ZAMBIA SEWING MACHINE COMPANY LTD</v>
          </cell>
        </row>
        <row r="980">
          <cell r="A980">
            <v>21220</v>
          </cell>
          <cell r="B980" t="str">
            <v>ZAMBIA TELECOMMUNICATIONS COMPANY LIMITED</v>
          </cell>
        </row>
        <row r="981">
          <cell r="A981">
            <v>18051</v>
          </cell>
          <cell r="B981" t="str">
            <v>ZAMBIA WEIGHTS AND MEASURES AGENCY</v>
          </cell>
        </row>
        <row r="982">
          <cell r="A982">
            <v>18036</v>
          </cell>
          <cell r="B982" t="str">
            <v>ZAMBIAN IRRITECH LIMITED</v>
          </cell>
        </row>
        <row r="983">
          <cell r="A983">
            <v>18086</v>
          </cell>
          <cell r="B983" t="str">
            <v>ZAMEFA</v>
          </cell>
        </row>
        <row r="984">
          <cell r="A984">
            <v>18755</v>
          </cell>
          <cell r="B984" t="str">
            <v>ZAMLEATHER LIMITED</v>
          </cell>
        </row>
        <row r="985">
          <cell r="A985">
            <v>18089</v>
          </cell>
          <cell r="B985" t="str">
            <v>ZAMNET COMMUNICATIONS SYSTEMS LTD</v>
          </cell>
        </row>
        <row r="986">
          <cell r="A986">
            <v>17814</v>
          </cell>
          <cell r="B986" t="str">
            <v>ZEDA ENTERPRISES</v>
          </cell>
        </row>
        <row r="987">
          <cell r="A987">
            <v>19091</v>
          </cell>
          <cell r="B987" t="str">
            <v>ZELOGIX INERNET CAFE</v>
          </cell>
        </row>
        <row r="988">
          <cell r="A988">
            <v>18320</v>
          </cell>
          <cell r="B988" t="str">
            <v>ZEMICS LTD ZEDEX MINING INDUSTRIAL CONTRACTING SUPPLIES LIMITED</v>
          </cell>
        </row>
        <row r="989">
          <cell r="A989">
            <v>18264</v>
          </cell>
          <cell r="B989" t="str">
            <v>ZESCO LTD</v>
          </cell>
        </row>
        <row r="990">
          <cell r="A990">
            <v>6768</v>
          </cell>
          <cell r="B990" t="str">
            <v>ZEST ELECTRIC MOTORS PTY LTD</v>
          </cell>
        </row>
        <row r="991">
          <cell r="A991">
            <v>8983</v>
          </cell>
          <cell r="B991" t="str">
            <v>ZEST ELECTRIC MOTORS PTY LTD</v>
          </cell>
        </row>
        <row r="992">
          <cell r="A992">
            <v>18083</v>
          </cell>
          <cell r="B992" t="str">
            <v>ZNAHI HEARING &amp; SPEACH CENTRE (UTH)</v>
          </cell>
        </row>
        <row r="993">
          <cell r="A993">
            <v>20585</v>
          </cell>
          <cell r="B993" t="str">
            <v>ZOMIJE ENTERPRISES</v>
          </cell>
        </row>
      </sheetData>
      <sheetData sheetId="7"/>
      <sheetData sheetId="8" refreshError="1"/>
      <sheetData sheetId="9" refreshError="1"/>
      <sheetData sheetId="10" refreshError="1"/>
      <sheetData sheetId="11" refreshError="1"/>
      <sheetData sheetId="12"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Sheet1 (2)"/>
      <sheetName val="COVER"/>
      <sheetName val="COVER 1"/>
      <sheetName val="QC DO NOT PRINT"/>
      <sheetName val="1.0 TEAM DETAILS"/>
      <sheetName val="CONTENTS"/>
      <sheetName val="EXEC SUMMARY"/>
      <sheetName val="2.0 EXECUTIVE SUMMARY"/>
      <sheetName val="3.0 SUMMARY"/>
      <sheetName val="4.0 INCOME-SC"/>
      <sheetName val="Sheet1"/>
      <sheetName val="INCOME-OFFICES"/>
      <sheetName val="4.1 IRR-10Y "/>
      <sheetName val="5,0 LAND COST"/>
      <sheetName val="6.0 ESTIMATED IMPROVEMENT COST"/>
      <sheetName val="7.0 GENERAL COSTS"/>
      <sheetName val="8.0 CAPITALISED INTEREST"/>
      <sheetName val="Collections"/>
      <sheetName val="Sheet3"/>
      <sheetName val="9.0 AREA SCHEDULE "/>
      <sheetName val="10.0 VALUE ENGINEERING"/>
      <sheetName val="11.0 RISK REGISTER."/>
      <sheetName val="10.0 BASIS &amp; ASSUMPTIONS"/>
      <sheetName val="11.0 EXCLUSIONS"/>
      <sheetName val="Backcover"/>
      <sheetName val="Cover COSTPLAN"/>
      <sheetName val="Summary COSTPLAN"/>
      <sheetName val="Cost plan"/>
      <sheetName val="SCHEME 9 Collections"/>
      <sheetName val="collection 1"/>
      <sheetName val="MEASUREMENTS "/>
      <sheetName val="14,0 PROJECT CONTROL SHEET"/>
      <sheetName val="15.0 SENSITIVITY ANALYSIS"/>
      <sheetName val="16.0 TENANT ALLOWANCE SENSITIVI"/>
      <sheetName val="OPS Cost (Year 1-5)"/>
      <sheetName val="INC-PH2 (3)"/>
      <sheetName val="INC-PH3 (4)"/>
      <sheetName val="INC-PH3 (5)"/>
      <sheetName val="PROF. FEES"/>
      <sheetName val="Con. Cashflow"/>
      <sheetName val="Dev. Cashflow"/>
      <sheetName val="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22">
          <cell r="V22">
            <v>1</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499984740745262"/>
  </sheetPr>
  <dimension ref="B18:B42"/>
  <sheetViews>
    <sheetView view="pageBreakPreview" zoomScale="80" zoomScaleNormal="100" zoomScaleSheetLayoutView="80" workbookViewId="0">
      <selection activeCell="E22" sqref="E22:F23"/>
    </sheetView>
  </sheetViews>
  <sheetFormatPr defaultColWidth="10.85546875" defaultRowHeight="12.75" x14ac:dyDescent="0.2"/>
  <cols>
    <col min="1" max="1" width="10.85546875" style="1"/>
    <col min="2" max="2" width="90" style="1" customWidth="1"/>
    <col min="3" max="3" width="4.28515625" style="1" customWidth="1"/>
    <col min="4" max="16384" width="10.85546875" style="1"/>
  </cols>
  <sheetData>
    <row r="18" spans="2:2" ht="15" customHeight="1" x14ac:dyDescent="0.2"/>
    <row r="24" spans="2:2" ht="18" customHeight="1" x14ac:dyDescent="0.2">
      <c r="B24" s="2"/>
    </row>
    <row r="42" spans="2:2" ht="20.25" x14ac:dyDescent="0.3">
      <c r="B42" s="3" t="s">
        <v>0</v>
      </c>
    </row>
  </sheetData>
  <printOptions horizontalCentered="1"/>
  <pageMargins left="7.874015748031496E-2" right="7.874015748031496E-2" top="3.937007874015748E-2" bottom="3.937007874015748E-2" header="0" footer="0"/>
  <pageSetup paperSize="9" scale="9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224"/>
  <sheetViews>
    <sheetView view="pageBreakPreview" zoomScale="80" zoomScaleNormal="90" zoomScaleSheetLayoutView="80" zoomScalePageLayoutView="80" workbookViewId="0">
      <pane ySplit="5" topLeftCell="A190" activePane="bottomLeft" state="frozen"/>
      <selection activeCell="E22" sqref="E22:F23"/>
      <selection pane="bottomLeft" activeCell="E22" sqref="E22:F23"/>
    </sheetView>
  </sheetViews>
  <sheetFormatPr defaultColWidth="9.140625" defaultRowHeight="15" x14ac:dyDescent="0.25"/>
  <cols>
    <col min="1" max="1" width="8.140625" style="273" customWidth="1"/>
    <col min="2" max="2" width="8.7109375" style="269" customWidth="1"/>
    <col min="3" max="3" width="8.140625" style="267" customWidth="1"/>
    <col min="4" max="4" width="8" style="210" customWidth="1"/>
    <col min="5" max="5" width="77.85546875" style="210" customWidth="1"/>
    <col min="6" max="6" width="29.7109375" style="210" customWidth="1"/>
    <col min="7" max="7" width="5.7109375" style="242" bestFit="1" customWidth="1"/>
    <col min="8" max="8" width="12.140625" style="210" bestFit="1" customWidth="1"/>
    <col min="9" max="9" width="16.42578125" style="239" customWidth="1"/>
    <col min="10" max="10" width="19.28515625" style="240" customWidth="1"/>
    <col min="11" max="11" width="43.85546875" style="6" bestFit="1" customWidth="1"/>
    <col min="12" max="12" width="46" style="6" bestFit="1" customWidth="1"/>
    <col min="13" max="13" width="54" style="6" bestFit="1" customWidth="1"/>
    <col min="14" max="14" width="87.28515625" style="6" bestFit="1" customWidth="1"/>
    <col min="15" max="16" width="9.140625" style="6"/>
    <col min="17" max="17" width="5.7109375" style="6" bestFit="1" customWidth="1"/>
    <col min="18" max="18" width="9.140625" style="6"/>
    <col min="19" max="19" width="3.85546875" style="6" bestFit="1" customWidth="1"/>
    <col min="20" max="20" width="9.140625" style="6"/>
    <col min="21" max="21" width="19.42578125" style="6" bestFit="1" customWidth="1"/>
    <col min="22" max="16384" width="9.140625" style="6"/>
  </cols>
  <sheetData>
    <row r="1" spans="1:16" x14ac:dyDescent="0.25">
      <c r="A1" s="267"/>
      <c r="B1" s="267"/>
      <c r="E1" s="209"/>
      <c r="F1" s="209"/>
      <c r="G1" s="241"/>
      <c r="H1" s="224"/>
      <c r="I1" s="222"/>
      <c r="J1" s="225" t="s">
        <v>1</v>
      </c>
      <c r="K1" s="5"/>
      <c r="L1" s="5"/>
    </row>
    <row r="2" spans="1:16" x14ac:dyDescent="0.25">
      <c r="A2" s="267"/>
      <c r="B2" s="267"/>
      <c r="I2" s="210"/>
      <c r="J2" s="225" t="s">
        <v>2</v>
      </c>
    </row>
    <row r="3" spans="1:16" x14ac:dyDescent="0.25">
      <c r="A3" s="267"/>
      <c r="B3" s="267"/>
      <c r="I3" s="210"/>
      <c r="J3" s="210"/>
    </row>
    <row r="4" spans="1:16" x14ac:dyDescent="0.25">
      <c r="A4" s="268"/>
      <c r="B4" s="268"/>
      <c r="I4" s="210"/>
      <c r="J4" s="225" t="s">
        <v>3</v>
      </c>
      <c r="K4" s="7"/>
      <c r="L4" s="7"/>
      <c r="M4" s="7"/>
      <c r="N4" s="7"/>
      <c r="O4" s="7"/>
      <c r="P4" s="7"/>
    </row>
    <row r="5" spans="1:16" s="265" customFormat="1" ht="37.5" customHeight="1" x14ac:dyDescent="0.25">
      <c r="A5" s="271" t="s">
        <v>74</v>
      </c>
      <c r="B5" s="271" t="s">
        <v>299</v>
      </c>
      <c r="C5" s="272" t="s">
        <v>287</v>
      </c>
      <c r="D5" s="261" t="s">
        <v>4</v>
      </c>
      <c r="E5" s="261" t="s">
        <v>5</v>
      </c>
      <c r="F5" s="324" t="s">
        <v>286</v>
      </c>
      <c r="G5" s="262" t="s">
        <v>6</v>
      </c>
      <c r="H5" s="261" t="s">
        <v>7</v>
      </c>
      <c r="I5" s="263" t="s">
        <v>8</v>
      </c>
      <c r="J5" s="264" t="s">
        <v>9</v>
      </c>
    </row>
    <row r="6" spans="1:16" s="11" customFormat="1" x14ac:dyDescent="0.25">
      <c r="A6" s="273"/>
      <c r="B6" s="269"/>
      <c r="C6" s="267"/>
      <c r="D6" s="213"/>
      <c r="E6" s="217"/>
      <c r="F6" s="208">
        <v>1</v>
      </c>
      <c r="G6" s="243"/>
      <c r="H6" s="217"/>
      <c r="I6" s="229"/>
      <c r="J6" s="230"/>
    </row>
    <row r="7" spans="1:16" x14ac:dyDescent="0.25">
      <c r="A7" s="273">
        <v>4</v>
      </c>
      <c r="B7" s="269">
        <v>2</v>
      </c>
      <c r="C7" s="267">
        <v>3</v>
      </c>
      <c r="D7" s="213"/>
      <c r="E7" s="211" t="s">
        <v>14</v>
      </c>
      <c r="F7" s="211"/>
      <c r="G7" s="244" t="s">
        <v>10</v>
      </c>
      <c r="H7" s="213"/>
      <c r="I7" s="231"/>
      <c r="J7" s="232"/>
    </row>
    <row r="8" spans="1:16" x14ac:dyDescent="0.25">
      <c r="D8" s="213"/>
      <c r="E8" s="211"/>
      <c r="F8" s="211"/>
      <c r="G8" s="244"/>
      <c r="H8" s="213"/>
      <c r="I8" s="231"/>
      <c r="J8" s="232"/>
    </row>
    <row r="9" spans="1:16" x14ac:dyDescent="0.25">
      <c r="A9" s="273">
        <v>4</v>
      </c>
      <c r="B9" s="269">
        <v>2</v>
      </c>
      <c r="C9" s="267">
        <v>3</v>
      </c>
      <c r="D9" s="213"/>
      <c r="E9" s="211" t="s">
        <v>19</v>
      </c>
      <c r="F9" s="211"/>
      <c r="G9" s="244" t="s">
        <v>10</v>
      </c>
      <c r="H9" s="213"/>
      <c r="I9" s="231"/>
      <c r="J9" s="232"/>
    </row>
    <row r="10" spans="1:16" x14ac:dyDescent="0.25">
      <c r="D10" s="213"/>
      <c r="E10" s="211"/>
      <c r="F10" s="211"/>
      <c r="G10" s="244"/>
      <c r="H10" s="213"/>
      <c r="I10" s="231"/>
      <c r="J10" s="232"/>
    </row>
    <row r="11" spans="1:16" x14ac:dyDescent="0.25">
      <c r="A11" s="273">
        <v>4</v>
      </c>
      <c r="B11" s="269">
        <v>2</v>
      </c>
      <c r="C11" s="267">
        <v>3</v>
      </c>
      <c r="D11" s="213"/>
      <c r="E11" s="211" t="s">
        <v>20</v>
      </c>
      <c r="F11" s="211"/>
      <c r="G11" s="244" t="s">
        <v>10</v>
      </c>
      <c r="H11" s="213"/>
      <c r="I11" s="231"/>
      <c r="J11" s="232"/>
    </row>
    <row r="12" spans="1:16" x14ac:dyDescent="0.25">
      <c r="D12" s="213"/>
      <c r="E12" s="213"/>
      <c r="F12" s="213"/>
      <c r="G12" s="244"/>
      <c r="H12" s="213"/>
      <c r="I12" s="231"/>
      <c r="J12" s="232"/>
    </row>
    <row r="13" spans="1:16" x14ac:dyDescent="0.25">
      <c r="A13" s="273">
        <v>4</v>
      </c>
      <c r="B13" s="269">
        <v>2</v>
      </c>
      <c r="C13" s="267">
        <v>3</v>
      </c>
      <c r="D13" s="213"/>
      <c r="E13" s="206" t="s">
        <v>288</v>
      </c>
      <c r="F13" s="206"/>
      <c r="G13" s="244" t="s">
        <v>10</v>
      </c>
      <c r="H13" s="213"/>
      <c r="I13" s="231"/>
      <c r="J13" s="232"/>
    </row>
    <row r="14" spans="1:16" x14ac:dyDescent="0.25">
      <c r="D14" s="213"/>
      <c r="E14" s="207"/>
      <c r="F14" s="207"/>
      <c r="G14" s="244"/>
      <c r="H14" s="213"/>
      <c r="I14" s="231"/>
      <c r="J14" s="232"/>
    </row>
    <row r="15" spans="1:16" ht="26.25" x14ac:dyDescent="0.25">
      <c r="A15" s="273">
        <v>4</v>
      </c>
      <c r="B15" s="269">
        <v>2</v>
      </c>
      <c r="C15" s="267">
        <v>3</v>
      </c>
      <c r="D15" s="213"/>
      <c r="E15" s="207" t="s">
        <v>289</v>
      </c>
      <c r="F15" s="207"/>
      <c r="G15" s="244"/>
      <c r="H15" s="213"/>
      <c r="I15" s="231"/>
      <c r="J15" s="232"/>
    </row>
    <row r="16" spans="1:16" x14ac:dyDescent="0.25">
      <c r="D16" s="213"/>
      <c r="E16" s="207"/>
      <c r="F16" s="207"/>
      <c r="G16" s="244"/>
      <c r="H16" s="213"/>
      <c r="I16" s="231"/>
      <c r="J16" s="232"/>
    </row>
    <row r="17" spans="1:10" x14ac:dyDescent="0.25">
      <c r="A17" s="273">
        <v>4</v>
      </c>
      <c r="B17" s="269">
        <v>2</v>
      </c>
      <c r="C17" s="267">
        <v>3</v>
      </c>
      <c r="D17" s="213"/>
      <c r="E17" s="206" t="s">
        <v>15</v>
      </c>
      <c r="F17" s="206"/>
      <c r="G17" s="244"/>
      <c r="H17" s="213"/>
      <c r="I17" s="231"/>
      <c r="J17" s="232"/>
    </row>
    <row r="18" spans="1:10" x14ac:dyDescent="0.25">
      <c r="D18" s="213"/>
      <c r="E18" s="207"/>
      <c r="F18" s="207"/>
      <c r="G18" s="244" t="s">
        <v>10</v>
      </c>
      <c r="H18" s="213"/>
      <c r="I18" s="231"/>
      <c r="J18" s="232"/>
    </row>
    <row r="19" spans="1:10" ht="26.25" x14ac:dyDescent="0.25">
      <c r="A19" s="273">
        <v>4</v>
      </c>
      <c r="B19" s="269">
        <v>2</v>
      </c>
      <c r="C19" s="267">
        <v>3</v>
      </c>
      <c r="D19" s="213"/>
      <c r="E19" s="207" t="s">
        <v>291</v>
      </c>
      <c r="F19" s="207"/>
      <c r="G19" s="244"/>
      <c r="H19" s="213"/>
      <c r="I19" s="231"/>
      <c r="J19" s="232"/>
    </row>
    <row r="20" spans="1:10" x14ac:dyDescent="0.25">
      <c r="D20" s="213"/>
      <c r="E20" s="207"/>
      <c r="F20" s="207"/>
      <c r="G20" s="244"/>
      <c r="H20" s="213"/>
      <c r="I20" s="231"/>
      <c r="J20" s="232"/>
    </row>
    <row r="21" spans="1:10" x14ac:dyDescent="0.25">
      <c r="A21" s="273">
        <v>4</v>
      </c>
      <c r="B21" s="269">
        <v>2</v>
      </c>
      <c r="C21" s="267">
        <v>3</v>
      </c>
      <c r="D21" s="213"/>
      <c r="E21" s="206" t="s">
        <v>292</v>
      </c>
      <c r="F21" s="206"/>
      <c r="G21" s="244"/>
      <c r="H21" s="213"/>
      <c r="I21" s="231"/>
      <c r="J21" s="232"/>
    </row>
    <row r="22" spans="1:10" x14ac:dyDescent="0.25">
      <c r="D22" s="213"/>
      <c r="E22" s="207"/>
      <c r="F22" s="207"/>
      <c r="G22" s="244"/>
      <c r="H22" s="213"/>
      <c r="I22" s="231"/>
      <c r="J22" s="232"/>
    </row>
    <row r="23" spans="1:10" x14ac:dyDescent="0.25">
      <c r="A23" s="273">
        <v>4</v>
      </c>
      <c r="B23" s="269">
        <v>2</v>
      </c>
      <c r="C23" s="267">
        <v>3</v>
      </c>
      <c r="D23" s="213"/>
      <c r="E23" s="207" t="s">
        <v>293</v>
      </c>
      <c r="F23" s="207"/>
      <c r="G23" s="244"/>
      <c r="H23" s="213"/>
      <c r="I23" s="231"/>
      <c r="J23" s="232"/>
    </row>
    <row r="24" spans="1:10" x14ac:dyDescent="0.25">
      <c r="D24" s="213"/>
      <c r="E24" s="207"/>
      <c r="F24" s="207"/>
      <c r="G24" s="244"/>
      <c r="H24" s="213"/>
      <c r="I24" s="231"/>
      <c r="J24" s="232"/>
    </row>
    <row r="25" spans="1:10" x14ac:dyDescent="0.25">
      <c r="A25" s="273">
        <v>4</v>
      </c>
      <c r="B25" s="269">
        <v>2</v>
      </c>
      <c r="C25" s="267">
        <v>3</v>
      </c>
      <c r="D25" s="213"/>
      <c r="E25" s="206" t="s">
        <v>294</v>
      </c>
      <c r="F25" s="206"/>
      <c r="G25" s="244"/>
      <c r="H25" s="213"/>
      <c r="I25" s="231"/>
      <c r="J25" s="232"/>
    </row>
    <row r="26" spans="1:10" x14ac:dyDescent="0.25">
      <c r="D26" s="213"/>
      <c r="E26" s="207"/>
      <c r="F26" s="207"/>
      <c r="G26" s="244"/>
      <c r="H26" s="213"/>
      <c r="I26" s="231"/>
      <c r="J26" s="232"/>
    </row>
    <row r="27" spans="1:10" ht="26.25" x14ac:dyDescent="0.25">
      <c r="A27" s="273">
        <v>4</v>
      </c>
      <c r="B27" s="269">
        <v>2</v>
      </c>
      <c r="C27" s="267">
        <v>3</v>
      </c>
      <c r="D27" s="213"/>
      <c r="E27" s="207" t="s">
        <v>295</v>
      </c>
      <c r="F27" s="207"/>
      <c r="G27" s="244"/>
      <c r="H27" s="213"/>
      <c r="I27" s="231"/>
      <c r="J27" s="232"/>
    </row>
    <row r="28" spans="1:10" x14ac:dyDescent="0.25">
      <c r="D28" s="213"/>
      <c r="E28" s="212"/>
      <c r="F28" s="212"/>
      <c r="G28" s="244" t="s">
        <v>10</v>
      </c>
      <c r="H28" s="213"/>
      <c r="I28" s="231"/>
      <c r="J28" s="232"/>
    </row>
    <row r="29" spans="1:10" x14ac:dyDescent="0.25">
      <c r="D29" s="213"/>
      <c r="E29" s="213"/>
      <c r="F29" s="213"/>
      <c r="G29" s="244"/>
      <c r="H29" s="213"/>
      <c r="I29" s="231"/>
      <c r="J29" s="232"/>
    </row>
    <row r="30" spans="1:10" x14ac:dyDescent="0.25">
      <c r="A30" s="273">
        <v>4</v>
      </c>
      <c r="B30" s="269">
        <v>2</v>
      </c>
      <c r="C30" s="267">
        <v>3</v>
      </c>
      <c r="D30" s="213"/>
      <c r="E30" s="211" t="s">
        <v>21</v>
      </c>
      <c r="F30" s="211"/>
      <c r="G30" s="244" t="s">
        <v>10</v>
      </c>
      <c r="H30" s="213"/>
      <c r="I30" s="231"/>
      <c r="J30" s="232"/>
    </row>
    <row r="31" spans="1:10" x14ac:dyDescent="0.25">
      <c r="D31" s="213"/>
      <c r="E31" s="213"/>
      <c r="F31" s="213"/>
      <c r="G31" s="244"/>
      <c r="H31" s="213"/>
      <c r="I31" s="231"/>
      <c r="J31" s="232"/>
    </row>
    <row r="32" spans="1:10" ht="90" x14ac:dyDescent="0.25">
      <c r="A32" s="273">
        <v>4</v>
      </c>
      <c r="B32" s="269">
        <v>2</v>
      </c>
      <c r="C32" s="267">
        <v>3</v>
      </c>
      <c r="D32" s="213"/>
      <c r="E32" s="212" t="s">
        <v>301</v>
      </c>
      <c r="F32" s="212"/>
      <c r="G32" s="244" t="s">
        <v>11</v>
      </c>
      <c r="H32" s="213"/>
      <c r="I32" s="231"/>
      <c r="J32" s="232"/>
    </row>
    <row r="33" spans="1:10" x14ac:dyDescent="0.25">
      <c r="D33" s="213"/>
      <c r="E33" s="213"/>
      <c r="F33" s="213"/>
      <c r="G33" s="244"/>
      <c r="H33" s="213"/>
      <c r="I33" s="231"/>
      <c r="J33" s="232"/>
    </row>
    <row r="34" spans="1:10" x14ac:dyDescent="0.25">
      <c r="A34" s="273">
        <v>4</v>
      </c>
      <c r="B34" s="269">
        <v>2</v>
      </c>
      <c r="C34" s="267">
        <v>3</v>
      </c>
      <c r="D34" s="213">
        <v>1</v>
      </c>
      <c r="E34" s="214" t="s">
        <v>22</v>
      </c>
      <c r="F34" s="325" t="s">
        <v>313</v>
      </c>
      <c r="G34" s="244" t="s">
        <v>17</v>
      </c>
      <c r="H34" s="233">
        <v>22.5</v>
      </c>
      <c r="I34" s="231"/>
      <c r="J34" s="232">
        <f>H34*I34</f>
        <v>0</v>
      </c>
    </row>
    <row r="35" spans="1:10" x14ac:dyDescent="0.25">
      <c r="D35" s="213"/>
      <c r="E35" s="213"/>
      <c r="F35" s="326"/>
      <c r="G35" s="244"/>
      <c r="H35" s="213"/>
      <c r="I35" s="231"/>
      <c r="J35" s="232"/>
    </row>
    <row r="36" spans="1:10" x14ac:dyDescent="0.25">
      <c r="A36" s="273">
        <v>4</v>
      </c>
      <c r="B36" s="269">
        <v>2</v>
      </c>
      <c r="C36" s="267">
        <v>3</v>
      </c>
      <c r="D36" s="213"/>
      <c r="E36" s="211" t="s">
        <v>23</v>
      </c>
      <c r="F36" s="327"/>
      <c r="G36" s="244" t="s">
        <v>11</v>
      </c>
      <c r="H36" s="213"/>
      <c r="I36" s="231"/>
      <c r="J36" s="232"/>
    </row>
    <row r="37" spans="1:10" x14ac:dyDescent="0.25">
      <c r="D37" s="213"/>
      <c r="E37" s="213"/>
      <c r="F37" s="326"/>
      <c r="G37" s="244"/>
      <c r="H37" s="213"/>
      <c r="I37" s="231"/>
      <c r="J37" s="232"/>
    </row>
    <row r="38" spans="1:10" x14ac:dyDescent="0.25">
      <c r="A38" s="273">
        <v>4</v>
      </c>
      <c r="B38" s="269">
        <v>2</v>
      </c>
      <c r="C38" s="267">
        <v>3</v>
      </c>
      <c r="D38" s="213">
        <v>3</v>
      </c>
      <c r="E38" s="213" t="s">
        <v>24</v>
      </c>
      <c r="F38" s="325" t="s">
        <v>313</v>
      </c>
      <c r="G38" s="244" t="s">
        <v>18</v>
      </c>
      <c r="H38" s="213">
        <v>68</v>
      </c>
      <c r="I38" s="231"/>
      <c r="J38" s="232">
        <f>H38*I38</f>
        <v>0</v>
      </c>
    </row>
    <row r="39" spans="1:10" x14ac:dyDescent="0.25">
      <c r="D39" s="213"/>
      <c r="E39" s="213"/>
      <c r="F39" s="213"/>
      <c r="G39" s="244"/>
      <c r="H39" s="213"/>
      <c r="I39" s="231"/>
      <c r="J39" s="232"/>
    </row>
    <row r="40" spans="1:10" ht="15.75" thickBot="1" x14ac:dyDescent="0.3">
      <c r="D40" s="213"/>
      <c r="E40" s="211"/>
      <c r="F40" s="211"/>
      <c r="G40" s="244"/>
      <c r="H40" s="213"/>
      <c r="I40" s="231"/>
      <c r="J40" s="232"/>
    </row>
    <row r="41" spans="1:10" s="19" customFormat="1" ht="19.5" customHeight="1" thickBot="1" x14ac:dyDescent="0.3">
      <c r="A41" s="274">
        <v>4</v>
      </c>
      <c r="B41" s="270">
        <v>2</v>
      </c>
      <c r="C41" s="275">
        <v>3</v>
      </c>
      <c r="D41" s="266"/>
      <c r="E41" s="215" t="str">
        <f>"TOTAL   "&amp;  E11</f>
        <v>TOTAL   ROOF COVERING</v>
      </c>
      <c r="F41" s="215"/>
      <c r="G41" s="245"/>
      <c r="H41" s="220"/>
      <c r="I41" s="234"/>
      <c r="J41" s="235">
        <f>SUM(J11:J40)</f>
        <v>0</v>
      </c>
    </row>
    <row r="42" spans="1:10" x14ac:dyDescent="0.25">
      <c r="D42" s="213"/>
      <c r="E42" s="211"/>
      <c r="F42" s="211"/>
      <c r="G42" s="244"/>
      <c r="H42" s="213"/>
      <c r="I42" s="231"/>
      <c r="J42" s="232"/>
    </row>
    <row r="43" spans="1:10" x14ac:dyDescent="0.25">
      <c r="A43" s="273">
        <v>5</v>
      </c>
      <c r="B43" s="269">
        <v>2</v>
      </c>
      <c r="C43" s="267">
        <v>6</v>
      </c>
      <c r="D43" s="213"/>
      <c r="E43" s="211" t="s">
        <v>14</v>
      </c>
      <c r="F43" s="211"/>
      <c r="G43" s="244" t="s">
        <v>10</v>
      </c>
      <c r="H43" s="213"/>
      <c r="I43" s="231"/>
      <c r="J43" s="232"/>
    </row>
    <row r="44" spans="1:10" x14ac:dyDescent="0.25">
      <c r="D44" s="213"/>
      <c r="E44" s="211"/>
      <c r="F44" s="211"/>
      <c r="G44" s="244"/>
      <c r="H44" s="213"/>
      <c r="I44" s="231"/>
      <c r="J44" s="232"/>
    </row>
    <row r="45" spans="1:10" x14ac:dyDescent="0.25">
      <c r="A45" s="273">
        <v>5</v>
      </c>
      <c r="B45" s="269">
        <v>2</v>
      </c>
      <c r="C45" s="267">
        <v>6</v>
      </c>
      <c r="D45" s="213"/>
      <c r="E45" s="211" t="s">
        <v>27</v>
      </c>
      <c r="F45" s="211"/>
      <c r="G45" s="244" t="s">
        <v>10</v>
      </c>
      <c r="H45" s="213"/>
      <c r="I45" s="231"/>
      <c r="J45" s="232"/>
    </row>
    <row r="46" spans="1:10" x14ac:dyDescent="0.25">
      <c r="D46" s="213"/>
      <c r="E46" s="211"/>
      <c r="F46" s="211"/>
      <c r="G46" s="244"/>
      <c r="H46" s="213"/>
      <c r="I46" s="231"/>
      <c r="J46" s="232"/>
    </row>
    <row r="47" spans="1:10" x14ac:dyDescent="0.25">
      <c r="A47" s="273">
        <v>5</v>
      </c>
      <c r="B47" s="269">
        <v>2</v>
      </c>
      <c r="C47" s="267">
        <v>6</v>
      </c>
      <c r="D47" s="213"/>
      <c r="E47" s="211" t="s">
        <v>28</v>
      </c>
      <c r="F47" s="211"/>
      <c r="G47" s="244" t="s">
        <v>10</v>
      </c>
      <c r="H47" s="213"/>
      <c r="I47" s="231"/>
      <c r="J47" s="232"/>
    </row>
    <row r="48" spans="1:10" x14ac:dyDescent="0.25">
      <c r="D48" s="213"/>
      <c r="E48" s="211"/>
      <c r="F48" s="211"/>
      <c r="G48" s="244"/>
      <c r="H48" s="213"/>
      <c r="I48" s="231"/>
      <c r="J48" s="232"/>
    </row>
    <row r="49" spans="1:10" x14ac:dyDescent="0.25">
      <c r="A49" s="273">
        <v>5</v>
      </c>
      <c r="B49" s="269">
        <v>2</v>
      </c>
      <c r="C49" s="267">
        <v>6</v>
      </c>
      <c r="D49" s="213"/>
      <c r="E49" s="206" t="s">
        <v>288</v>
      </c>
      <c r="F49" s="206"/>
      <c r="G49" s="244"/>
      <c r="H49" s="213"/>
      <c r="I49" s="231"/>
      <c r="J49" s="232"/>
    </row>
    <row r="50" spans="1:10" x14ac:dyDescent="0.25">
      <c r="D50" s="213"/>
      <c r="E50" s="207"/>
      <c r="F50" s="207"/>
      <c r="G50" s="244"/>
      <c r="H50" s="213"/>
      <c r="I50" s="231"/>
      <c r="J50" s="232"/>
    </row>
    <row r="51" spans="1:10" ht="26.25" x14ac:dyDescent="0.25">
      <c r="A51" s="273">
        <v>5</v>
      </c>
      <c r="B51" s="269">
        <v>2</v>
      </c>
      <c r="C51" s="267">
        <v>6</v>
      </c>
      <c r="D51" s="213"/>
      <c r="E51" s="207" t="s">
        <v>289</v>
      </c>
      <c r="F51" s="207"/>
      <c r="G51" s="244"/>
      <c r="H51" s="213"/>
      <c r="I51" s="231"/>
      <c r="J51" s="232"/>
    </row>
    <row r="52" spans="1:10" x14ac:dyDescent="0.25">
      <c r="D52" s="213"/>
      <c r="E52" s="207"/>
      <c r="F52" s="207"/>
      <c r="G52" s="244"/>
      <c r="H52" s="213"/>
      <c r="I52" s="231"/>
      <c r="J52" s="232"/>
    </row>
    <row r="53" spans="1:10" x14ac:dyDescent="0.25">
      <c r="A53" s="273">
        <v>6</v>
      </c>
      <c r="B53" s="269">
        <v>2</v>
      </c>
      <c r="C53" s="267">
        <v>6</v>
      </c>
      <c r="D53" s="213"/>
      <c r="E53" s="206" t="s">
        <v>15</v>
      </c>
      <c r="F53" s="206"/>
      <c r="G53" s="244"/>
      <c r="H53" s="213"/>
      <c r="I53" s="231"/>
      <c r="J53" s="232"/>
    </row>
    <row r="54" spans="1:10" x14ac:dyDescent="0.25">
      <c r="D54" s="213"/>
      <c r="E54" s="207"/>
      <c r="F54" s="207"/>
      <c r="G54" s="244"/>
      <c r="H54" s="213"/>
      <c r="I54" s="231"/>
      <c r="J54" s="232"/>
    </row>
    <row r="55" spans="1:10" ht="26.25" x14ac:dyDescent="0.25">
      <c r="A55" s="273">
        <v>6</v>
      </c>
      <c r="B55" s="269">
        <v>2</v>
      </c>
      <c r="C55" s="267">
        <v>6</v>
      </c>
      <c r="D55" s="213"/>
      <c r="E55" s="207" t="s">
        <v>291</v>
      </c>
      <c r="F55" s="207"/>
      <c r="G55" s="244"/>
      <c r="H55" s="213"/>
      <c r="I55" s="231"/>
      <c r="J55" s="232"/>
    </row>
    <row r="56" spans="1:10" x14ac:dyDescent="0.25">
      <c r="D56" s="213"/>
      <c r="E56" s="207"/>
      <c r="F56" s="207"/>
      <c r="G56" s="244"/>
      <c r="H56" s="213"/>
      <c r="I56" s="231"/>
      <c r="J56" s="232"/>
    </row>
    <row r="57" spans="1:10" x14ac:dyDescent="0.25">
      <c r="A57" s="273">
        <v>6</v>
      </c>
      <c r="B57" s="269">
        <v>2</v>
      </c>
      <c r="C57" s="267">
        <v>6</v>
      </c>
      <c r="D57" s="213"/>
      <c r="E57" s="206" t="s">
        <v>290</v>
      </c>
      <c r="F57" s="206"/>
      <c r="G57" s="244"/>
      <c r="H57" s="213"/>
      <c r="I57" s="231"/>
      <c r="J57" s="232"/>
    </row>
    <row r="58" spans="1:10" x14ac:dyDescent="0.25">
      <c r="D58" s="213"/>
      <c r="E58" s="207"/>
      <c r="F58" s="207"/>
      <c r="G58" s="244"/>
      <c r="H58" s="213"/>
      <c r="I58" s="231"/>
      <c r="J58" s="232"/>
    </row>
    <row r="59" spans="1:10" ht="39" x14ac:dyDescent="0.25">
      <c r="A59" s="273">
        <v>6</v>
      </c>
      <c r="B59" s="269">
        <v>2</v>
      </c>
      <c r="C59" s="267">
        <v>6</v>
      </c>
      <c r="D59" s="213"/>
      <c r="E59" s="207" t="s">
        <v>296</v>
      </c>
      <c r="F59" s="207"/>
      <c r="G59" s="244"/>
      <c r="H59" s="213"/>
      <c r="I59" s="231"/>
      <c r="J59" s="232"/>
    </row>
    <row r="60" spans="1:10" x14ac:dyDescent="0.25">
      <c r="D60" s="213"/>
      <c r="E60" s="211"/>
      <c r="F60" s="211"/>
      <c r="G60" s="244"/>
      <c r="H60" s="213"/>
      <c r="I60" s="231"/>
      <c r="J60" s="232"/>
    </row>
    <row r="61" spans="1:10" x14ac:dyDescent="0.25">
      <c r="D61" s="213"/>
      <c r="E61" s="211"/>
      <c r="F61" s="211"/>
      <c r="G61" s="244"/>
      <c r="H61" s="213"/>
      <c r="I61" s="231"/>
      <c r="J61" s="232"/>
    </row>
    <row r="62" spans="1:10" x14ac:dyDescent="0.25">
      <c r="A62" s="273">
        <v>6</v>
      </c>
      <c r="B62" s="269">
        <v>2</v>
      </c>
      <c r="C62" s="267">
        <v>6</v>
      </c>
      <c r="D62" s="213"/>
      <c r="E62" s="211" t="s">
        <v>29</v>
      </c>
      <c r="F62" s="211"/>
      <c r="G62" s="244" t="s">
        <v>10</v>
      </c>
      <c r="H62" s="213"/>
      <c r="I62" s="231"/>
      <c r="J62" s="232"/>
    </row>
    <row r="63" spans="1:10" x14ac:dyDescent="0.25">
      <c r="D63" s="213"/>
      <c r="E63" s="211"/>
      <c r="F63" s="211"/>
      <c r="G63" s="244"/>
      <c r="H63" s="213"/>
      <c r="I63" s="231"/>
      <c r="J63" s="232"/>
    </row>
    <row r="64" spans="1:10" x14ac:dyDescent="0.25">
      <c r="A64" s="273">
        <v>6</v>
      </c>
      <c r="B64" s="269">
        <v>2</v>
      </c>
      <c r="C64" s="267">
        <v>6</v>
      </c>
      <c r="D64" s="213"/>
      <c r="E64" s="211" t="s">
        <v>30</v>
      </c>
      <c r="F64" s="211"/>
      <c r="G64" s="244" t="s">
        <v>11</v>
      </c>
      <c r="H64" s="213"/>
      <c r="I64" s="231"/>
      <c r="J64" s="232"/>
    </row>
    <row r="65" spans="1:10" x14ac:dyDescent="0.25">
      <c r="D65" s="213"/>
      <c r="E65" s="213"/>
      <c r="F65" s="213"/>
      <c r="G65" s="244"/>
      <c r="H65" s="213"/>
      <c r="I65" s="231"/>
      <c r="J65" s="232"/>
    </row>
    <row r="66" spans="1:10" x14ac:dyDescent="0.25">
      <c r="A66" s="273">
        <v>6</v>
      </c>
      <c r="B66" s="269">
        <v>2</v>
      </c>
      <c r="C66" s="267">
        <v>6</v>
      </c>
      <c r="D66" s="213">
        <v>1</v>
      </c>
      <c r="E66" s="213" t="s">
        <v>31</v>
      </c>
      <c r="F66" s="326" t="s">
        <v>313</v>
      </c>
      <c r="G66" s="244" t="s">
        <v>16</v>
      </c>
      <c r="H66" s="213">
        <v>4</v>
      </c>
      <c r="I66" s="231"/>
      <c r="J66" s="232">
        <f>H66*I66</f>
        <v>0</v>
      </c>
    </row>
    <row r="67" spans="1:10" x14ac:dyDescent="0.25">
      <c r="D67" s="213"/>
      <c r="E67" s="213"/>
      <c r="F67" s="326"/>
      <c r="G67" s="244"/>
      <c r="H67" s="213"/>
      <c r="I67" s="231"/>
      <c r="J67" s="232"/>
    </row>
    <row r="68" spans="1:10" x14ac:dyDescent="0.25">
      <c r="A68" s="273">
        <v>6</v>
      </c>
      <c r="B68" s="269">
        <v>2</v>
      </c>
      <c r="C68" s="267">
        <v>6</v>
      </c>
      <c r="D68" s="213"/>
      <c r="E68" s="211" t="s">
        <v>32</v>
      </c>
      <c r="F68" s="327"/>
      <c r="G68" s="244" t="s">
        <v>10</v>
      </c>
      <c r="H68" s="213"/>
      <c r="I68" s="231"/>
      <c r="J68" s="232"/>
    </row>
    <row r="69" spans="1:10" x14ac:dyDescent="0.25">
      <c r="D69" s="213"/>
      <c r="E69" s="213"/>
      <c r="F69" s="326"/>
      <c r="G69" s="244"/>
      <c r="H69" s="213"/>
      <c r="I69" s="231"/>
      <c r="J69" s="232"/>
    </row>
    <row r="70" spans="1:10" x14ac:dyDescent="0.25">
      <c r="A70" s="273">
        <v>6</v>
      </c>
      <c r="B70" s="269">
        <v>2</v>
      </c>
      <c r="C70" s="267">
        <v>6</v>
      </c>
      <c r="D70" s="213"/>
      <c r="E70" s="211" t="s">
        <v>33</v>
      </c>
      <c r="F70" s="327"/>
      <c r="G70" s="244" t="s">
        <v>11</v>
      </c>
      <c r="H70" s="213"/>
      <c r="I70" s="231"/>
      <c r="J70" s="232"/>
    </row>
    <row r="71" spans="1:10" x14ac:dyDescent="0.25">
      <c r="D71" s="213"/>
      <c r="E71" s="213"/>
      <c r="F71" s="326"/>
      <c r="G71" s="244"/>
      <c r="H71" s="213"/>
      <c r="I71" s="231"/>
      <c r="J71" s="232"/>
    </row>
    <row r="72" spans="1:10" ht="29.25" x14ac:dyDescent="0.25">
      <c r="A72" s="273">
        <v>6</v>
      </c>
      <c r="B72" s="269">
        <v>2</v>
      </c>
      <c r="C72" s="267">
        <v>6</v>
      </c>
      <c r="D72" s="213">
        <v>2</v>
      </c>
      <c r="E72" s="214" t="s">
        <v>302</v>
      </c>
      <c r="F72" s="326" t="str">
        <f>F66</f>
        <v>100% Steel Products</v>
      </c>
      <c r="G72" s="244" t="s">
        <v>16</v>
      </c>
      <c r="H72" s="213">
        <v>4</v>
      </c>
      <c r="I72" s="231"/>
      <c r="J72" s="232">
        <f>H72*I72</f>
        <v>0</v>
      </c>
    </row>
    <row r="73" spans="1:10" x14ac:dyDescent="0.25">
      <c r="D73" s="213"/>
      <c r="E73" s="213"/>
      <c r="F73" s="326"/>
      <c r="G73" s="244"/>
      <c r="H73" s="213"/>
      <c r="I73" s="231"/>
      <c r="J73" s="232"/>
    </row>
    <row r="74" spans="1:10" ht="43.5" x14ac:dyDescent="0.25">
      <c r="A74" s="273">
        <v>6</v>
      </c>
      <c r="B74" s="269">
        <v>2</v>
      </c>
      <c r="C74" s="267">
        <v>6</v>
      </c>
      <c r="D74" s="213">
        <v>3</v>
      </c>
      <c r="E74" s="214" t="s">
        <v>310</v>
      </c>
      <c r="F74" s="326" t="str">
        <f>F72</f>
        <v>100% Steel Products</v>
      </c>
      <c r="G74" s="244" t="s">
        <v>16</v>
      </c>
      <c r="H74" s="213">
        <v>1</v>
      </c>
      <c r="I74" s="231"/>
      <c r="J74" s="232">
        <f>H74*I74</f>
        <v>0</v>
      </c>
    </row>
    <row r="75" spans="1:10" x14ac:dyDescent="0.25">
      <c r="D75" s="213"/>
      <c r="E75" s="213"/>
      <c r="F75" s="326"/>
      <c r="G75" s="244"/>
      <c r="H75" s="213"/>
      <c r="I75" s="231"/>
      <c r="J75" s="232"/>
    </row>
    <row r="76" spans="1:10" x14ac:dyDescent="0.25">
      <c r="A76" s="273">
        <v>6</v>
      </c>
      <c r="B76" s="269">
        <v>2</v>
      </c>
      <c r="C76" s="267">
        <v>6</v>
      </c>
      <c r="D76" s="213"/>
      <c r="E76" s="211" t="s">
        <v>34</v>
      </c>
      <c r="F76" s="327"/>
      <c r="G76" s="244" t="s">
        <v>10</v>
      </c>
      <c r="H76" s="213"/>
      <c r="I76" s="231"/>
      <c r="J76" s="232"/>
    </row>
    <row r="77" spans="1:10" x14ac:dyDescent="0.25">
      <c r="D77" s="213"/>
      <c r="E77" s="213"/>
      <c r="F77" s="326"/>
      <c r="G77" s="244"/>
      <c r="H77" s="213"/>
      <c r="I77" s="231"/>
      <c r="J77" s="232"/>
    </row>
    <row r="78" spans="1:10" x14ac:dyDescent="0.25">
      <c r="A78" s="273">
        <v>6</v>
      </c>
      <c r="B78" s="269">
        <v>2</v>
      </c>
      <c r="C78" s="267">
        <v>6</v>
      </c>
      <c r="D78" s="213"/>
      <c r="E78" s="211" t="s">
        <v>35</v>
      </c>
      <c r="F78" s="327"/>
      <c r="G78" s="244" t="s">
        <v>11</v>
      </c>
      <c r="H78" s="213"/>
      <c r="I78" s="231"/>
      <c r="J78" s="232"/>
    </row>
    <row r="79" spans="1:10" x14ac:dyDescent="0.25">
      <c r="D79" s="213"/>
      <c r="E79" s="213"/>
      <c r="F79" s="326"/>
      <c r="G79" s="244"/>
      <c r="H79" s="213"/>
      <c r="I79" s="231"/>
      <c r="J79" s="232"/>
    </row>
    <row r="80" spans="1:10" x14ac:dyDescent="0.25">
      <c r="A80" s="273">
        <v>6</v>
      </c>
      <c r="B80" s="269">
        <v>2</v>
      </c>
      <c r="C80" s="267">
        <v>6</v>
      </c>
      <c r="D80" s="213">
        <v>4</v>
      </c>
      <c r="E80" s="213" t="s">
        <v>303</v>
      </c>
      <c r="F80" s="326" t="str">
        <f>F74</f>
        <v>100% Steel Products</v>
      </c>
      <c r="G80" s="244" t="s">
        <v>16</v>
      </c>
      <c r="H80" s="213">
        <v>4</v>
      </c>
      <c r="I80" s="231"/>
      <c r="J80" s="232">
        <f>H80*I80</f>
        <v>0</v>
      </c>
    </row>
    <row r="81" spans="1:10" x14ac:dyDescent="0.25">
      <c r="D81" s="213"/>
      <c r="E81" s="213"/>
      <c r="F81" s="326"/>
      <c r="G81" s="244"/>
      <c r="H81" s="213"/>
      <c r="I81" s="231"/>
      <c r="J81" s="232"/>
    </row>
    <row r="82" spans="1:10" ht="43.5" x14ac:dyDescent="0.25">
      <c r="A82" s="273">
        <v>6</v>
      </c>
      <c r="B82" s="269">
        <v>2</v>
      </c>
      <c r="C82" s="267">
        <v>6</v>
      </c>
      <c r="D82" s="213">
        <v>5</v>
      </c>
      <c r="E82" s="214" t="s">
        <v>311</v>
      </c>
      <c r="F82" s="328" t="str">
        <f>F80</f>
        <v>100% Steel Products</v>
      </c>
      <c r="G82" s="244" t="s">
        <v>16</v>
      </c>
      <c r="H82" s="213">
        <v>1</v>
      </c>
      <c r="I82" s="231"/>
      <c r="J82" s="232">
        <f>H82*I82</f>
        <v>0</v>
      </c>
    </row>
    <row r="83" spans="1:10" x14ac:dyDescent="0.25">
      <c r="D83" s="213"/>
      <c r="E83" s="213"/>
      <c r="F83" s="326"/>
      <c r="G83" s="244"/>
      <c r="H83" s="213"/>
      <c r="I83" s="231"/>
      <c r="J83" s="232"/>
    </row>
    <row r="84" spans="1:10" x14ac:dyDescent="0.25">
      <c r="A84" s="273">
        <v>6</v>
      </c>
      <c r="B84" s="269">
        <v>2</v>
      </c>
      <c r="C84" s="267">
        <v>6</v>
      </c>
      <c r="D84" s="213"/>
      <c r="E84" s="211" t="s">
        <v>36</v>
      </c>
      <c r="F84" s="327"/>
      <c r="G84" s="244" t="s">
        <v>10</v>
      </c>
      <c r="H84" s="213"/>
      <c r="I84" s="231"/>
      <c r="J84" s="232"/>
    </row>
    <row r="85" spans="1:10" x14ac:dyDescent="0.25">
      <c r="D85" s="213"/>
      <c r="E85" s="213"/>
      <c r="F85" s="326"/>
      <c r="G85" s="244"/>
      <c r="H85" s="213"/>
      <c r="I85" s="231"/>
      <c r="J85" s="232"/>
    </row>
    <row r="86" spans="1:10" ht="29.25" x14ac:dyDescent="0.25">
      <c r="A86" s="273">
        <v>6</v>
      </c>
      <c r="B86" s="269">
        <v>2</v>
      </c>
      <c r="C86" s="267">
        <v>6</v>
      </c>
      <c r="D86" s="213">
        <v>6</v>
      </c>
      <c r="E86" s="214" t="s">
        <v>37</v>
      </c>
      <c r="F86" s="328" t="str">
        <f>F74</f>
        <v>100% Steel Products</v>
      </c>
      <c r="G86" s="244" t="s">
        <v>16</v>
      </c>
      <c r="H86" s="213">
        <v>4</v>
      </c>
      <c r="I86" s="231"/>
      <c r="J86" s="232">
        <f>H86*I86</f>
        <v>0</v>
      </c>
    </row>
    <row r="87" spans="1:10" x14ac:dyDescent="0.25">
      <c r="D87" s="213"/>
      <c r="E87" s="213"/>
      <c r="F87" s="326"/>
      <c r="G87" s="244"/>
      <c r="H87" s="213"/>
      <c r="I87" s="231"/>
      <c r="J87" s="232"/>
    </row>
    <row r="88" spans="1:10" x14ac:dyDescent="0.25">
      <c r="A88" s="273">
        <v>6</v>
      </c>
      <c r="B88" s="269">
        <v>2</v>
      </c>
      <c r="C88" s="267">
        <v>6</v>
      </c>
      <c r="D88" s="213"/>
      <c r="E88" s="211" t="s">
        <v>38</v>
      </c>
      <c r="F88" s="327"/>
      <c r="G88" s="244" t="s">
        <v>10</v>
      </c>
      <c r="H88" s="213"/>
      <c r="I88" s="231"/>
      <c r="J88" s="232"/>
    </row>
    <row r="89" spans="1:10" x14ac:dyDescent="0.25">
      <c r="D89" s="213"/>
      <c r="E89" s="213"/>
      <c r="F89" s="326"/>
      <c r="G89" s="244"/>
      <c r="H89" s="213"/>
      <c r="I89" s="231"/>
      <c r="J89" s="232"/>
    </row>
    <row r="90" spans="1:10" ht="29.25" x14ac:dyDescent="0.25">
      <c r="A90" s="273">
        <v>6</v>
      </c>
      <c r="B90" s="269">
        <v>2</v>
      </c>
      <c r="C90" s="267">
        <v>6</v>
      </c>
      <c r="D90" s="213">
        <v>7</v>
      </c>
      <c r="E90" s="214" t="s">
        <v>304</v>
      </c>
      <c r="F90" s="328" t="str">
        <f>F86</f>
        <v>100% Steel Products</v>
      </c>
      <c r="G90" s="244" t="s">
        <v>16</v>
      </c>
      <c r="H90" s="213">
        <v>4</v>
      </c>
      <c r="I90" s="231"/>
      <c r="J90" s="232">
        <f>H90*I90</f>
        <v>0</v>
      </c>
    </row>
    <row r="91" spans="1:10" x14ac:dyDescent="0.25">
      <c r="D91" s="213"/>
      <c r="E91" s="213"/>
      <c r="F91" s="326"/>
      <c r="G91" s="244"/>
      <c r="H91" s="213"/>
      <c r="I91" s="231"/>
      <c r="J91" s="232"/>
    </row>
    <row r="92" spans="1:10" x14ac:dyDescent="0.25">
      <c r="A92" s="273">
        <v>6</v>
      </c>
      <c r="D92" s="213"/>
      <c r="E92" s="213"/>
      <c r="F92" s="326"/>
      <c r="G92" s="244"/>
      <c r="H92" s="213"/>
      <c r="I92" s="231"/>
      <c r="J92" s="232"/>
    </row>
    <row r="93" spans="1:10" x14ac:dyDescent="0.25">
      <c r="A93" s="273">
        <v>6</v>
      </c>
      <c r="B93" s="269">
        <v>2</v>
      </c>
      <c r="C93" s="267">
        <v>6</v>
      </c>
      <c r="D93" s="213"/>
      <c r="E93" s="211" t="s">
        <v>39</v>
      </c>
      <c r="F93" s="327"/>
      <c r="G93" s="244" t="s">
        <v>10</v>
      </c>
      <c r="H93" s="213"/>
      <c r="I93" s="231"/>
      <c r="J93" s="232"/>
    </row>
    <row r="94" spans="1:10" x14ac:dyDescent="0.25">
      <c r="D94" s="213"/>
      <c r="E94" s="213"/>
      <c r="F94" s="326"/>
      <c r="G94" s="244"/>
      <c r="H94" s="213"/>
      <c r="I94" s="231"/>
      <c r="J94" s="232"/>
    </row>
    <row r="95" spans="1:10" ht="72" x14ac:dyDescent="0.25">
      <c r="A95" s="273">
        <v>6</v>
      </c>
      <c r="B95" s="269">
        <v>2</v>
      </c>
      <c r="C95" s="267">
        <v>6</v>
      </c>
      <c r="D95" s="213">
        <v>10</v>
      </c>
      <c r="E95" s="214" t="s">
        <v>305</v>
      </c>
      <c r="F95" s="328" t="str">
        <f>F90</f>
        <v>100% Steel Products</v>
      </c>
      <c r="G95" s="244" t="s">
        <v>16</v>
      </c>
      <c r="H95" s="213">
        <v>1</v>
      </c>
      <c r="I95" s="231"/>
      <c r="J95" s="232">
        <f>H95*I95</f>
        <v>0</v>
      </c>
    </row>
    <row r="96" spans="1:10" x14ac:dyDescent="0.25">
      <c r="D96" s="213"/>
      <c r="E96" s="213"/>
      <c r="F96" s="326"/>
      <c r="G96" s="244"/>
      <c r="H96" s="213"/>
      <c r="I96" s="231"/>
      <c r="J96" s="232"/>
    </row>
    <row r="97" spans="1:10" ht="43.5" x14ac:dyDescent="0.25">
      <c r="A97" s="273">
        <v>6</v>
      </c>
      <c r="B97" s="269">
        <v>2</v>
      </c>
      <c r="C97" s="267">
        <v>6</v>
      </c>
      <c r="D97" s="213">
        <v>11</v>
      </c>
      <c r="E97" s="214" t="s">
        <v>306</v>
      </c>
      <c r="F97" s="328" t="str">
        <f>F95</f>
        <v>100% Steel Products</v>
      </c>
      <c r="G97" s="244" t="s">
        <v>16</v>
      </c>
      <c r="H97" s="213">
        <v>1</v>
      </c>
      <c r="I97" s="231"/>
      <c r="J97" s="232">
        <f>H97*I97</f>
        <v>0</v>
      </c>
    </row>
    <row r="98" spans="1:10" x14ac:dyDescent="0.25">
      <c r="D98" s="213"/>
      <c r="E98" s="213"/>
      <c r="F98" s="326"/>
      <c r="G98" s="244"/>
      <c r="H98" s="213"/>
      <c r="I98" s="231"/>
      <c r="J98" s="232"/>
    </row>
    <row r="99" spans="1:10" x14ac:dyDescent="0.25">
      <c r="A99" s="273">
        <v>6</v>
      </c>
      <c r="B99" s="269">
        <v>2</v>
      </c>
      <c r="C99" s="267">
        <v>6</v>
      </c>
      <c r="D99" s="213"/>
      <c r="E99" s="211" t="s">
        <v>40</v>
      </c>
      <c r="F99" s="327"/>
      <c r="G99" s="244" t="s">
        <v>10</v>
      </c>
      <c r="H99" s="213"/>
      <c r="I99" s="231"/>
      <c r="J99" s="232"/>
    </row>
    <row r="100" spans="1:10" x14ac:dyDescent="0.25">
      <c r="D100" s="213"/>
      <c r="E100" s="213"/>
      <c r="F100" s="326"/>
      <c r="G100" s="244"/>
      <c r="H100" s="213"/>
      <c r="I100" s="231"/>
      <c r="J100" s="232"/>
    </row>
    <row r="101" spans="1:10" x14ac:dyDescent="0.25">
      <c r="A101" s="273">
        <v>6</v>
      </c>
      <c r="B101" s="269">
        <v>2</v>
      </c>
      <c r="C101" s="267">
        <v>6</v>
      </c>
      <c r="D101" s="213">
        <v>12</v>
      </c>
      <c r="E101" s="213" t="s">
        <v>41</v>
      </c>
      <c r="F101" s="326" t="str">
        <f>F97</f>
        <v>100% Steel Products</v>
      </c>
      <c r="G101" s="244" t="s">
        <v>16</v>
      </c>
      <c r="H101" s="213">
        <v>4</v>
      </c>
      <c r="I101" s="231"/>
      <c r="J101" s="232">
        <f>H101*I101</f>
        <v>0</v>
      </c>
    </row>
    <row r="102" spans="1:10" x14ac:dyDescent="0.25">
      <c r="D102" s="213"/>
      <c r="E102" s="213"/>
      <c r="F102" s="213"/>
      <c r="G102" s="244"/>
      <c r="H102" s="213"/>
      <c r="I102" s="231"/>
      <c r="J102" s="232"/>
    </row>
    <row r="103" spans="1:10" ht="15.75" thickBot="1" x14ac:dyDescent="0.3">
      <c r="D103" s="213"/>
      <c r="E103" s="211"/>
      <c r="F103" s="211"/>
      <c r="G103" s="244"/>
      <c r="H103" s="213"/>
      <c r="I103" s="231"/>
      <c r="J103" s="232"/>
    </row>
    <row r="104" spans="1:10" s="19" customFormat="1" ht="19.5" customHeight="1" thickBot="1" x14ac:dyDescent="0.3">
      <c r="A104" s="273">
        <v>6</v>
      </c>
      <c r="B104" s="269">
        <v>2</v>
      </c>
      <c r="C104" s="267">
        <v>6</v>
      </c>
      <c r="D104" s="266"/>
      <c r="E104" s="215" t="str">
        <f>"TOTAL   "&amp;  E47</f>
        <v>TOTAL   IRONMONGERY</v>
      </c>
      <c r="F104" s="215"/>
      <c r="G104" s="245"/>
      <c r="H104" s="220"/>
      <c r="I104" s="234"/>
      <c r="J104" s="235">
        <f>SUM(J47:J103)</f>
        <v>0</v>
      </c>
    </row>
    <row r="105" spans="1:10" ht="19.5" customHeight="1" x14ac:dyDescent="0.25">
      <c r="D105" s="213"/>
      <c r="E105" s="211"/>
      <c r="F105" s="211"/>
      <c r="G105" s="244"/>
      <c r="H105" s="213"/>
      <c r="I105" s="231"/>
      <c r="J105" s="232"/>
    </row>
    <row r="106" spans="1:10" x14ac:dyDescent="0.25">
      <c r="A106" s="273">
        <v>6</v>
      </c>
      <c r="B106" s="269">
        <v>2</v>
      </c>
      <c r="C106" s="267">
        <v>7</v>
      </c>
      <c r="D106" s="213"/>
      <c r="E106" s="211" t="s">
        <v>14</v>
      </c>
      <c r="F106" s="211"/>
      <c r="G106" s="244" t="s">
        <v>10</v>
      </c>
      <c r="H106" s="213"/>
      <c r="I106" s="231"/>
      <c r="J106" s="232"/>
    </row>
    <row r="107" spans="1:10" x14ac:dyDescent="0.25">
      <c r="D107" s="213"/>
      <c r="E107" s="211"/>
      <c r="F107" s="211"/>
      <c r="G107" s="244"/>
      <c r="H107" s="213"/>
      <c r="I107" s="231"/>
      <c r="J107" s="232"/>
    </row>
    <row r="108" spans="1:10" x14ac:dyDescent="0.25">
      <c r="A108" s="273">
        <v>6</v>
      </c>
      <c r="B108" s="269">
        <v>2</v>
      </c>
      <c r="C108" s="267">
        <v>7</v>
      </c>
      <c r="D108" s="213"/>
      <c r="E108" s="211" t="s">
        <v>45</v>
      </c>
      <c r="F108" s="211"/>
      <c r="G108" s="244" t="s">
        <v>10</v>
      </c>
      <c r="H108" s="213"/>
      <c r="I108" s="231"/>
      <c r="J108" s="232"/>
    </row>
    <row r="109" spans="1:10" x14ac:dyDescent="0.25">
      <c r="D109" s="213"/>
      <c r="E109" s="211"/>
      <c r="F109" s="211"/>
      <c r="G109" s="244"/>
      <c r="H109" s="213"/>
      <c r="I109" s="231"/>
      <c r="J109" s="232"/>
    </row>
    <row r="110" spans="1:10" x14ac:dyDescent="0.25">
      <c r="A110" s="273">
        <v>6</v>
      </c>
      <c r="B110" s="269">
        <v>2</v>
      </c>
      <c r="C110" s="267">
        <v>7</v>
      </c>
      <c r="D110" s="213"/>
      <c r="E110" s="211" t="s">
        <v>46</v>
      </c>
      <c r="F110" s="211"/>
      <c r="G110" s="244" t="s">
        <v>10</v>
      </c>
      <c r="H110" s="213"/>
      <c r="I110" s="231"/>
      <c r="J110" s="232"/>
    </row>
    <row r="111" spans="1:10" x14ac:dyDescent="0.25">
      <c r="D111" s="213"/>
      <c r="E111" s="211"/>
      <c r="F111" s="211"/>
      <c r="G111" s="244"/>
      <c r="H111" s="213"/>
      <c r="I111" s="231"/>
      <c r="J111" s="232"/>
    </row>
    <row r="112" spans="1:10" x14ac:dyDescent="0.25">
      <c r="A112" s="273">
        <v>6</v>
      </c>
      <c r="B112" s="269">
        <v>2</v>
      </c>
      <c r="C112" s="267">
        <v>7</v>
      </c>
      <c r="D112" s="213"/>
      <c r="E112" s="206" t="s">
        <v>288</v>
      </c>
      <c r="F112" s="206"/>
      <c r="G112" s="244"/>
      <c r="H112" s="213"/>
      <c r="I112" s="231"/>
      <c r="J112" s="232"/>
    </row>
    <row r="113" spans="1:10" x14ac:dyDescent="0.25">
      <c r="D113" s="213"/>
      <c r="E113" s="207"/>
      <c r="F113" s="207"/>
      <c r="G113" s="244"/>
      <c r="H113" s="213"/>
      <c r="I113" s="231"/>
      <c r="J113" s="232"/>
    </row>
    <row r="114" spans="1:10" ht="26.25" x14ac:dyDescent="0.25">
      <c r="A114" s="273">
        <v>6</v>
      </c>
      <c r="B114" s="269">
        <v>2</v>
      </c>
      <c r="C114" s="267">
        <v>7</v>
      </c>
      <c r="D114" s="213"/>
      <c r="E114" s="207" t="s">
        <v>289</v>
      </c>
      <c r="F114" s="207"/>
      <c r="G114" s="244"/>
      <c r="H114" s="213"/>
      <c r="I114" s="231"/>
      <c r="J114" s="232"/>
    </row>
    <row r="115" spans="1:10" x14ac:dyDescent="0.25">
      <c r="D115" s="213"/>
      <c r="E115" s="207"/>
      <c r="F115" s="207"/>
      <c r="G115" s="244"/>
      <c r="H115" s="213"/>
      <c r="I115" s="231"/>
      <c r="J115" s="232"/>
    </row>
    <row r="116" spans="1:10" x14ac:dyDescent="0.25">
      <c r="A116" s="273">
        <v>6</v>
      </c>
      <c r="B116" s="269">
        <v>2</v>
      </c>
      <c r="C116" s="267">
        <v>7</v>
      </c>
      <c r="D116" s="213"/>
      <c r="E116" s="206" t="s">
        <v>15</v>
      </c>
      <c r="F116" s="206"/>
      <c r="G116" s="244"/>
      <c r="H116" s="213"/>
      <c r="I116" s="231"/>
      <c r="J116" s="232"/>
    </row>
    <row r="117" spans="1:10" x14ac:dyDescent="0.25">
      <c r="D117" s="213"/>
      <c r="E117" s="207"/>
      <c r="F117" s="207"/>
      <c r="G117" s="244"/>
      <c r="H117" s="213"/>
      <c r="I117" s="231"/>
      <c r="J117" s="232"/>
    </row>
    <row r="118" spans="1:10" ht="26.25" x14ac:dyDescent="0.25">
      <c r="A118" s="273">
        <v>6</v>
      </c>
      <c r="B118" s="269">
        <v>2</v>
      </c>
      <c r="C118" s="267">
        <v>7</v>
      </c>
      <c r="D118" s="213"/>
      <c r="E118" s="207" t="s">
        <v>291</v>
      </c>
      <c r="F118" s="207"/>
      <c r="G118" s="244"/>
      <c r="H118" s="213"/>
      <c r="I118" s="231"/>
      <c r="J118" s="232"/>
    </row>
    <row r="119" spans="1:10" x14ac:dyDescent="0.25">
      <c r="D119" s="213"/>
      <c r="E119" s="207"/>
      <c r="F119" s="207"/>
      <c r="G119" s="244" t="s">
        <v>10</v>
      </c>
      <c r="H119" s="213"/>
      <c r="I119" s="231"/>
      <c r="J119" s="232"/>
    </row>
    <row r="120" spans="1:10" ht="51.75" x14ac:dyDescent="0.25">
      <c r="A120" s="273">
        <v>6</v>
      </c>
      <c r="B120" s="269">
        <v>2</v>
      </c>
      <c r="C120" s="267">
        <v>7</v>
      </c>
      <c r="D120" s="213"/>
      <c r="E120" s="207" t="s">
        <v>297</v>
      </c>
      <c r="F120" s="207"/>
      <c r="G120" s="244"/>
      <c r="H120" s="213"/>
      <c r="I120" s="231"/>
      <c r="J120" s="232"/>
    </row>
    <row r="121" spans="1:10" x14ac:dyDescent="0.25">
      <c r="D121" s="213"/>
      <c r="E121" s="213"/>
      <c r="F121" s="213"/>
      <c r="G121" s="244"/>
      <c r="H121" s="213"/>
      <c r="I121" s="231"/>
      <c r="J121" s="232"/>
    </row>
    <row r="122" spans="1:10" x14ac:dyDescent="0.25">
      <c r="A122" s="273">
        <v>6</v>
      </c>
      <c r="B122" s="269">
        <v>2</v>
      </c>
      <c r="C122" s="267">
        <v>7</v>
      </c>
      <c r="D122" s="213"/>
      <c r="E122" s="211" t="s">
        <v>47</v>
      </c>
      <c r="F122" s="211"/>
      <c r="G122" s="244" t="s">
        <v>10</v>
      </c>
      <c r="H122" s="213"/>
      <c r="I122" s="231"/>
      <c r="J122" s="232"/>
    </row>
    <row r="123" spans="1:10" x14ac:dyDescent="0.25">
      <c r="D123" s="213"/>
      <c r="E123" s="213"/>
      <c r="F123" s="213"/>
      <c r="G123" s="244"/>
      <c r="H123" s="213"/>
      <c r="I123" s="231"/>
      <c r="J123" s="232"/>
    </row>
    <row r="124" spans="1:10" ht="75" x14ac:dyDescent="0.25">
      <c r="A124" s="273">
        <v>7</v>
      </c>
      <c r="B124" s="269">
        <v>2</v>
      </c>
      <c r="C124" s="267">
        <v>7</v>
      </c>
      <c r="D124" s="213"/>
      <c r="E124" s="212" t="s">
        <v>48</v>
      </c>
      <c r="F124" s="212"/>
      <c r="G124" s="244" t="s">
        <v>11</v>
      </c>
      <c r="H124" s="213"/>
      <c r="I124" s="231"/>
      <c r="J124" s="232"/>
    </row>
    <row r="125" spans="1:10" x14ac:dyDescent="0.25">
      <c r="D125" s="213"/>
      <c r="E125" s="213"/>
      <c r="F125" s="213"/>
      <c r="G125" s="244"/>
      <c r="H125" s="213"/>
      <c r="I125" s="231"/>
      <c r="J125" s="232"/>
    </row>
    <row r="126" spans="1:10" x14ac:dyDescent="0.25">
      <c r="A126" s="273">
        <v>7</v>
      </c>
      <c r="B126" s="269">
        <v>2</v>
      </c>
      <c r="C126" s="267">
        <v>7</v>
      </c>
      <c r="D126" s="213">
        <v>1</v>
      </c>
      <c r="E126" s="213" t="s">
        <v>49</v>
      </c>
      <c r="F126" s="326" t="s">
        <v>313</v>
      </c>
      <c r="G126" s="213" t="s">
        <v>16</v>
      </c>
      <c r="H126" s="213">
        <v>2</v>
      </c>
      <c r="I126" s="231"/>
      <c r="J126" s="232">
        <f>H126*I126</f>
        <v>0</v>
      </c>
    </row>
    <row r="127" spans="1:10" x14ac:dyDescent="0.25">
      <c r="D127" s="213"/>
      <c r="E127" s="213"/>
      <c r="F127" s="326"/>
      <c r="G127" s="244"/>
      <c r="H127" s="213"/>
      <c r="I127" s="231"/>
      <c r="J127" s="232"/>
    </row>
    <row r="128" spans="1:10" ht="75" x14ac:dyDescent="0.25">
      <c r="A128" s="273">
        <v>7</v>
      </c>
      <c r="B128" s="269">
        <v>2</v>
      </c>
      <c r="C128" s="267">
        <v>7</v>
      </c>
      <c r="D128" s="213"/>
      <c r="E128" s="212" t="s">
        <v>50</v>
      </c>
      <c r="F128" s="329"/>
      <c r="G128" s="244" t="s">
        <v>11</v>
      </c>
      <c r="H128" s="213"/>
      <c r="I128" s="231"/>
      <c r="J128" s="232"/>
    </row>
    <row r="129" spans="1:10" x14ac:dyDescent="0.25">
      <c r="D129" s="213"/>
      <c r="E129" s="213"/>
      <c r="F129" s="326"/>
      <c r="G129" s="244"/>
      <c r="H129" s="213"/>
      <c r="I129" s="231"/>
      <c r="J129" s="232"/>
    </row>
    <row r="130" spans="1:10" x14ac:dyDescent="0.25">
      <c r="A130" s="273">
        <v>7</v>
      </c>
      <c r="B130" s="269">
        <v>2</v>
      </c>
      <c r="C130" s="267">
        <v>7</v>
      </c>
      <c r="D130" s="213">
        <v>2</v>
      </c>
      <c r="E130" s="213" t="s">
        <v>49</v>
      </c>
      <c r="F130" s="326" t="str">
        <f>F126</f>
        <v>100% Steel Products</v>
      </c>
      <c r="G130" s="244" t="s">
        <v>16</v>
      </c>
      <c r="H130" s="213">
        <v>2</v>
      </c>
      <c r="I130" s="231"/>
      <c r="J130" s="232">
        <f>H130*I130</f>
        <v>0</v>
      </c>
    </row>
    <row r="131" spans="1:10" x14ac:dyDescent="0.25">
      <c r="D131" s="213"/>
      <c r="E131" s="213"/>
      <c r="F131" s="326"/>
      <c r="G131" s="244"/>
      <c r="H131" s="213"/>
      <c r="I131" s="231"/>
      <c r="J131" s="232"/>
    </row>
    <row r="132" spans="1:10" x14ac:dyDescent="0.25">
      <c r="A132" s="273">
        <v>7</v>
      </c>
      <c r="B132" s="269">
        <v>2</v>
      </c>
      <c r="C132" s="267">
        <v>7</v>
      </c>
      <c r="D132" s="213"/>
      <c r="E132" s="211" t="s">
        <v>51</v>
      </c>
      <c r="F132" s="327"/>
      <c r="G132" s="244" t="s">
        <v>10</v>
      </c>
      <c r="H132" s="213"/>
      <c r="I132" s="231"/>
      <c r="J132" s="232"/>
    </row>
    <row r="133" spans="1:10" x14ac:dyDescent="0.25">
      <c r="D133" s="213"/>
      <c r="E133" s="213"/>
      <c r="F133" s="326"/>
      <c r="G133" s="244"/>
      <c r="H133" s="213"/>
      <c r="I133" s="231"/>
      <c r="J133" s="232"/>
    </row>
    <row r="134" spans="1:10" ht="30" x14ac:dyDescent="0.25">
      <c r="A134" s="273">
        <v>7</v>
      </c>
      <c r="B134" s="269">
        <v>2</v>
      </c>
      <c r="C134" s="267">
        <v>7</v>
      </c>
      <c r="D134" s="213"/>
      <c r="E134" s="212" t="s">
        <v>52</v>
      </c>
      <c r="F134" s="327"/>
      <c r="G134" s="244" t="s">
        <v>11</v>
      </c>
      <c r="H134" s="213"/>
      <c r="I134" s="231"/>
      <c r="J134" s="232"/>
    </row>
    <row r="135" spans="1:10" x14ac:dyDescent="0.25">
      <c r="D135" s="213"/>
      <c r="E135" s="213"/>
      <c r="F135" s="326"/>
      <c r="G135" s="244"/>
      <c r="H135" s="213"/>
      <c r="I135" s="231"/>
      <c r="J135" s="232"/>
    </row>
    <row r="136" spans="1:10" x14ac:dyDescent="0.25">
      <c r="A136" s="273">
        <v>7</v>
      </c>
      <c r="B136" s="269">
        <v>2</v>
      </c>
      <c r="C136" s="267">
        <v>7</v>
      </c>
      <c r="D136" s="213">
        <v>3</v>
      </c>
      <c r="E136" s="213" t="s">
        <v>53</v>
      </c>
      <c r="F136" s="326" t="str">
        <f>F130</f>
        <v>100% Steel Products</v>
      </c>
      <c r="G136" s="244" t="s">
        <v>16</v>
      </c>
      <c r="H136" s="213">
        <v>5</v>
      </c>
      <c r="I136" s="231"/>
      <c r="J136" s="232">
        <f>H136*I136</f>
        <v>0</v>
      </c>
    </row>
    <row r="137" spans="1:10" x14ac:dyDescent="0.25">
      <c r="D137" s="213"/>
      <c r="E137" s="213"/>
      <c r="F137" s="213"/>
      <c r="G137" s="244"/>
      <c r="H137" s="213"/>
      <c r="I137" s="231"/>
      <c r="J137" s="232"/>
    </row>
    <row r="138" spans="1:10" ht="15.75" thickBot="1" x14ac:dyDescent="0.3">
      <c r="D138" s="213"/>
      <c r="E138" s="213"/>
      <c r="F138" s="213"/>
      <c r="G138" s="244"/>
      <c r="H138" s="213"/>
      <c r="I138" s="231"/>
      <c r="J138" s="232"/>
    </row>
    <row r="139" spans="1:10" s="19" customFormat="1" ht="19.5" customHeight="1" thickBot="1" x14ac:dyDescent="0.3">
      <c r="A139" s="273">
        <v>7</v>
      </c>
      <c r="B139" s="269">
        <v>2</v>
      </c>
      <c r="C139" s="267">
        <v>7</v>
      </c>
      <c r="D139" s="266"/>
      <c r="E139" s="215" t="str">
        <f>"TOTAL   "&amp;  E110</f>
        <v>TOTAL   METALWORK</v>
      </c>
      <c r="F139" s="215"/>
      <c r="G139" s="245"/>
      <c r="H139" s="220"/>
      <c r="I139" s="234"/>
      <c r="J139" s="235">
        <f>SUM(J110:J138)</f>
        <v>0</v>
      </c>
    </row>
    <row r="140" spans="1:10" ht="19.5" customHeight="1" x14ac:dyDescent="0.25">
      <c r="D140" s="213"/>
      <c r="E140" s="211"/>
      <c r="F140" s="211"/>
      <c r="G140" s="244"/>
      <c r="H140" s="213"/>
      <c r="I140" s="231"/>
      <c r="J140" s="232"/>
    </row>
    <row r="141" spans="1:10" x14ac:dyDescent="0.25">
      <c r="A141" s="273">
        <v>7</v>
      </c>
      <c r="B141" s="269">
        <v>2</v>
      </c>
      <c r="C141" s="267">
        <v>9</v>
      </c>
      <c r="D141" s="213"/>
      <c r="E141" s="211" t="s">
        <v>14</v>
      </c>
      <c r="F141" s="211"/>
      <c r="G141" s="244" t="s">
        <v>10</v>
      </c>
      <c r="H141" s="213"/>
      <c r="I141" s="231"/>
      <c r="J141" s="232"/>
    </row>
    <row r="142" spans="1:10" x14ac:dyDescent="0.25">
      <c r="D142" s="213"/>
      <c r="E142" s="211"/>
      <c r="F142" s="211"/>
      <c r="G142" s="244"/>
      <c r="H142" s="213"/>
      <c r="I142" s="231"/>
      <c r="J142" s="232"/>
    </row>
    <row r="143" spans="1:10" x14ac:dyDescent="0.25">
      <c r="A143" s="273">
        <v>7</v>
      </c>
      <c r="B143" s="269">
        <v>2</v>
      </c>
      <c r="C143" s="267">
        <v>9</v>
      </c>
      <c r="D143" s="213"/>
      <c r="E143" s="211" t="s">
        <v>54</v>
      </c>
      <c r="F143" s="211"/>
      <c r="G143" s="244" t="s">
        <v>10</v>
      </c>
      <c r="H143" s="213"/>
      <c r="I143" s="231"/>
      <c r="J143" s="232"/>
    </row>
    <row r="144" spans="1:10" x14ac:dyDescent="0.25">
      <c r="D144" s="213"/>
      <c r="E144" s="211"/>
      <c r="F144" s="211"/>
      <c r="G144" s="244"/>
      <c r="H144" s="213"/>
      <c r="I144" s="231"/>
      <c r="J144" s="232"/>
    </row>
    <row r="145" spans="1:10" x14ac:dyDescent="0.25">
      <c r="A145" s="273">
        <v>7</v>
      </c>
      <c r="B145" s="269">
        <v>2</v>
      </c>
      <c r="C145" s="267">
        <v>9</v>
      </c>
      <c r="D145" s="213"/>
      <c r="E145" s="211" t="s">
        <v>55</v>
      </c>
      <c r="F145" s="211"/>
      <c r="G145" s="244" t="s">
        <v>10</v>
      </c>
      <c r="H145" s="213"/>
      <c r="I145" s="231"/>
      <c r="J145" s="232"/>
    </row>
    <row r="146" spans="1:10" x14ac:dyDescent="0.25">
      <c r="D146" s="213"/>
      <c r="E146" s="211"/>
      <c r="F146" s="211"/>
      <c r="G146" s="244"/>
      <c r="H146" s="213"/>
      <c r="I146" s="231"/>
      <c r="J146" s="232"/>
    </row>
    <row r="147" spans="1:10" x14ac:dyDescent="0.25">
      <c r="A147" s="273">
        <v>7</v>
      </c>
      <c r="B147" s="269">
        <v>2</v>
      </c>
      <c r="C147" s="267">
        <v>9</v>
      </c>
      <c r="D147" s="213"/>
      <c r="E147" s="206" t="s">
        <v>288</v>
      </c>
      <c r="F147" s="206"/>
      <c r="G147" s="244"/>
      <c r="H147" s="213"/>
      <c r="I147" s="231"/>
      <c r="J147" s="232"/>
    </row>
    <row r="148" spans="1:10" x14ac:dyDescent="0.25">
      <c r="D148" s="213"/>
      <c r="E148" s="207"/>
      <c r="F148" s="207"/>
      <c r="G148" s="244"/>
      <c r="H148" s="213"/>
      <c r="I148" s="231"/>
      <c r="J148" s="232"/>
    </row>
    <row r="149" spans="1:10" ht="26.25" x14ac:dyDescent="0.25">
      <c r="A149" s="273">
        <v>7</v>
      </c>
      <c r="B149" s="269">
        <v>2</v>
      </c>
      <c r="C149" s="267">
        <v>9</v>
      </c>
      <c r="D149" s="213"/>
      <c r="E149" s="207" t="s">
        <v>289</v>
      </c>
      <c r="F149" s="207"/>
      <c r="G149" s="244"/>
      <c r="H149" s="213"/>
      <c r="I149" s="231"/>
      <c r="J149" s="232"/>
    </row>
    <row r="150" spans="1:10" x14ac:dyDescent="0.25">
      <c r="D150" s="213"/>
      <c r="E150" s="207"/>
      <c r="F150" s="207"/>
      <c r="G150" s="244"/>
      <c r="H150" s="213"/>
      <c r="I150" s="231"/>
      <c r="J150" s="232"/>
    </row>
    <row r="151" spans="1:10" x14ac:dyDescent="0.25">
      <c r="A151" s="273">
        <v>8</v>
      </c>
      <c r="B151" s="269">
        <v>2</v>
      </c>
      <c r="C151" s="267">
        <v>9</v>
      </c>
      <c r="D151" s="213"/>
      <c r="E151" s="206" t="s">
        <v>15</v>
      </c>
      <c r="F151" s="206"/>
      <c r="G151" s="244"/>
      <c r="H151" s="213"/>
      <c r="I151" s="231"/>
      <c r="J151" s="232"/>
    </row>
    <row r="152" spans="1:10" x14ac:dyDescent="0.25">
      <c r="D152" s="213"/>
      <c r="E152" s="207"/>
      <c r="F152" s="207"/>
      <c r="G152" s="244"/>
      <c r="H152" s="213"/>
      <c r="I152" s="231"/>
      <c r="J152" s="232"/>
    </row>
    <row r="153" spans="1:10" ht="26.25" x14ac:dyDescent="0.25">
      <c r="A153" s="273">
        <v>8</v>
      </c>
      <c r="B153" s="269">
        <v>2</v>
      </c>
      <c r="C153" s="267">
        <v>9</v>
      </c>
      <c r="D153" s="213"/>
      <c r="E153" s="207" t="s">
        <v>291</v>
      </c>
      <c r="F153" s="207"/>
      <c r="G153" s="244"/>
      <c r="H153" s="213"/>
      <c r="I153" s="231"/>
      <c r="J153" s="232"/>
    </row>
    <row r="154" spans="1:10" x14ac:dyDescent="0.25">
      <c r="D154" s="213"/>
      <c r="E154" s="207"/>
      <c r="F154" s="207"/>
      <c r="G154" s="244"/>
      <c r="H154" s="213"/>
      <c r="I154" s="231"/>
      <c r="J154" s="232"/>
    </row>
    <row r="155" spans="1:10" ht="39" x14ac:dyDescent="0.25">
      <c r="A155" s="273">
        <v>8</v>
      </c>
      <c r="B155" s="269">
        <v>2</v>
      </c>
      <c r="C155" s="267">
        <v>9</v>
      </c>
      <c r="D155" s="213"/>
      <c r="E155" s="207" t="s">
        <v>298</v>
      </c>
      <c r="F155" s="207"/>
      <c r="G155" s="244"/>
      <c r="H155" s="213"/>
      <c r="I155" s="231"/>
      <c r="J155" s="232"/>
    </row>
    <row r="156" spans="1:10" x14ac:dyDescent="0.25">
      <c r="D156" s="213"/>
      <c r="E156" s="211"/>
      <c r="F156" s="211"/>
      <c r="G156" s="244"/>
      <c r="H156" s="213"/>
      <c r="I156" s="231"/>
      <c r="J156" s="232"/>
    </row>
    <row r="157" spans="1:10" x14ac:dyDescent="0.25">
      <c r="A157" s="273">
        <v>8</v>
      </c>
      <c r="B157" s="269">
        <v>2</v>
      </c>
      <c r="C157" s="267">
        <v>9</v>
      </c>
      <c r="D157" s="213"/>
      <c r="E157" s="211" t="s">
        <v>56</v>
      </c>
      <c r="F157" s="211"/>
      <c r="G157" s="244" t="s">
        <v>10</v>
      </c>
      <c r="H157" s="213"/>
      <c r="I157" s="231"/>
      <c r="J157" s="232"/>
    </row>
    <row r="158" spans="1:10" x14ac:dyDescent="0.25">
      <c r="D158" s="213"/>
      <c r="E158" s="213"/>
      <c r="F158" s="213"/>
      <c r="G158" s="244"/>
      <c r="H158" s="213"/>
      <c r="I158" s="231"/>
      <c r="J158" s="232"/>
    </row>
    <row r="159" spans="1:10" ht="29.25" x14ac:dyDescent="0.25">
      <c r="A159" s="273">
        <v>8</v>
      </c>
      <c r="B159" s="269">
        <v>2</v>
      </c>
      <c r="C159" s="267">
        <v>9</v>
      </c>
      <c r="D159" s="213">
        <v>5</v>
      </c>
      <c r="E159" s="214" t="s">
        <v>307</v>
      </c>
      <c r="F159" s="328" t="s">
        <v>313</v>
      </c>
      <c r="G159" s="244" t="s">
        <v>18</v>
      </c>
      <c r="H159" s="213">
        <v>9</v>
      </c>
      <c r="I159" s="231"/>
      <c r="J159" s="232">
        <f>H159*I159</f>
        <v>0</v>
      </c>
    </row>
    <row r="160" spans="1:10" x14ac:dyDescent="0.25">
      <c r="D160" s="213"/>
      <c r="E160" s="213"/>
      <c r="F160" s="213"/>
      <c r="G160" s="244"/>
      <c r="H160" s="213"/>
      <c r="I160" s="231"/>
      <c r="J160" s="232"/>
    </row>
    <row r="161" spans="1:10" x14ac:dyDescent="0.25">
      <c r="D161" s="213"/>
      <c r="E161" s="213"/>
      <c r="F161" s="213"/>
      <c r="G161" s="244"/>
      <c r="H161" s="213"/>
      <c r="I161" s="231"/>
      <c r="J161" s="232"/>
    </row>
    <row r="162" spans="1:10" ht="15.75" thickBot="1" x14ac:dyDescent="0.3">
      <c r="D162" s="213"/>
      <c r="E162" s="211"/>
      <c r="F162" s="211"/>
      <c r="G162" s="244"/>
      <c r="H162" s="213"/>
      <c r="I162" s="231"/>
      <c r="J162" s="232"/>
    </row>
    <row r="163" spans="1:10" s="19" customFormat="1" ht="19.5" customHeight="1" thickBot="1" x14ac:dyDescent="0.3">
      <c r="A163" s="273">
        <v>8</v>
      </c>
      <c r="B163" s="269">
        <v>2</v>
      </c>
      <c r="C163" s="267">
        <v>9</v>
      </c>
      <c r="D163" s="266"/>
      <c r="E163" s="215" t="str">
        <f>"TOTAL   "&amp;  E145</f>
        <v>TOTAL   TILING</v>
      </c>
      <c r="F163" s="215"/>
      <c r="G163" s="245"/>
      <c r="H163" s="220"/>
      <c r="I163" s="234"/>
      <c r="J163" s="235">
        <f>SUM(J145:J162)</f>
        <v>0</v>
      </c>
    </row>
    <row r="164" spans="1:10" ht="19.5" customHeight="1" x14ac:dyDescent="0.25">
      <c r="D164" s="213"/>
      <c r="E164" s="211"/>
      <c r="F164" s="211"/>
      <c r="G164" s="244"/>
      <c r="H164" s="213"/>
      <c r="I164" s="231"/>
      <c r="J164" s="232"/>
    </row>
    <row r="165" spans="1:10" x14ac:dyDescent="0.25">
      <c r="A165" s="273">
        <v>8</v>
      </c>
      <c r="B165" s="269">
        <v>2</v>
      </c>
      <c r="C165" s="267">
        <v>10</v>
      </c>
      <c r="D165" s="213"/>
      <c r="E165" s="211" t="s">
        <v>14</v>
      </c>
      <c r="F165" s="211"/>
      <c r="G165" s="244" t="s">
        <v>10</v>
      </c>
      <c r="H165" s="213"/>
      <c r="I165" s="231"/>
      <c r="J165" s="232"/>
    </row>
    <row r="166" spans="1:10" x14ac:dyDescent="0.25">
      <c r="D166" s="213"/>
      <c r="E166" s="211"/>
      <c r="F166" s="211"/>
      <c r="G166" s="244"/>
      <c r="H166" s="213"/>
      <c r="I166" s="231"/>
      <c r="J166" s="232"/>
    </row>
    <row r="167" spans="1:10" x14ac:dyDescent="0.25">
      <c r="A167" s="273">
        <v>8</v>
      </c>
      <c r="B167" s="269">
        <v>2</v>
      </c>
      <c r="C167" s="267">
        <v>10</v>
      </c>
      <c r="D167" s="213"/>
      <c r="E167" s="211" t="s">
        <v>57</v>
      </c>
      <c r="F167" s="211"/>
      <c r="G167" s="244" t="s">
        <v>10</v>
      </c>
      <c r="H167" s="213"/>
      <c r="I167" s="231"/>
      <c r="J167" s="232"/>
    </row>
    <row r="168" spans="1:10" x14ac:dyDescent="0.25">
      <c r="D168" s="213"/>
      <c r="E168" s="211"/>
      <c r="F168" s="211"/>
      <c r="G168" s="244"/>
      <c r="H168" s="213"/>
      <c r="I168" s="231"/>
      <c r="J168" s="232"/>
    </row>
    <row r="169" spans="1:10" x14ac:dyDescent="0.25">
      <c r="A169" s="273">
        <v>8</v>
      </c>
      <c r="B169" s="269">
        <v>2</v>
      </c>
      <c r="C169" s="267">
        <v>10</v>
      </c>
      <c r="D169" s="213"/>
      <c r="E169" s="211" t="s">
        <v>58</v>
      </c>
      <c r="F169" s="211"/>
      <c r="G169" s="244" t="s">
        <v>10</v>
      </c>
      <c r="H169" s="213"/>
      <c r="I169" s="231"/>
      <c r="J169" s="232"/>
    </row>
    <row r="170" spans="1:10" x14ac:dyDescent="0.25">
      <c r="D170" s="213"/>
      <c r="E170" s="211"/>
      <c r="F170" s="211"/>
      <c r="G170" s="244"/>
      <c r="H170" s="213"/>
      <c r="I170" s="231"/>
      <c r="J170" s="232"/>
    </row>
    <row r="171" spans="1:10" x14ac:dyDescent="0.25">
      <c r="A171" s="273">
        <v>8</v>
      </c>
      <c r="B171" s="269">
        <v>2</v>
      </c>
      <c r="C171" s="267">
        <v>10</v>
      </c>
      <c r="D171" s="213"/>
      <c r="E171" s="206" t="s">
        <v>288</v>
      </c>
      <c r="F171" s="206"/>
      <c r="G171" s="244"/>
      <c r="H171" s="213"/>
      <c r="I171" s="231"/>
      <c r="J171" s="232"/>
    </row>
    <row r="172" spans="1:10" x14ac:dyDescent="0.25">
      <c r="D172" s="213"/>
      <c r="E172" s="207"/>
      <c r="F172" s="207"/>
      <c r="G172" s="244"/>
      <c r="H172" s="213"/>
      <c r="I172" s="231"/>
      <c r="J172" s="232"/>
    </row>
    <row r="173" spans="1:10" ht="26.25" x14ac:dyDescent="0.25">
      <c r="A173" s="273">
        <v>8</v>
      </c>
      <c r="B173" s="269">
        <v>2</v>
      </c>
      <c r="C173" s="267">
        <v>10</v>
      </c>
      <c r="D173" s="213"/>
      <c r="E173" s="207" t="s">
        <v>289</v>
      </c>
      <c r="F173" s="207"/>
      <c r="G173" s="244"/>
      <c r="H173" s="213"/>
      <c r="I173" s="231"/>
      <c r="J173" s="232"/>
    </row>
    <row r="174" spans="1:10" x14ac:dyDescent="0.25">
      <c r="D174" s="213"/>
      <c r="E174" s="207"/>
      <c r="F174" s="207"/>
      <c r="G174" s="244"/>
      <c r="H174" s="213"/>
      <c r="I174" s="231"/>
      <c r="J174" s="232"/>
    </row>
    <row r="175" spans="1:10" x14ac:dyDescent="0.25">
      <c r="A175" s="273">
        <v>8</v>
      </c>
      <c r="B175" s="269">
        <v>2</v>
      </c>
      <c r="C175" s="267">
        <v>10</v>
      </c>
      <c r="D175" s="213"/>
      <c r="E175" s="206" t="s">
        <v>15</v>
      </c>
      <c r="F175" s="206"/>
      <c r="G175" s="244" t="s">
        <v>10</v>
      </c>
      <c r="H175" s="213"/>
      <c r="I175" s="231"/>
      <c r="J175" s="232"/>
    </row>
    <row r="176" spans="1:10" x14ac:dyDescent="0.25">
      <c r="D176" s="213"/>
      <c r="E176" s="207"/>
      <c r="F176" s="207"/>
      <c r="G176" s="244"/>
      <c r="H176" s="213"/>
      <c r="I176" s="231"/>
      <c r="J176" s="232"/>
    </row>
    <row r="177" spans="1:10" ht="26.25" x14ac:dyDescent="0.25">
      <c r="A177" s="273">
        <v>8</v>
      </c>
      <c r="B177" s="269">
        <v>2</v>
      </c>
      <c r="C177" s="267">
        <v>10</v>
      </c>
      <c r="D177" s="213"/>
      <c r="E177" s="207" t="s">
        <v>291</v>
      </c>
      <c r="F177" s="207"/>
      <c r="G177" s="244"/>
      <c r="H177" s="213"/>
      <c r="I177" s="231"/>
      <c r="J177" s="232"/>
    </row>
    <row r="178" spans="1:10" x14ac:dyDescent="0.25">
      <c r="D178" s="213"/>
      <c r="E178" s="211"/>
      <c r="F178" s="211"/>
      <c r="G178" s="244"/>
      <c r="H178" s="213"/>
      <c r="I178" s="231"/>
      <c r="J178" s="232"/>
    </row>
    <row r="179" spans="1:10" x14ac:dyDescent="0.25">
      <c r="A179" s="273">
        <v>8</v>
      </c>
      <c r="B179" s="269">
        <v>2</v>
      </c>
      <c r="C179" s="267">
        <v>10</v>
      </c>
      <c r="D179" s="213"/>
      <c r="E179" s="211" t="s">
        <v>59</v>
      </c>
      <c r="F179" s="211"/>
      <c r="G179" s="244" t="s">
        <v>10</v>
      </c>
      <c r="H179" s="213"/>
      <c r="I179" s="231"/>
      <c r="J179" s="232"/>
    </row>
    <row r="180" spans="1:10" x14ac:dyDescent="0.25">
      <c r="D180" s="213"/>
      <c r="E180" s="213"/>
      <c r="F180" s="213"/>
      <c r="G180" s="244"/>
      <c r="H180" s="213"/>
      <c r="I180" s="231"/>
      <c r="J180" s="232"/>
    </row>
    <row r="181" spans="1:10" x14ac:dyDescent="0.25">
      <c r="A181" s="273">
        <v>8</v>
      </c>
      <c r="B181" s="269">
        <v>2</v>
      </c>
      <c r="C181" s="267">
        <v>10</v>
      </c>
      <c r="D181" s="213"/>
      <c r="E181" s="211" t="s">
        <v>60</v>
      </c>
      <c r="F181" s="211"/>
      <c r="G181" s="244" t="s">
        <v>11</v>
      </c>
      <c r="H181" s="213"/>
      <c r="I181" s="231"/>
      <c r="J181" s="232"/>
    </row>
    <row r="182" spans="1:10" x14ac:dyDescent="0.25">
      <c r="D182" s="213"/>
      <c r="E182" s="213"/>
      <c r="F182" s="213"/>
      <c r="G182" s="244"/>
      <c r="H182" s="213"/>
      <c r="I182" s="231"/>
      <c r="J182" s="232"/>
    </row>
    <row r="183" spans="1:10" ht="48" customHeight="1" x14ac:dyDescent="0.25">
      <c r="A183" s="273">
        <v>8</v>
      </c>
      <c r="B183" s="269">
        <v>2</v>
      </c>
      <c r="C183" s="267">
        <v>10</v>
      </c>
      <c r="D183" s="213"/>
      <c r="E183" s="212" t="s">
        <v>61</v>
      </c>
      <c r="F183" s="212"/>
      <c r="G183" s="244" t="s">
        <v>11</v>
      </c>
      <c r="H183" s="213"/>
      <c r="I183" s="231"/>
      <c r="J183" s="232"/>
    </row>
    <row r="184" spans="1:10" x14ac:dyDescent="0.25">
      <c r="D184" s="213"/>
      <c r="E184" s="213"/>
      <c r="F184" s="213"/>
      <c r="G184" s="244"/>
      <c r="H184" s="213"/>
      <c r="I184" s="231"/>
      <c r="J184" s="232"/>
    </row>
    <row r="185" spans="1:10" ht="29.25" x14ac:dyDescent="0.25">
      <c r="A185" s="273">
        <v>8</v>
      </c>
      <c r="B185" s="269">
        <v>2</v>
      </c>
      <c r="C185" s="267">
        <v>10</v>
      </c>
      <c r="D185" s="213">
        <v>2</v>
      </c>
      <c r="E185" s="213" t="s">
        <v>62</v>
      </c>
      <c r="F185" s="328" t="s">
        <v>314</v>
      </c>
      <c r="G185" s="244" t="s">
        <v>16</v>
      </c>
      <c r="H185" s="213">
        <v>1</v>
      </c>
      <c r="I185" s="231"/>
      <c r="J185" s="232">
        <f>H185*I185</f>
        <v>0</v>
      </c>
    </row>
    <row r="186" spans="1:10" x14ac:dyDescent="0.25">
      <c r="D186" s="213"/>
      <c r="E186" s="213"/>
      <c r="F186" s="213"/>
      <c r="G186" s="244"/>
      <c r="H186" s="213"/>
      <c r="I186" s="231"/>
      <c r="J186" s="232"/>
    </row>
    <row r="187" spans="1:10" ht="15.75" thickBot="1" x14ac:dyDescent="0.3">
      <c r="D187" s="213"/>
      <c r="E187" s="213"/>
      <c r="F187" s="213"/>
      <c r="G187" s="244"/>
      <c r="H187" s="213"/>
      <c r="I187" s="231"/>
      <c r="J187" s="232"/>
    </row>
    <row r="188" spans="1:10" s="19" customFormat="1" ht="19.5" customHeight="1" thickBot="1" x14ac:dyDescent="0.3">
      <c r="A188" s="273">
        <v>8</v>
      </c>
      <c r="B188" s="269">
        <v>2</v>
      </c>
      <c r="C188" s="267">
        <v>10</v>
      </c>
      <c r="D188" s="266"/>
      <c r="E188" s="215" t="str">
        <f>"TOTAL   "&amp;  E169</f>
        <v>TOTAL   GLAZING</v>
      </c>
      <c r="F188" s="215"/>
      <c r="G188" s="245"/>
      <c r="H188" s="220"/>
      <c r="I188" s="234"/>
      <c r="J188" s="235">
        <f>SUM(J169:J187)</f>
        <v>0</v>
      </c>
    </row>
    <row r="189" spans="1:10" ht="19.5" customHeight="1" x14ac:dyDescent="0.25">
      <c r="C189" s="269"/>
      <c r="D189" s="213"/>
      <c r="E189" s="211"/>
      <c r="F189" s="211"/>
      <c r="G189" s="244"/>
      <c r="H189" s="213"/>
      <c r="I189" s="231"/>
      <c r="J189" s="232"/>
    </row>
    <row r="190" spans="1:10" x14ac:dyDescent="0.25">
      <c r="A190" s="273">
        <v>9</v>
      </c>
      <c r="B190" s="269">
        <v>2</v>
      </c>
      <c r="D190" s="213"/>
      <c r="E190" s="219" t="s">
        <v>63</v>
      </c>
      <c r="F190" s="219"/>
      <c r="G190" s="244"/>
      <c r="H190" s="213"/>
      <c r="I190" s="231"/>
      <c r="J190" s="232"/>
    </row>
    <row r="191" spans="1:10" x14ac:dyDescent="0.25">
      <c r="D191" s="213"/>
      <c r="E191" s="213"/>
      <c r="F191" s="213"/>
      <c r="G191" s="244"/>
      <c r="H191" s="213"/>
      <c r="I191" s="231"/>
      <c r="J191" s="232"/>
    </row>
    <row r="192" spans="1:10" s="11" customFormat="1" x14ac:dyDescent="0.25">
      <c r="A192" s="273"/>
      <c r="B192" s="269"/>
      <c r="C192" s="267"/>
      <c r="D192" s="213"/>
      <c r="E192" s="217"/>
      <c r="F192" s="217"/>
      <c r="G192" s="243"/>
      <c r="H192" s="217"/>
      <c r="I192" s="229"/>
      <c r="J192" s="230"/>
    </row>
    <row r="193" spans="1:12" s="11" customFormat="1" x14ac:dyDescent="0.25">
      <c r="A193" s="273">
        <v>9</v>
      </c>
      <c r="B193" s="269">
        <v>2</v>
      </c>
      <c r="C193" s="267">
        <v>3</v>
      </c>
      <c r="D193" s="213">
        <v>7</v>
      </c>
      <c r="E193" s="217" t="s">
        <v>64</v>
      </c>
      <c r="F193" s="217"/>
      <c r="G193" s="243"/>
      <c r="H193" s="217"/>
      <c r="I193" s="229"/>
      <c r="J193" s="230">
        <f>SUM(J29:J39)</f>
        <v>0</v>
      </c>
    </row>
    <row r="194" spans="1:12" s="11" customFormat="1" x14ac:dyDescent="0.25">
      <c r="A194" s="273"/>
      <c r="B194" s="269"/>
      <c r="C194" s="267"/>
      <c r="D194" s="213"/>
      <c r="E194" s="217"/>
      <c r="F194" s="217"/>
      <c r="G194" s="243"/>
      <c r="H194" s="217"/>
      <c r="I194" s="229"/>
      <c r="J194" s="230"/>
    </row>
    <row r="195" spans="1:12" s="11" customFormat="1" x14ac:dyDescent="0.25">
      <c r="A195" s="273">
        <v>9</v>
      </c>
      <c r="B195" s="269">
        <v>2</v>
      </c>
      <c r="C195" s="267">
        <v>6</v>
      </c>
      <c r="D195" s="213">
        <v>11</v>
      </c>
      <c r="E195" s="217" t="s">
        <v>28</v>
      </c>
      <c r="F195" s="217"/>
      <c r="G195" s="243"/>
      <c r="H195" s="217"/>
      <c r="I195" s="229"/>
      <c r="J195" s="230">
        <f>SUM(J64:J102)</f>
        <v>0</v>
      </c>
    </row>
    <row r="196" spans="1:12" s="11" customFormat="1" x14ac:dyDescent="0.25">
      <c r="A196" s="273"/>
      <c r="B196" s="269"/>
      <c r="C196" s="267"/>
      <c r="D196" s="213"/>
      <c r="E196" s="217"/>
      <c r="F196" s="217"/>
      <c r="G196" s="243"/>
      <c r="H196" s="217"/>
      <c r="I196" s="229"/>
      <c r="J196" s="230"/>
    </row>
    <row r="197" spans="1:12" s="11" customFormat="1" x14ac:dyDescent="0.25">
      <c r="A197" s="273">
        <v>9</v>
      </c>
      <c r="B197" s="269">
        <v>2</v>
      </c>
      <c r="C197" s="267">
        <v>7</v>
      </c>
      <c r="D197" s="213">
        <v>12</v>
      </c>
      <c r="E197" s="217" t="s">
        <v>46</v>
      </c>
      <c r="F197" s="217"/>
      <c r="G197" s="243"/>
      <c r="H197" s="217"/>
      <c r="I197" s="229"/>
      <c r="J197" s="230">
        <f>SUM(J122:J137)</f>
        <v>0</v>
      </c>
    </row>
    <row r="198" spans="1:12" s="11" customFormat="1" x14ac:dyDescent="0.25">
      <c r="A198" s="273"/>
      <c r="B198" s="269"/>
      <c r="C198" s="267"/>
      <c r="D198" s="213"/>
      <c r="E198" s="217"/>
      <c r="F198" s="217"/>
      <c r="G198" s="243"/>
      <c r="H198" s="217"/>
      <c r="I198" s="229"/>
      <c r="J198" s="230"/>
    </row>
    <row r="199" spans="1:12" s="11" customFormat="1" x14ac:dyDescent="0.25">
      <c r="A199" s="273">
        <v>9</v>
      </c>
      <c r="B199" s="269">
        <v>2</v>
      </c>
      <c r="C199" s="267">
        <v>9</v>
      </c>
      <c r="D199" s="213">
        <v>14</v>
      </c>
      <c r="E199" s="217" t="s">
        <v>55</v>
      </c>
      <c r="F199" s="217"/>
      <c r="G199" s="243"/>
      <c r="H199" s="217"/>
      <c r="I199" s="229"/>
      <c r="J199" s="230">
        <f>SUM(J157:J160)</f>
        <v>0</v>
      </c>
    </row>
    <row r="200" spans="1:12" s="11" customFormat="1" x14ac:dyDescent="0.25">
      <c r="A200" s="273"/>
      <c r="B200" s="269"/>
      <c r="C200" s="267"/>
      <c r="D200" s="213"/>
      <c r="E200" s="217"/>
      <c r="F200" s="217"/>
      <c r="G200" s="243"/>
      <c r="H200" s="217"/>
      <c r="I200" s="229"/>
      <c r="J200" s="230"/>
    </row>
    <row r="201" spans="1:12" s="11" customFormat="1" x14ac:dyDescent="0.25">
      <c r="A201" s="273">
        <v>9</v>
      </c>
      <c r="B201" s="269">
        <v>2</v>
      </c>
      <c r="C201" s="267">
        <v>10</v>
      </c>
      <c r="D201" s="213">
        <v>16</v>
      </c>
      <c r="E201" s="217" t="s">
        <v>58</v>
      </c>
      <c r="F201" s="217"/>
      <c r="G201" s="243"/>
      <c r="H201" s="217"/>
      <c r="I201" s="229"/>
      <c r="J201" s="230">
        <f>SUM(J179:J187)</f>
        <v>0</v>
      </c>
    </row>
    <row r="202" spans="1:12" s="11" customFormat="1" x14ac:dyDescent="0.25">
      <c r="A202" s="273"/>
      <c r="B202" s="269"/>
      <c r="C202" s="267"/>
      <c r="D202" s="213"/>
      <c r="E202" s="217"/>
      <c r="F202" s="217"/>
      <c r="G202" s="243"/>
      <c r="H202" s="217"/>
      <c r="I202" s="229"/>
      <c r="J202" s="230"/>
    </row>
    <row r="203" spans="1:12" x14ac:dyDescent="0.25">
      <c r="A203" s="273">
        <v>9</v>
      </c>
      <c r="B203" s="269">
        <v>2</v>
      </c>
      <c r="D203" s="213"/>
      <c r="E203" s="217" t="s">
        <v>65</v>
      </c>
      <c r="F203" s="217"/>
      <c r="G203" s="244" t="s">
        <v>66</v>
      </c>
      <c r="H203" s="213"/>
      <c r="I203" s="238">
        <f>SUM(J192:J201)</f>
        <v>0</v>
      </c>
      <c r="J203" s="230" t="s">
        <v>67</v>
      </c>
      <c r="K203" s="6" t="s">
        <v>68</v>
      </c>
      <c r="L203" s="24">
        <f>+SUM(J7:J188)</f>
        <v>0</v>
      </c>
    </row>
    <row r="204" spans="1:12" x14ac:dyDescent="0.25">
      <c r="D204" s="213"/>
      <c r="E204" s="213"/>
      <c r="F204" s="213"/>
      <c r="G204" s="244"/>
      <c r="H204" s="213"/>
      <c r="I204" s="238"/>
      <c r="J204" s="232"/>
    </row>
    <row r="205" spans="1:12" x14ac:dyDescent="0.25">
      <c r="D205" s="213"/>
      <c r="E205" s="213"/>
      <c r="F205" s="213"/>
      <c r="G205" s="244"/>
      <c r="H205" s="213"/>
      <c r="I205" s="238"/>
      <c r="J205" s="232"/>
    </row>
    <row r="206" spans="1:12" x14ac:dyDescent="0.25">
      <c r="D206" s="213"/>
      <c r="E206" s="213"/>
      <c r="F206" s="213"/>
      <c r="G206" s="244"/>
      <c r="H206" s="213"/>
      <c r="I206" s="238"/>
      <c r="J206" s="232"/>
    </row>
    <row r="207" spans="1:12" x14ac:dyDescent="0.25">
      <c r="A207" s="273">
        <v>9</v>
      </c>
      <c r="B207" s="269">
        <v>2</v>
      </c>
      <c r="D207" s="213"/>
      <c r="E207" s="217" t="s">
        <v>300</v>
      </c>
      <c r="F207" s="217"/>
      <c r="G207" s="244" t="s">
        <v>66</v>
      </c>
      <c r="H207" s="213"/>
      <c r="I207" s="238">
        <f>SUM(I203:I205)</f>
        <v>0</v>
      </c>
      <c r="J207" s="230" t="s">
        <v>67</v>
      </c>
    </row>
    <row r="208" spans="1:12" x14ac:dyDescent="0.25">
      <c r="D208" s="213"/>
      <c r="E208" s="213"/>
      <c r="F208" s="213"/>
      <c r="G208" s="244"/>
      <c r="H208" s="213"/>
      <c r="I208" s="238"/>
      <c r="J208" s="232"/>
    </row>
    <row r="210" spans="1:2" x14ac:dyDescent="0.25">
      <c r="A210" s="267"/>
      <c r="B210" s="267"/>
    </row>
    <row r="211" spans="1:2" x14ac:dyDescent="0.25">
      <c r="A211" s="267"/>
      <c r="B211" s="267"/>
    </row>
    <row r="212" spans="1:2" x14ac:dyDescent="0.25">
      <c r="A212" s="267"/>
      <c r="B212" s="267"/>
    </row>
    <row r="213" spans="1:2" x14ac:dyDescent="0.25">
      <c r="A213" s="267"/>
      <c r="B213" s="267"/>
    </row>
    <row r="214" spans="1:2" x14ac:dyDescent="0.25">
      <c r="A214" s="267"/>
      <c r="B214" s="267"/>
    </row>
    <row r="215" spans="1:2" x14ac:dyDescent="0.25">
      <c r="A215" s="267"/>
      <c r="B215" s="267"/>
    </row>
    <row r="216" spans="1:2" x14ac:dyDescent="0.25">
      <c r="A216" s="267"/>
      <c r="B216" s="267"/>
    </row>
    <row r="217" spans="1:2" x14ac:dyDescent="0.25">
      <c r="A217" s="267"/>
      <c r="B217" s="267"/>
    </row>
    <row r="218" spans="1:2" x14ac:dyDescent="0.25">
      <c r="A218" s="267"/>
      <c r="B218" s="267"/>
    </row>
    <row r="219" spans="1:2" x14ac:dyDescent="0.25">
      <c r="A219" s="267"/>
      <c r="B219" s="267"/>
    </row>
    <row r="220" spans="1:2" x14ac:dyDescent="0.25">
      <c r="A220" s="267"/>
      <c r="B220" s="267"/>
    </row>
    <row r="221" spans="1:2" x14ac:dyDescent="0.25">
      <c r="A221" s="267"/>
      <c r="B221" s="267"/>
    </row>
    <row r="222" spans="1:2" x14ac:dyDescent="0.25">
      <c r="A222" s="267"/>
      <c r="B222" s="267"/>
    </row>
    <row r="223" spans="1:2" x14ac:dyDescent="0.25">
      <c r="A223" s="267"/>
      <c r="B223" s="267"/>
    </row>
    <row r="224" spans="1:2" x14ac:dyDescent="0.25">
      <c r="A224" s="267"/>
      <c r="B224" s="267"/>
    </row>
  </sheetData>
  <protectedRanges>
    <protectedRange algorithmName="SHA-512" hashValue="yKdq0KBtKBSkUwL/QbibabrpoPASN3GuphRpgvmiStOc0ICrjG0pXSo0Y1HK7xoajEcNyVeqI+fPKwRFwSD4gQ==" saltValue="xetO0GlRz4jwIyw3y90luQ==" spinCount="100000" sqref="D5:E6 D7:F33 D39:F65 D34:E38 D102:F125 D66:E101 D137:F158 D126:E136 D160:F184 D159:E159 D186:F1048576 D185:E185" name="Range1"/>
    <protectedRange algorithmName="SHA-512" hashValue="yKdq0KBtKBSkUwL/QbibabrpoPASN3GuphRpgvmiStOc0ICrjG0pXSo0Y1HK7xoajEcNyVeqI+fPKwRFwSD4gQ==" saltValue="xetO0GlRz4jwIyw3y90luQ==" spinCount="100000" sqref="G5:H1048576" name="Range1_2"/>
    <protectedRange algorithmName="SHA-512" hashValue="yKdq0KBtKBSkUwL/QbibabrpoPASN3GuphRpgvmiStOc0ICrjG0pXSo0Y1HK7xoajEcNyVeqI+fPKwRFwSD4gQ==" saltValue="xetO0GlRz4jwIyw3y90luQ==" spinCount="100000" sqref="F5:F6" name="Range1_1"/>
    <protectedRange algorithmName="SHA-512" hashValue="yKdq0KBtKBSkUwL/QbibabrpoPASN3GuphRpgvmiStOc0ICrjG0pXSo0Y1HK7xoajEcNyVeqI+fPKwRFwSD4gQ==" saltValue="xetO0GlRz4jwIyw3y90luQ==" spinCount="100000" sqref="F34:F38" name="Range1_3"/>
    <protectedRange algorithmName="SHA-512" hashValue="yKdq0KBtKBSkUwL/QbibabrpoPASN3GuphRpgvmiStOc0ICrjG0pXSo0Y1HK7xoajEcNyVeqI+fPKwRFwSD4gQ==" saltValue="xetO0GlRz4jwIyw3y90luQ==" spinCount="100000" sqref="F66:F101" name="Range1_4"/>
    <protectedRange algorithmName="SHA-512" hashValue="yKdq0KBtKBSkUwL/QbibabrpoPASN3GuphRpgvmiStOc0ICrjG0pXSo0Y1HK7xoajEcNyVeqI+fPKwRFwSD4gQ==" saltValue="xetO0GlRz4jwIyw3y90luQ==" spinCount="100000" sqref="F126:F136" name="Range1_5"/>
    <protectedRange algorithmName="SHA-512" hashValue="yKdq0KBtKBSkUwL/QbibabrpoPASN3GuphRpgvmiStOc0ICrjG0pXSo0Y1HK7xoajEcNyVeqI+fPKwRFwSD4gQ==" saltValue="xetO0GlRz4jwIyw3y90luQ==" spinCount="100000" sqref="F159" name="Range1_6"/>
    <protectedRange algorithmName="SHA-512" hashValue="yKdq0KBtKBSkUwL/QbibabrpoPASN3GuphRpgvmiStOc0ICrjG0pXSo0Y1HK7xoajEcNyVeqI+fPKwRFwSD4gQ==" saltValue="xetO0GlRz4jwIyw3y90luQ==" spinCount="100000" sqref="F185" name="Range1_7"/>
  </protectedRanges>
  <conditionalFormatting sqref="G189:G1048576 G1:G187">
    <cfRule type="containsText" dxfId="212" priority="5" operator="containsText" text="H">
      <formula>NOT(ISERROR(SEARCH("H",G1)))</formula>
    </cfRule>
  </conditionalFormatting>
  <conditionalFormatting sqref="G188">
    <cfRule type="containsText" dxfId="211" priority="3" operator="containsText" text="H">
      <formula>NOT(ISERROR(SEARCH("H",G188)))</formula>
    </cfRule>
  </conditionalFormatting>
  <pageMargins left="0.19685039370078741" right="0.19685039370078741" top="0.19685039370078741" bottom="0.39370078740157483" header="0.31496062992125984" footer="0.11811023622047245"/>
  <pageSetup paperSize="9" scale="51" fitToHeight="0" orientation="portrait" r:id="rId1"/>
  <headerFooter>
    <oddFooter>&amp;R&amp;P</oddFooter>
  </headerFooter>
  <colBreaks count="1" manualBreakCount="1">
    <brk id="3" max="1164" man="1"/>
  </colBreaks>
  <extLst>
    <ext xmlns:x14="http://schemas.microsoft.com/office/spreadsheetml/2009/9/main" uri="{78C0D931-6437-407d-A8EE-F0AAD7539E65}">
      <x14:conditionalFormattings>
        <x14:conditionalFormatting xmlns:xm="http://schemas.microsoft.com/office/excel/2006/main">
          <x14:cfRule type="containsText" priority="8" operator="containsText" text="H" id="{740E6B4D-2573-4276-80A0-D619FD694F29}">
            <xm:f>NOT(ISERROR(SEARCH("H",'ADMIN OFFICE'!#REF!)))</xm:f>
            <x14:dxf>
              <font>
                <color theme="0"/>
              </font>
            </x14:dxf>
          </x14:cfRule>
          <xm:sqref>G178:G187 G190:G208</xm:sqref>
        </x14:conditionalFormatting>
        <x14:conditionalFormatting xmlns:xm="http://schemas.microsoft.com/office/excel/2006/main">
          <x14:cfRule type="containsText" priority="39" operator="containsText" text="H" id="{CDCCD921-1777-47AF-9A6E-CCECBA25D853}">
            <xm:f>NOT(ISERROR(SEARCH("H",'ADMIN OFFICE'!H12)))</xm:f>
            <x14:dxf>
              <font>
                <color theme="0"/>
              </font>
            </x14:dxf>
          </x14:cfRule>
          <xm:sqref>G29:G30</xm:sqref>
        </x14:conditionalFormatting>
        <x14:conditionalFormatting xmlns:xm="http://schemas.microsoft.com/office/excel/2006/main">
          <x14:cfRule type="containsText" priority="42" operator="containsText" text="H" id="{F8A51277-2956-4161-AE9C-AAC3F27085B8}">
            <xm:f>NOT(ISERROR(SEARCH("H",'ADMIN OFFICE'!H98)))</xm:f>
            <x14:dxf>
              <font>
                <color theme="0"/>
              </font>
            </x14:dxf>
          </x14:cfRule>
          <xm:sqref>G175:G177 G118</xm:sqref>
        </x14:conditionalFormatting>
        <x14:conditionalFormatting xmlns:xm="http://schemas.microsoft.com/office/excel/2006/main">
          <x14:cfRule type="containsText" priority="44" operator="containsText" text="H" id="{DCAE81CE-F61D-47EC-9268-09ECEE90204D}">
            <xm:f>NOT(ISERROR(SEARCH("H",'ADMIN OFFICE'!H129)))</xm:f>
            <x14:dxf>
              <font>
                <color theme="0"/>
              </font>
            </x14:dxf>
          </x14:cfRule>
          <xm:sqref>G104:G105</xm:sqref>
        </x14:conditionalFormatting>
        <x14:conditionalFormatting xmlns:xm="http://schemas.microsoft.com/office/excel/2006/main">
          <x14:cfRule type="containsText" priority="272" operator="containsText" text="H" id="{86118C8F-D0A6-4CFF-A5C0-DE6EB39542B5}">
            <xm:f>NOT(ISERROR(SEARCH("H",'ADMIN OFFICE'!H39)))</xm:f>
            <x14:dxf>
              <font>
                <color theme="0"/>
              </font>
            </x14:dxf>
          </x14:cfRule>
          <xm:sqref>G62:G67</xm:sqref>
        </x14:conditionalFormatting>
        <x14:conditionalFormatting xmlns:xm="http://schemas.microsoft.com/office/excel/2006/main">
          <x14:cfRule type="containsText" priority="386" operator="containsText" text="H" id="{727E0D6D-A81E-44BE-9C30-322F97E0F8A8}">
            <xm:f>NOT(ISERROR(SEARCH("H",'ADMIN OFFICE'!#REF!)))</xm:f>
            <x14:dxf>
              <font>
                <color theme="0"/>
              </font>
            </x14:dxf>
          </x14:cfRule>
          <xm:sqref>G1469:G1471</xm:sqref>
        </x14:conditionalFormatting>
        <x14:conditionalFormatting xmlns:xm="http://schemas.microsoft.com/office/excel/2006/main">
          <x14:cfRule type="containsText" priority="427" operator="containsText" text="H" id="{727E0D6D-A81E-44BE-9C30-322F97E0F8A8}">
            <xm:f>NOT(ISERROR(SEARCH("H",'ADMIN OFFICE'!#REF!)))</xm:f>
            <x14:dxf>
              <font>
                <color theme="0"/>
              </font>
            </x14:dxf>
          </x14:cfRule>
          <xm:sqref>G1552:G1553</xm:sqref>
        </x14:conditionalFormatting>
        <x14:conditionalFormatting xmlns:xm="http://schemas.microsoft.com/office/excel/2006/main">
          <x14:cfRule type="containsText" priority="478" operator="containsText" text="H" id="{CA52A2FF-6B40-4678-A924-6F6062E601D0}">
            <xm:f>NOT(ISERROR(SEARCH("H",'ADMIN OFFICE'!#REF!)))</xm:f>
            <x14:dxf>
              <font>
                <color theme="0"/>
              </font>
            </x14:dxf>
          </x14:cfRule>
          <xm:sqref>G31:G34</xm:sqref>
        </x14:conditionalFormatting>
        <x14:conditionalFormatting xmlns:xm="http://schemas.microsoft.com/office/excel/2006/main">
          <x14:cfRule type="containsText" priority="481" operator="containsText" text="H" id="{727E0D6D-A81E-44BE-9C30-322F97E0F8A8}">
            <xm:f>NOT(ISERROR(SEARCH("H",'ADMIN OFFICE'!#REF!)))</xm:f>
            <x14:dxf>
              <font>
                <color theme="0"/>
              </font>
            </x14:dxf>
          </x14:cfRule>
          <xm:sqref>G1585:G1589</xm:sqref>
        </x14:conditionalFormatting>
        <x14:conditionalFormatting xmlns:xm="http://schemas.microsoft.com/office/excel/2006/main">
          <x14:cfRule type="containsText" priority="482" operator="containsText" text="H" id="{727E0D6D-A81E-44BE-9C30-322F97E0F8A8}">
            <xm:f>NOT(ISERROR(SEARCH("H",'ADMIN OFFICE'!H30)))</xm:f>
            <x14:dxf>
              <font>
                <color theme="0"/>
              </font>
            </x14:dxf>
          </x14:cfRule>
          <xm:sqref>G1590</xm:sqref>
        </x14:conditionalFormatting>
        <x14:conditionalFormatting xmlns:xm="http://schemas.microsoft.com/office/excel/2006/main">
          <x14:cfRule type="containsText" priority="521" operator="containsText" text="H" id="{0659A196-B3BB-4B6A-A637-E76CB18B83F6}">
            <xm:f>NOT(ISERROR(SEARCH("H",'ADMIN OFFICE'!#REF!)))</xm:f>
            <x14:dxf>
              <font>
                <color theme="0"/>
              </font>
            </x14:dxf>
          </x14:cfRule>
          <xm:sqref>G41</xm:sqref>
        </x14:conditionalFormatting>
        <x14:conditionalFormatting xmlns:xm="http://schemas.microsoft.com/office/excel/2006/main">
          <x14:cfRule type="containsText" priority="544" operator="containsText" text="H" id="{727E0D6D-A81E-44BE-9C30-322F97E0F8A8}">
            <xm:f>NOT(ISERROR(SEARCH("H",'ADMIN OFFICE'!#REF!)))</xm:f>
            <x14:dxf>
              <font>
                <color theme="0"/>
              </font>
            </x14:dxf>
          </x14:cfRule>
          <xm:sqref>G1621:G1625</xm:sqref>
        </x14:conditionalFormatting>
        <x14:conditionalFormatting xmlns:xm="http://schemas.microsoft.com/office/excel/2006/main">
          <x14:cfRule type="containsText" priority="554" operator="containsText" text="H" id="{C848CECE-3B76-4202-9D37-5A4FC71F2E1C}">
            <xm:f>NOT(ISERROR(SEARCH("H",'ADMIN OFFICE'!H117)))</xm:f>
            <x14:dxf>
              <font>
                <color theme="0"/>
              </font>
            </x14:dxf>
          </x14:cfRule>
          <xm:sqref>G131:G137</xm:sqref>
        </x14:conditionalFormatting>
        <x14:conditionalFormatting xmlns:xm="http://schemas.microsoft.com/office/excel/2006/main">
          <x14:cfRule type="containsText" priority="616" operator="containsText" text="H" id="{928FE618-0055-467C-8ACA-2345F2C8CB6A}">
            <xm:f>NOT(ISERROR(SEARCH("H",'ADMIN OFFICE'!#REF!)))</xm:f>
            <x14:dxf>
              <font>
                <color theme="0"/>
              </font>
            </x14:dxf>
          </x14:cfRule>
          <xm:sqref>G42</xm:sqref>
        </x14:conditionalFormatting>
        <x14:conditionalFormatting xmlns:xm="http://schemas.microsoft.com/office/excel/2006/main">
          <x14:cfRule type="containsText" priority="618" operator="containsText" text="H" id="{727E0D6D-A81E-44BE-9C30-322F97E0F8A8}">
            <xm:f>NOT(ISERROR(SEARCH("H",'ADMIN OFFICE'!#REF!)))</xm:f>
            <x14:dxf>
              <font>
                <color theme="0"/>
              </font>
            </x14:dxf>
          </x14:cfRule>
          <xm:sqref>G1647:G1650</xm:sqref>
        </x14:conditionalFormatting>
        <x14:conditionalFormatting xmlns:xm="http://schemas.microsoft.com/office/excel/2006/main">
          <x14:cfRule type="containsText" priority="727" operator="containsText" text="H" id="{86118C8F-D0A6-4CFF-A5C0-DE6EB39542B5}">
            <xm:f>NOT(ISERROR(SEARCH("H",'ADMIN OFFICE'!#REF!)))</xm:f>
            <x14:dxf>
              <font>
                <color theme="0"/>
              </font>
            </x14:dxf>
          </x14:cfRule>
          <xm:sqref>G68:G70</xm:sqref>
        </x14:conditionalFormatting>
        <x14:conditionalFormatting xmlns:xm="http://schemas.microsoft.com/office/excel/2006/main">
          <x14:cfRule type="containsText" priority="729" operator="containsText" text="H" id="{727E0D6D-A81E-44BE-9C30-322F97E0F8A8}">
            <xm:f>NOT(ISERROR(SEARCH("H",'ADMIN OFFICE'!#REF!)))</xm:f>
            <x14:dxf>
              <font>
                <color theme="0"/>
              </font>
            </x14:dxf>
          </x14:cfRule>
          <xm:sqref>G1669:G1671</xm:sqref>
        </x14:conditionalFormatting>
        <x14:conditionalFormatting xmlns:xm="http://schemas.microsoft.com/office/excel/2006/main">
          <x14:cfRule type="containsText" priority="758" operator="containsText" text="H" id="{928FE618-0055-467C-8ACA-2345F2C8CB6A}">
            <xm:f>NOT(ISERROR(SEARCH("H",'ADMIN OFFICE'!#REF!)))</xm:f>
            <x14:dxf>
              <font>
                <color theme="0"/>
              </font>
            </x14:dxf>
          </x14:cfRule>
          <xm:sqref>G71</xm:sqref>
        </x14:conditionalFormatting>
        <x14:conditionalFormatting xmlns:xm="http://schemas.microsoft.com/office/excel/2006/main">
          <x14:cfRule type="containsText" priority="770" operator="containsText" text="H" id="{727E0D6D-A81E-44BE-9C30-322F97E0F8A8}">
            <xm:f>NOT(ISERROR(SEARCH("H",'ADMIN OFFICE'!#REF!)))</xm:f>
            <x14:dxf>
              <font>
                <color theme="0"/>
              </font>
            </x14:dxf>
          </x14:cfRule>
          <xm:sqref>G1672</xm:sqref>
        </x14:conditionalFormatting>
        <x14:conditionalFormatting xmlns:xm="http://schemas.microsoft.com/office/excel/2006/main">
          <x14:cfRule type="containsText" priority="771" operator="containsText" text="H" id="{727E0D6D-A81E-44BE-9C30-322F97E0F8A8}">
            <xm:f>NOT(ISERROR(SEARCH("H",'ADMIN OFFICE'!H39)))</xm:f>
            <x14:dxf>
              <font>
                <color theme="0"/>
              </font>
            </x14:dxf>
          </x14:cfRule>
          <xm:sqref>G1757:G1760 G1663:G1668</xm:sqref>
        </x14:conditionalFormatting>
        <x14:conditionalFormatting xmlns:xm="http://schemas.microsoft.com/office/excel/2006/main">
          <x14:cfRule type="containsText" priority="773" operator="containsText" text="H" id="{CA52A2FF-6B40-4678-A924-6F6062E601D0}">
            <xm:f>NOT(ISERROR(SEARCH("H",'ADMIN OFFICE'!H7)))</xm:f>
            <x14:dxf>
              <font>
                <color theme="0"/>
              </font>
            </x14:dxf>
          </x14:cfRule>
          <xm:sqref>G12</xm:sqref>
        </x14:conditionalFormatting>
        <x14:conditionalFormatting xmlns:xm="http://schemas.microsoft.com/office/excel/2006/main">
          <x14:cfRule type="containsText" priority="845" operator="containsText" text="H" id="{CA52A2FF-6B40-4678-A924-6F6062E601D0}">
            <xm:f>NOT(ISERROR(SEARCH("H",'ADMIN OFFICE'!#REF!)))</xm:f>
            <x14:dxf>
              <font>
                <color theme="0"/>
              </font>
            </x14:dxf>
          </x14:cfRule>
          <xm:sqref>G128:G130</xm:sqref>
        </x14:conditionalFormatting>
        <x14:conditionalFormatting xmlns:xm="http://schemas.microsoft.com/office/excel/2006/main">
          <x14:cfRule type="containsText" priority="864" operator="containsText" text="H" id="{727E0D6D-A81E-44BE-9C30-322F97E0F8A8}">
            <xm:f>NOT(ISERROR(SEARCH("H",'ADMIN OFFICE'!#REF!)))</xm:f>
            <x14:dxf>
              <font>
                <color theme="0"/>
              </font>
            </x14:dxf>
          </x14:cfRule>
          <xm:sqref>G1730:G1732</xm:sqref>
        </x14:conditionalFormatting>
        <x14:conditionalFormatting xmlns:xm="http://schemas.microsoft.com/office/excel/2006/main">
          <x14:cfRule type="containsText" priority="865" operator="containsText" text="H" id="{727E0D6D-A81E-44BE-9C30-322F97E0F8A8}">
            <xm:f>NOT(ISERROR(SEARCH("H",'ADMIN OFFICE'!H57)))</xm:f>
            <x14:dxf>
              <font>
                <color theme="0"/>
              </font>
            </x14:dxf>
          </x14:cfRule>
          <xm:sqref>G1733:G1748 G1673:G1713</xm:sqref>
        </x14:conditionalFormatting>
        <x14:conditionalFormatting xmlns:xm="http://schemas.microsoft.com/office/excel/2006/main">
          <x14:cfRule type="containsText" priority="867" operator="containsText" text="H" id="{CA52A2FF-6B40-4678-A924-6F6062E601D0}">
            <xm:f>NOT(ISERROR(SEARCH("H",'ADMIN OFFICE'!H1)))</xm:f>
            <x14:dxf>
              <font>
                <color theme="0"/>
              </font>
            </x14:dxf>
          </x14:cfRule>
          <xm:sqref>G1:G6</xm:sqref>
        </x14:conditionalFormatting>
        <x14:conditionalFormatting xmlns:xm="http://schemas.microsoft.com/office/excel/2006/main">
          <x14:cfRule type="containsText" priority="1035" operator="containsText" text="H" id="{727E0D6D-A81E-44BE-9C30-322F97E0F8A8}">
            <xm:f>NOT(ISERROR(SEARCH("H",'ADMIN OFFICE'!#REF!)))</xm:f>
            <x14:dxf>
              <font>
                <color theme="0"/>
              </font>
            </x14:dxf>
          </x14:cfRule>
          <xm:sqref>G1799:G1802</xm:sqref>
        </x14:conditionalFormatting>
        <x14:conditionalFormatting xmlns:xm="http://schemas.microsoft.com/office/excel/2006/main">
          <x14:cfRule type="containsText" priority="1165" operator="containsText" text="H" id="{727E0D6D-A81E-44BE-9C30-322F97E0F8A8}">
            <xm:f>NOT(ISERROR(SEARCH("H",'ADMIN OFFICE'!#REF!)))</xm:f>
            <x14:dxf>
              <font>
                <color theme="0"/>
              </font>
            </x14:dxf>
          </x14:cfRule>
          <xm:sqref>G1833:G1835</xm:sqref>
        </x14:conditionalFormatting>
        <x14:conditionalFormatting xmlns:xm="http://schemas.microsoft.com/office/excel/2006/main">
          <x14:cfRule type="containsText" priority="1166" operator="containsText" text="H" id="{727E0D6D-A81E-44BE-9C30-322F97E0F8A8}">
            <xm:f>NOT(ISERROR(SEARCH("H",'ADMIN OFFICE'!H28)))</xm:f>
            <x14:dxf>
              <font>
                <color theme="0"/>
              </font>
            </x14:dxf>
          </x14:cfRule>
          <xm:sqref>G1875:G1877</xm:sqref>
        </x14:conditionalFormatting>
        <x14:conditionalFormatting xmlns:xm="http://schemas.microsoft.com/office/excel/2006/main">
          <x14:cfRule type="containsText" priority="1306" operator="containsText" text="H" id="{727E0D6D-A81E-44BE-9C30-322F97E0F8A8}">
            <xm:f>NOT(ISERROR(SEARCH("H",'ADMIN OFFICE'!#REF!)))</xm:f>
            <x14:dxf>
              <font>
                <color theme="0"/>
              </font>
            </x14:dxf>
          </x14:cfRule>
          <xm:sqref>G1873:G1874</xm:sqref>
        </x14:conditionalFormatting>
        <x14:conditionalFormatting xmlns:xm="http://schemas.microsoft.com/office/excel/2006/main">
          <x14:cfRule type="containsText" priority="1712" operator="containsText" text="H" id="{AC29CEFB-E350-4108-BDCB-A075289DFFBA}">
            <xm:f>NOT(ISERROR(SEARCH("H",'ADMIN OFFICE'!#REF!)))</xm:f>
            <x14:dxf>
              <font>
                <color theme="0"/>
              </font>
            </x14:dxf>
          </x14:cfRule>
          <xm:sqref>G189</xm:sqref>
        </x14:conditionalFormatting>
        <x14:conditionalFormatting xmlns:xm="http://schemas.microsoft.com/office/excel/2006/main">
          <x14:cfRule type="containsText" priority="1767" operator="containsText" text="H" id="{727E0D6D-A81E-44BE-9C30-322F97E0F8A8}">
            <xm:f>NOT(ISERROR(SEARCH("H",'ADMIN OFFICE'!#REF!)))</xm:f>
            <x14:dxf>
              <font>
                <color theme="0"/>
              </font>
            </x14:dxf>
          </x14:cfRule>
          <xm:sqref>G2275:G2289 G2135</xm:sqref>
        </x14:conditionalFormatting>
        <x14:conditionalFormatting xmlns:xm="http://schemas.microsoft.com/office/excel/2006/main">
          <x14:cfRule type="containsText" priority="1780" operator="containsText" text="H" id="{928FE618-0055-467C-8ACA-2345F2C8CB6A}">
            <xm:f>NOT(ISERROR(SEARCH("H",'ADMIN OFFICE'!#REF!)))</xm:f>
            <x14:dxf>
              <font>
                <color theme="0"/>
              </font>
            </x14:dxf>
          </x14:cfRule>
          <xm:sqref>G149</xm:sqref>
        </x14:conditionalFormatting>
        <x14:conditionalFormatting xmlns:xm="http://schemas.microsoft.com/office/excel/2006/main">
          <x14:cfRule type="containsText" priority="1828" operator="containsText" text="H" id="{727E0D6D-A81E-44BE-9C30-322F97E0F8A8}">
            <xm:f>NOT(ISERROR(SEARCH("H",'ADMIN OFFICE'!#REF!)))</xm:f>
            <x14:dxf>
              <font>
                <color theme="0"/>
              </font>
            </x14:dxf>
          </x14:cfRule>
          <xm:sqref>G1789</xm:sqref>
        </x14:conditionalFormatting>
        <x14:conditionalFormatting xmlns:xm="http://schemas.microsoft.com/office/excel/2006/main">
          <x14:cfRule type="containsText" priority="1891" operator="containsText" text="H" id="{727E0D6D-A81E-44BE-9C30-322F97E0F8A8}">
            <xm:f>NOT(ISERROR(SEARCH("H",'ADMIN OFFICE'!H183)))</xm:f>
            <x14:dxf>
              <font>
                <color theme="0"/>
              </font>
            </x14:dxf>
          </x14:cfRule>
          <xm:sqref>G1852:G1854</xm:sqref>
        </x14:conditionalFormatting>
        <x14:conditionalFormatting xmlns:xm="http://schemas.microsoft.com/office/excel/2006/main">
          <x14:cfRule type="containsText" priority="1892" operator="containsText" text="H" id="{727E0D6D-A81E-44BE-9C30-322F97E0F8A8}">
            <xm:f>NOT(ISERROR(SEARCH("H",'ADMIN OFFICE'!#REF!)))</xm:f>
            <x14:dxf>
              <font>
                <color theme="0"/>
              </font>
            </x14:dxf>
          </x14:cfRule>
          <xm:sqref>G1851</xm:sqref>
        </x14:conditionalFormatting>
        <x14:conditionalFormatting xmlns:xm="http://schemas.microsoft.com/office/excel/2006/main">
          <x14:cfRule type="containsText" priority="1905" operator="containsText" text="H" id="{727E0D6D-A81E-44BE-9C30-322F97E0F8A8}">
            <xm:f>NOT(ISERROR(SEARCH("H",'ADMIN OFFICE'!H183)))</xm:f>
            <x14:dxf>
              <font>
                <color theme="0"/>
              </font>
            </x14:dxf>
          </x14:cfRule>
          <xm:sqref>G2209:G2211</xm:sqref>
        </x14:conditionalFormatting>
        <x14:conditionalFormatting xmlns:xm="http://schemas.microsoft.com/office/excel/2006/main">
          <x14:cfRule type="containsText" priority="1906" operator="containsText" text="H" id="{727E0D6D-A81E-44BE-9C30-322F97E0F8A8}">
            <xm:f>NOT(ISERROR(SEARCH("H",'ADMIN OFFICE'!#REF!)))</xm:f>
            <x14:dxf>
              <font>
                <color theme="0"/>
              </font>
            </x14:dxf>
          </x14:cfRule>
          <xm:sqref>G2208</xm:sqref>
        </x14:conditionalFormatting>
        <x14:conditionalFormatting xmlns:xm="http://schemas.microsoft.com/office/excel/2006/main">
          <x14:cfRule type="containsText" priority="2109" operator="containsText" text="H" id="{928FE618-0055-467C-8ACA-2345F2C8CB6A}">
            <xm:f>NOT(ISERROR(SEARCH("H",'ADMIN OFFICE'!H96)))</xm:f>
            <x14:dxf>
              <font>
                <color theme="0"/>
              </font>
            </x14:dxf>
          </x14:cfRule>
          <xm:sqref>G106:G107</xm:sqref>
        </x14:conditionalFormatting>
        <x14:conditionalFormatting xmlns:xm="http://schemas.microsoft.com/office/excel/2006/main">
          <x14:cfRule type="containsText" priority="2113" operator="containsText" text="H" id="{F8A51277-2956-4161-AE9C-AAC3F27085B8}">
            <xm:f>NOT(ISERROR(SEARCH("H",'ADMIN OFFICE'!H101)))</xm:f>
            <x14:dxf>
              <font>
                <color theme="0"/>
              </font>
            </x14:dxf>
          </x14:cfRule>
          <xm:sqref>G122:G127</xm:sqref>
        </x14:conditionalFormatting>
        <x14:conditionalFormatting xmlns:xm="http://schemas.microsoft.com/office/excel/2006/main">
          <x14:cfRule type="containsText" priority="2184" operator="containsText" text="H" id="{F8A51277-2956-4161-AE9C-AAC3F27085B8}">
            <xm:f>NOT(ISERROR(SEARCH("H",'ADMIN OFFICE'!H57)))</xm:f>
            <x14:dxf>
              <font>
                <color theme="0"/>
              </font>
            </x14:dxf>
          </x14:cfRule>
          <xm:sqref>G72:G102</xm:sqref>
        </x14:conditionalFormatting>
        <x14:conditionalFormatting xmlns:xm="http://schemas.microsoft.com/office/excel/2006/main">
          <x14:cfRule type="containsText" priority="2186" operator="containsText" text="H" id="{928FE618-0055-467C-8ACA-2345F2C8CB6A}">
            <xm:f>NOT(ISERROR(SEARCH("H",'ADMIN OFFICE'!H95)))</xm:f>
            <x14:dxf>
              <font>
                <color theme="0"/>
              </font>
            </x14:dxf>
          </x14:cfRule>
          <xm:sqref>G103</xm:sqref>
        </x14:conditionalFormatting>
        <x14:conditionalFormatting xmlns:xm="http://schemas.microsoft.com/office/excel/2006/main">
          <x14:cfRule type="containsText" priority="2216" operator="containsText" text="H" id="{C848CECE-3B76-4202-9D37-5A4FC71F2E1C}">
            <xm:f>NOT(ISERROR(SEARCH("H",'ADMIN OFFICE'!H132)))</xm:f>
            <x14:dxf>
              <font>
                <color theme="0"/>
              </font>
            </x14:dxf>
          </x14:cfRule>
          <xm:sqref>G138</xm:sqref>
        </x14:conditionalFormatting>
        <x14:conditionalFormatting xmlns:xm="http://schemas.microsoft.com/office/excel/2006/main">
          <x14:cfRule type="containsText" priority="2218" operator="containsText" text="H" id="{727E0D6D-A81E-44BE-9C30-322F97E0F8A8}">
            <xm:f>NOT(ISERROR(SEARCH("H",'ADMIN OFFICE'!#REF!)))</xm:f>
            <x14:dxf>
              <font>
                <color theme="0"/>
              </font>
            </x14:dxf>
          </x14:cfRule>
          <xm:sqref>G1472:G1551</xm:sqref>
        </x14:conditionalFormatting>
        <x14:conditionalFormatting xmlns:xm="http://schemas.microsoft.com/office/excel/2006/main">
          <x14:cfRule type="containsText" priority="2219" operator="containsText" text="H" id="{727E0D6D-A81E-44BE-9C30-322F97E0F8A8}">
            <xm:f>NOT(ISERROR(SEARCH("H",'ADMIN OFFICE'!#REF!)))</xm:f>
            <x14:dxf>
              <font>
                <color theme="0"/>
              </font>
            </x14:dxf>
          </x14:cfRule>
          <xm:sqref>G1554:G1576</xm:sqref>
        </x14:conditionalFormatting>
        <x14:conditionalFormatting xmlns:xm="http://schemas.microsoft.com/office/excel/2006/main">
          <x14:cfRule type="containsText" priority="2221" operator="containsText" text="H" id="{C848CECE-3B76-4202-9D37-5A4FC71F2E1C}">
            <xm:f>NOT(ISERROR(SEARCH("H",'ADMIN OFFICE'!#REF!)))</xm:f>
            <x14:dxf>
              <font>
                <color theme="0"/>
              </font>
            </x14:dxf>
          </x14:cfRule>
          <xm:sqref>G7:G11</xm:sqref>
        </x14:conditionalFormatting>
        <x14:conditionalFormatting xmlns:xm="http://schemas.microsoft.com/office/excel/2006/main">
          <x14:cfRule type="containsText" priority="2223" operator="containsText" text="H" id="{727E0D6D-A81E-44BE-9C30-322F97E0F8A8}">
            <xm:f>NOT(ISERROR(SEARCH("H",'ADMIN OFFICE'!#REF!)))</xm:f>
            <x14:dxf>
              <font>
                <color theme="0"/>
              </font>
            </x14:dxf>
          </x14:cfRule>
          <xm:sqref>G2290:G2309</xm:sqref>
        </x14:conditionalFormatting>
        <x14:conditionalFormatting xmlns:xm="http://schemas.microsoft.com/office/excel/2006/main">
          <x14:cfRule type="containsText" priority="2225" operator="containsText" text="H" id="{928FE618-0055-467C-8ACA-2345F2C8CB6A}">
            <xm:f>NOT(ISERROR(SEARCH("H",'ADMIN OFFICE'!#REF!)))</xm:f>
            <x14:dxf>
              <font>
                <color theme="0"/>
              </font>
            </x14:dxf>
          </x14:cfRule>
          <xm:sqref>G13:G28</xm:sqref>
        </x14:conditionalFormatting>
        <x14:conditionalFormatting xmlns:xm="http://schemas.microsoft.com/office/excel/2006/main">
          <x14:cfRule type="containsText" priority="2226" operator="containsText" text="H" id="{727E0D6D-A81E-44BE-9C30-322F97E0F8A8}">
            <xm:f>NOT(ISERROR(SEARCH("H",'ADMIN OFFICE'!H1047054)))</xm:f>
            <x14:dxf>
              <font>
                <color theme="0"/>
              </font>
            </x14:dxf>
          </x14:cfRule>
          <xm:sqref>G209:G1307</xm:sqref>
        </x14:conditionalFormatting>
        <x14:conditionalFormatting xmlns:xm="http://schemas.microsoft.com/office/excel/2006/main">
          <x14:cfRule type="containsText" priority="2227" operator="containsText" text="H" id="{727E0D6D-A81E-44BE-9C30-322F97E0F8A8}">
            <xm:f>NOT(ISERROR(SEARCH("H",'ADMIN OFFICE'!#REF!)))</xm:f>
            <x14:dxf>
              <font>
                <color theme="0"/>
              </font>
            </x14:dxf>
          </x14:cfRule>
          <xm:sqref>G1308:G1468</xm:sqref>
        </x14:conditionalFormatting>
        <x14:conditionalFormatting xmlns:xm="http://schemas.microsoft.com/office/excel/2006/main">
          <x14:cfRule type="containsText" priority="2229" operator="containsText" text="H" id="{727E0D6D-A81E-44BE-9C30-322F97E0F8A8}">
            <xm:f>NOT(ISERROR(SEARCH("H",'ADMIN OFFICE'!#REF!)))</xm:f>
            <x14:dxf>
              <font>
                <color theme="0"/>
              </font>
            </x14:dxf>
          </x14:cfRule>
          <xm:sqref>G1577</xm:sqref>
        </x14:conditionalFormatting>
        <x14:conditionalFormatting xmlns:xm="http://schemas.microsoft.com/office/excel/2006/main">
          <x14:cfRule type="containsText" priority="2231" operator="containsText" text="H" id="{727E0D6D-A81E-44BE-9C30-322F97E0F8A8}">
            <xm:f>NOT(ISERROR(SEARCH("H",'ADMIN OFFICE'!#REF!)))</xm:f>
            <x14:dxf>
              <font>
                <color theme="0"/>
              </font>
            </x14:dxf>
          </x14:cfRule>
          <xm:sqref>G2310</xm:sqref>
        </x14:conditionalFormatting>
        <x14:conditionalFormatting xmlns:xm="http://schemas.microsoft.com/office/excel/2006/main">
          <x14:cfRule type="containsText" priority="2232" operator="containsText" text="H" id="{727E0D6D-A81E-44BE-9C30-322F97E0F8A8}">
            <xm:f>NOT(ISERROR(SEARCH("H",'ADMIN OFFICE'!H7)))</xm:f>
            <x14:dxf>
              <font>
                <color theme="0"/>
              </font>
            </x14:dxf>
          </x14:cfRule>
          <xm:sqref>G2311:G2334</xm:sqref>
        </x14:conditionalFormatting>
        <x14:conditionalFormatting xmlns:xm="http://schemas.microsoft.com/office/excel/2006/main">
          <x14:cfRule type="containsText" priority="2235" operator="containsText" text="H" id="{727E0D6D-A81E-44BE-9C30-322F97E0F8A8}">
            <xm:f>NOT(ISERROR(SEARCH("H",'ADMIN OFFICE'!#REF!)))</xm:f>
            <x14:dxf>
              <font>
                <color theme="0"/>
              </font>
            </x14:dxf>
          </x14:cfRule>
          <xm:sqref>G1591:G1598</xm:sqref>
        </x14:conditionalFormatting>
        <x14:conditionalFormatting xmlns:xm="http://schemas.microsoft.com/office/excel/2006/main">
          <x14:cfRule type="containsText" priority="2239" operator="containsText" text="H" id="{727E0D6D-A81E-44BE-9C30-322F97E0F8A8}">
            <xm:f>NOT(ISERROR(SEARCH("H",'ADMIN OFFICE'!H31)))</xm:f>
            <x14:dxf>
              <font>
                <color theme="0"/>
              </font>
            </x14:dxf>
          </x14:cfRule>
          <xm:sqref>G1886:G1890</xm:sqref>
        </x14:conditionalFormatting>
        <x14:conditionalFormatting xmlns:xm="http://schemas.microsoft.com/office/excel/2006/main">
          <x14:cfRule type="containsText" priority="2240" operator="containsText" text="H" id="{727E0D6D-A81E-44BE-9C30-322F97E0F8A8}">
            <xm:f>NOT(ISERROR(SEARCH("H",'ADMIN OFFICE'!#REF!)))</xm:f>
            <x14:dxf>
              <font>
                <color theme="0"/>
              </font>
            </x14:dxf>
          </x14:cfRule>
          <xm:sqref>G1878:G1885</xm:sqref>
        </x14:conditionalFormatting>
        <x14:conditionalFormatting xmlns:xm="http://schemas.microsoft.com/office/excel/2006/main">
          <x14:cfRule type="containsText" priority="2241" operator="containsText" text="H" id="{AC29CEFB-E350-4108-BDCB-A075289DFFBA}">
            <xm:f>NOT(ISERROR(SEARCH("H",'ADMIN OFFICE'!#REF!)))</xm:f>
            <x14:dxf>
              <font>
                <color theme="0"/>
              </font>
            </x14:dxf>
          </x14:cfRule>
          <xm:sqref>G36:G39</xm:sqref>
        </x14:conditionalFormatting>
        <x14:conditionalFormatting xmlns:xm="http://schemas.microsoft.com/office/excel/2006/main">
          <x14:cfRule type="containsText" priority="2242" operator="containsText" text="H" id="{A30C0BEB-A77C-40D8-85D2-17AC2E192665}">
            <xm:f>NOT(ISERROR(SEARCH("H",'ADMIN OFFICE'!#REF!)))</xm:f>
            <x14:dxf>
              <font>
                <color theme="0"/>
              </font>
            </x14:dxf>
          </x14:cfRule>
          <xm:sqref>G35</xm:sqref>
        </x14:conditionalFormatting>
        <x14:conditionalFormatting xmlns:xm="http://schemas.microsoft.com/office/excel/2006/main">
          <x14:cfRule type="containsText" priority="2246" operator="containsText" text="H" id="{727E0D6D-A81E-44BE-9C30-322F97E0F8A8}">
            <xm:f>NOT(ISERROR(SEARCH("H",'ADMIN OFFICE'!H31)))</xm:f>
            <x14:dxf>
              <font>
                <color theme="0"/>
              </font>
            </x14:dxf>
          </x14:cfRule>
          <xm:sqref>G2343:G2347</xm:sqref>
        </x14:conditionalFormatting>
        <x14:conditionalFormatting xmlns:xm="http://schemas.microsoft.com/office/excel/2006/main">
          <x14:cfRule type="containsText" priority="2247" operator="containsText" text="H" id="{727E0D6D-A81E-44BE-9C30-322F97E0F8A8}">
            <xm:f>NOT(ISERROR(SEARCH("H",'ADMIN OFFICE'!#REF!)))</xm:f>
            <x14:dxf>
              <font>
                <color theme="0"/>
              </font>
            </x14:dxf>
          </x14:cfRule>
          <xm:sqref>G2335:G2342</xm:sqref>
        </x14:conditionalFormatting>
        <x14:conditionalFormatting xmlns:xm="http://schemas.microsoft.com/office/excel/2006/main">
          <x14:cfRule type="containsText" priority="2252" operator="containsText" text="H" id="{AC29CEFB-E350-4108-BDCB-A075289DFFBA}">
            <xm:f>NOT(ISERROR(SEARCH("H",'ADMIN OFFICE'!#REF!)))</xm:f>
            <x14:dxf>
              <font>
                <color theme="0"/>
              </font>
            </x14:dxf>
          </x14:cfRule>
          <xm:sqref>G40</xm:sqref>
        </x14:conditionalFormatting>
        <x14:conditionalFormatting xmlns:xm="http://schemas.microsoft.com/office/excel/2006/main">
          <x14:cfRule type="containsText" priority="2258" operator="containsText" text="H" id="{727E0D6D-A81E-44BE-9C30-322F97E0F8A8}">
            <xm:f>NOT(ISERROR(SEARCH("H",'ADMIN OFFICE'!#REF!)))</xm:f>
            <x14:dxf>
              <font>
                <color theme="0"/>
              </font>
            </x14:dxf>
          </x14:cfRule>
          <xm:sqref>G1604:G1611</xm:sqref>
        </x14:conditionalFormatting>
        <x14:conditionalFormatting xmlns:xm="http://schemas.microsoft.com/office/excel/2006/main">
          <x14:cfRule type="containsText" priority="2261" operator="containsText" text="H" id="{727E0D6D-A81E-44BE-9C30-322F97E0F8A8}">
            <xm:f>NOT(ISERROR(SEARCH("H",'ADMIN OFFICE'!#REF!)))</xm:f>
            <x14:dxf>
              <font>
                <color theme="0"/>
              </font>
            </x14:dxf>
          </x14:cfRule>
          <xm:sqref>G1891:G1898</xm:sqref>
        </x14:conditionalFormatting>
        <x14:conditionalFormatting xmlns:xm="http://schemas.microsoft.com/office/excel/2006/main">
          <x14:cfRule type="containsText" priority="2264" operator="containsText" text="H" id="{727E0D6D-A81E-44BE-9C30-322F97E0F8A8}">
            <xm:f>NOT(ISERROR(SEARCH("H",'ADMIN OFFICE'!#REF!)))</xm:f>
            <x14:dxf>
              <font>
                <color theme="0"/>
              </font>
            </x14:dxf>
          </x14:cfRule>
          <xm:sqref>G2348:G2355</xm:sqref>
        </x14:conditionalFormatting>
        <x14:conditionalFormatting xmlns:xm="http://schemas.microsoft.com/office/excel/2006/main">
          <x14:cfRule type="containsText" priority="2275" operator="containsText" text="H" id="{727E0D6D-A81E-44BE-9C30-322F97E0F8A8}">
            <xm:f>NOT(ISERROR(SEARCH("H",'ADMIN OFFICE'!#REF!)))</xm:f>
            <x14:dxf>
              <font>
                <color theme="0"/>
              </font>
            </x14:dxf>
          </x14:cfRule>
          <xm:sqref>G1612</xm:sqref>
        </x14:conditionalFormatting>
        <x14:conditionalFormatting xmlns:xm="http://schemas.microsoft.com/office/excel/2006/main">
          <x14:cfRule type="containsText" priority="2276" operator="containsText" text="H" id="{727E0D6D-A81E-44BE-9C30-322F97E0F8A8}">
            <xm:f>NOT(ISERROR(SEARCH("H",'ADMIN OFFICE'!H36)))</xm:f>
            <x14:dxf>
              <font>
                <color theme="0"/>
              </font>
            </x14:dxf>
          </x14:cfRule>
          <xm:sqref>G1613:G1615</xm:sqref>
        </x14:conditionalFormatting>
        <x14:conditionalFormatting xmlns:xm="http://schemas.microsoft.com/office/excel/2006/main">
          <x14:cfRule type="containsText" priority="2277" operator="containsText" text="H" id="{727E0D6D-A81E-44BE-9C30-322F97E0F8A8}">
            <xm:f>NOT(ISERROR(SEARCH("H",'ADMIN OFFICE'!#REF!)))</xm:f>
            <x14:dxf>
              <font>
                <color theme="0"/>
              </font>
            </x14:dxf>
          </x14:cfRule>
          <xm:sqref>G1899</xm:sqref>
        </x14:conditionalFormatting>
        <x14:conditionalFormatting xmlns:xm="http://schemas.microsoft.com/office/excel/2006/main">
          <x14:cfRule type="containsText" priority="2278" operator="containsText" text="H" id="{727E0D6D-A81E-44BE-9C30-322F97E0F8A8}">
            <xm:f>NOT(ISERROR(SEARCH("H",'ADMIN OFFICE'!H36)))</xm:f>
            <x14:dxf>
              <font>
                <color theme="0"/>
              </font>
            </x14:dxf>
          </x14:cfRule>
          <xm:sqref>G1900:G1902</xm:sqref>
        </x14:conditionalFormatting>
        <x14:conditionalFormatting xmlns:xm="http://schemas.microsoft.com/office/excel/2006/main">
          <x14:cfRule type="containsText" priority="2279" operator="containsText" text="H" id="{727E0D6D-A81E-44BE-9C30-322F97E0F8A8}">
            <xm:f>NOT(ISERROR(SEARCH("H",'ADMIN OFFICE'!#REF!)))</xm:f>
            <x14:dxf>
              <font>
                <color theme="0"/>
              </font>
            </x14:dxf>
          </x14:cfRule>
          <xm:sqref>G2356</xm:sqref>
        </x14:conditionalFormatting>
        <x14:conditionalFormatting xmlns:xm="http://schemas.microsoft.com/office/excel/2006/main">
          <x14:cfRule type="containsText" priority="2280" operator="containsText" text="H" id="{727E0D6D-A81E-44BE-9C30-322F97E0F8A8}">
            <xm:f>NOT(ISERROR(SEARCH("H",'ADMIN OFFICE'!H36)))</xm:f>
            <x14:dxf>
              <font>
                <color theme="0"/>
              </font>
            </x14:dxf>
          </x14:cfRule>
          <xm:sqref>G2357:G2359</xm:sqref>
        </x14:conditionalFormatting>
        <x14:conditionalFormatting xmlns:xm="http://schemas.microsoft.com/office/excel/2006/main">
          <x14:cfRule type="containsText" priority="2282" operator="containsText" text="H" id="{727E0D6D-A81E-44BE-9C30-322F97E0F8A8}">
            <xm:f>NOT(ISERROR(SEARCH("H",'ADMIN OFFICE'!#REF!)))</xm:f>
            <x14:dxf>
              <font>
                <color theme="0"/>
              </font>
            </x14:dxf>
          </x14:cfRule>
          <xm:sqref>G1626:G1639</xm:sqref>
        </x14:conditionalFormatting>
        <x14:conditionalFormatting xmlns:xm="http://schemas.microsoft.com/office/excel/2006/main">
          <x14:cfRule type="containsText" priority="2294" operator="containsText" text="H" id="{727E0D6D-A81E-44BE-9C30-322F97E0F8A8}">
            <xm:f>NOT(ISERROR(SEARCH("H",'ADMIN OFFICE'!#REF!)))</xm:f>
            <x14:dxf>
              <font>
                <color theme="0"/>
              </font>
            </x14:dxf>
          </x14:cfRule>
          <xm:sqref>G1616:G1620</xm:sqref>
        </x14:conditionalFormatting>
        <x14:conditionalFormatting xmlns:xm="http://schemas.microsoft.com/office/excel/2006/main">
          <x14:cfRule type="containsText" priority="2297" operator="containsText" text="H" id="{727E0D6D-A81E-44BE-9C30-322F97E0F8A8}">
            <xm:f>NOT(ISERROR(SEARCH("H",'ADMIN OFFICE'!#REF!)))</xm:f>
            <x14:dxf>
              <font>
                <color theme="0"/>
              </font>
            </x14:dxf>
          </x14:cfRule>
          <xm:sqref>G1903:G1950</xm:sqref>
        </x14:conditionalFormatting>
        <x14:conditionalFormatting xmlns:xm="http://schemas.microsoft.com/office/excel/2006/main">
          <x14:cfRule type="containsText" priority="2300" operator="containsText" text="H" id="{727E0D6D-A81E-44BE-9C30-322F97E0F8A8}">
            <xm:f>NOT(ISERROR(SEARCH("H",'ADMIN OFFICE'!#REF!)))</xm:f>
            <x14:dxf>
              <font>
                <color theme="0"/>
              </font>
            </x14:dxf>
          </x14:cfRule>
          <xm:sqref>G2360:G2407</xm:sqref>
        </x14:conditionalFormatting>
        <x14:conditionalFormatting xmlns:xm="http://schemas.microsoft.com/office/excel/2006/main">
          <x14:cfRule type="containsText" priority="2315" operator="containsText" text="H" id="{727E0D6D-A81E-44BE-9C30-322F97E0F8A8}">
            <xm:f>NOT(ISERROR(SEARCH("H",'ADMIN OFFICE'!#REF!)))</xm:f>
            <x14:dxf>
              <font>
                <color theme="0"/>
              </font>
            </x14:dxf>
          </x14:cfRule>
          <xm:sqref>G1640</xm:sqref>
        </x14:conditionalFormatting>
        <x14:conditionalFormatting xmlns:xm="http://schemas.microsoft.com/office/excel/2006/main">
          <x14:cfRule type="containsText" priority="2317" operator="containsText" text="H" id="{727E0D6D-A81E-44BE-9C30-322F97E0F8A8}">
            <xm:f>NOT(ISERROR(SEARCH("H",'ADMIN OFFICE'!#REF!)))</xm:f>
            <x14:dxf>
              <font>
                <color theme="0"/>
              </font>
            </x14:dxf>
          </x14:cfRule>
          <xm:sqref>G1951</xm:sqref>
        </x14:conditionalFormatting>
        <x14:conditionalFormatting xmlns:xm="http://schemas.microsoft.com/office/excel/2006/main">
          <x14:cfRule type="containsText" priority="2319" operator="containsText" text="H" id="{727E0D6D-A81E-44BE-9C30-322F97E0F8A8}">
            <xm:f>NOT(ISERROR(SEARCH("H",'ADMIN OFFICE'!#REF!)))</xm:f>
            <x14:dxf>
              <font>
                <color theme="0"/>
              </font>
            </x14:dxf>
          </x14:cfRule>
          <xm:sqref>G2408</xm:sqref>
        </x14:conditionalFormatting>
        <x14:conditionalFormatting xmlns:xm="http://schemas.microsoft.com/office/excel/2006/main">
          <x14:cfRule type="containsText" priority="2321" operator="containsText" text="H" id="{86118C8F-D0A6-4CFF-A5C0-DE6EB39542B5}">
            <xm:f>NOT(ISERROR(SEARCH("H",'ADMIN OFFICE'!#REF!)))</xm:f>
            <x14:dxf>
              <font>
                <color theme="0"/>
              </font>
            </x14:dxf>
          </x14:cfRule>
          <xm:sqref>G61</xm:sqref>
        </x14:conditionalFormatting>
        <x14:conditionalFormatting xmlns:xm="http://schemas.microsoft.com/office/excel/2006/main">
          <x14:cfRule type="containsText" priority="2323" operator="containsText" text="H" id="{727E0D6D-A81E-44BE-9C30-322F97E0F8A8}">
            <xm:f>NOT(ISERROR(SEARCH("H",'ADMIN OFFICE'!#REF!)))</xm:f>
            <x14:dxf>
              <font>
                <color theme="0"/>
              </font>
            </x14:dxf>
          </x14:cfRule>
          <xm:sqref>G1651:G1661</xm:sqref>
        </x14:conditionalFormatting>
        <x14:conditionalFormatting xmlns:xm="http://schemas.microsoft.com/office/excel/2006/main">
          <x14:cfRule type="containsText" priority="2328" operator="containsText" text="H" id="{727E0D6D-A81E-44BE-9C30-322F97E0F8A8}">
            <xm:f>NOT(ISERROR(SEARCH("H",'ADMIN OFFICE'!H31)))</xm:f>
            <x14:dxf>
              <font>
                <color theme="0"/>
              </font>
            </x14:dxf>
          </x14:cfRule>
          <xm:sqref>G1599:G1603</xm:sqref>
        </x14:conditionalFormatting>
        <x14:conditionalFormatting xmlns:xm="http://schemas.microsoft.com/office/excel/2006/main">
          <x14:cfRule type="containsText" priority="2330" operator="containsText" text="H" id="{928FE618-0055-467C-8ACA-2345F2C8CB6A}">
            <xm:f>NOT(ISERROR(SEARCH("H",'ADMIN OFFICE'!#REF!)))</xm:f>
            <x14:dxf>
              <font>
                <color theme="0"/>
              </font>
            </x14:dxf>
          </x14:cfRule>
          <xm:sqref>G43:G53</xm:sqref>
        </x14:conditionalFormatting>
        <x14:conditionalFormatting xmlns:xm="http://schemas.microsoft.com/office/excel/2006/main">
          <x14:cfRule type="containsText" priority="2332" operator="containsText" text="H" id="{727E0D6D-A81E-44BE-9C30-322F97E0F8A8}">
            <xm:f>NOT(ISERROR(SEARCH("H",'ADMIN OFFICE'!H7)))</xm:f>
            <x14:dxf>
              <font>
                <color theme="0"/>
              </font>
            </x14:dxf>
          </x14:cfRule>
          <xm:sqref>G1578:G1584</xm:sqref>
        </x14:conditionalFormatting>
        <x14:conditionalFormatting xmlns:xm="http://schemas.microsoft.com/office/excel/2006/main">
          <x14:cfRule type="containsText" priority="2339" operator="containsText" text="H" id="{727E0D6D-A81E-44BE-9C30-322F97E0F8A8}">
            <xm:f>NOT(ISERROR(SEARCH("H",'ADMIN OFFICE'!#REF!)))</xm:f>
            <x14:dxf>
              <font>
                <color theme="0"/>
              </font>
            </x14:dxf>
          </x14:cfRule>
          <xm:sqref>G1641:G1646</xm:sqref>
        </x14:conditionalFormatting>
        <x14:conditionalFormatting xmlns:xm="http://schemas.microsoft.com/office/excel/2006/main">
          <x14:cfRule type="containsText" priority="2340" operator="containsText" text="H" id="{727E0D6D-A81E-44BE-9C30-322F97E0F8A8}">
            <xm:f>NOT(ISERROR(SEARCH("H",'ADMIN OFFICE'!#REF!)))</xm:f>
            <x14:dxf>
              <font>
                <color theme="0"/>
              </font>
            </x14:dxf>
          </x14:cfRule>
          <xm:sqref>G1952:G1984</xm:sqref>
        </x14:conditionalFormatting>
        <x14:conditionalFormatting xmlns:xm="http://schemas.microsoft.com/office/excel/2006/main">
          <x14:cfRule type="containsText" priority="2342" operator="containsText" text="H" id="{727E0D6D-A81E-44BE-9C30-322F97E0F8A8}">
            <xm:f>NOT(ISERROR(SEARCH("H",'ADMIN OFFICE'!#REF!)))</xm:f>
            <x14:dxf>
              <font>
                <color theme="0"/>
              </font>
            </x14:dxf>
          </x14:cfRule>
          <xm:sqref>G2409:G2441</xm:sqref>
        </x14:conditionalFormatting>
        <x14:conditionalFormatting xmlns:xm="http://schemas.microsoft.com/office/excel/2006/main">
          <x14:cfRule type="containsText" priority="2355" operator="containsText" text="H" id="{727E0D6D-A81E-44BE-9C30-322F97E0F8A8}">
            <xm:f>NOT(ISERROR(SEARCH("H",'ADMIN OFFICE'!#REF!)))</xm:f>
            <x14:dxf>
              <font>
                <color theme="0"/>
              </font>
            </x14:dxf>
          </x14:cfRule>
          <xm:sqref>G1662</xm:sqref>
        </x14:conditionalFormatting>
        <x14:conditionalFormatting xmlns:xm="http://schemas.microsoft.com/office/excel/2006/main">
          <x14:cfRule type="containsText" priority="2358" operator="containsText" text="H" id="{928FE618-0055-467C-8ACA-2345F2C8CB6A}">
            <xm:f>NOT(ISERROR(SEARCH("H",'ADMIN OFFICE'!#REF!)))</xm:f>
            <x14:dxf>
              <font>
                <color theme="0"/>
              </font>
            </x14:dxf>
          </x14:cfRule>
          <xm:sqref>G54</xm:sqref>
        </x14:conditionalFormatting>
        <x14:conditionalFormatting xmlns:xm="http://schemas.microsoft.com/office/excel/2006/main">
          <x14:cfRule type="containsText" priority="2359" operator="containsText" text="H" id="{928FE618-0055-467C-8ACA-2345F2C8CB6A}">
            <xm:f>NOT(ISERROR(SEARCH("H",'ADMIN OFFICE'!H39)))</xm:f>
            <x14:dxf>
              <font>
                <color theme="0"/>
              </font>
            </x14:dxf>
          </x14:cfRule>
          <xm:sqref>G55:G60 G153:G156 G169:G174</xm:sqref>
        </x14:conditionalFormatting>
        <x14:conditionalFormatting xmlns:xm="http://schemas.microsoft.com/office/excel/2006/main">
          <x14:cfRule type="containsText" priority="2361" operator="containsText" text="H" id="{727E0D6D-A81E-44BE-9C30-322F97E0F8A8}">
            <xm:f>NOT(ISERROR(SEARCH("H",'ADMIN OFFICE'!#REF!)))</xm:f>
            <x14:dxf>
              <font>
                <color theme="0"/>
              </font>
            </x14:dxf>
          </x14:cfRule>
          <xm:sqref>G1985</xm:sqref>
        </x14:conditionalFormatting>
        <x14:conditionalFormatting xmlns:xm="http://schemas.microsoft.com/office/excel/2006/main">
          <x14:cfRule type="containsText" priority="2362" operator="containsText" text="H" id="{727E0D6D-A81E-44BE-9C30-322F97E0F8A8}">
            <xm:f>NOT(ISERROR(SEARCH("H",'ADMIN OFFICE'!H39)))</xm:f>
            <x14:dxf>
              <font>
                <color theme="0"/>
              </font>
            </x14:dxf>
          </x14:cfRule>
          <xm:sqref>G1986:G2044</xm:sqref>
        </x14:conditionalFormatting>
        <x14:conditionalFormatting xmlns:xm="http://schemas.microsoft.com/office/excel/2006/main">
          <x14:cfRule type="containsText" priority="2363" operator="containsText" text="H" id="{727E0D6D-A81E-44BE-9C30-322F97E0F8A8}">
            <xm:f>NOT(ISERROR(SEARCH("H",'ADMIN OFFICE'!#REF!)))</xm:f>
            <x14:dxf>
              <font>
                <color theme="0"/>
              </font>
            </x14:dxf>
          </x14:cfRule>
          <xm:sqref>G2442</xm:sqref>
        </x14:conditionalFormatting>
        <x14:conditionalFormatting xmlns:xm="http://schemas.microsoft.com/office/excel/2006/main">
          <x14:cfRule type="containsText" priority="2364" operator="containsText" text="H" id="{727E0D6D-A81E-44BE-9C30-322F97E0F8A8}">
            <xm:f>NOT(ISERROR(SEARCH("H",'ADMIN OFFICE'!H39)))</xm:f>
            <x14:dxf>
              <font>
                <color theme="0"/>
              </font>
            </x14:dxf>
          </x14:cfRule>
          <xm:sqref>G2443:G2501</xm:sqref>
        </x14:conditionalFormatting>
        <x14:conditionalFormatting xmlns:xm="http://schemas.microsoft.com/office/excel/2006/main">
          <x14:cfRule type="containsText" priority="2376" operator="containsText" text="H" id="{727E0D6D-A81E-44BE-9C30-322F97E0F8A8}">
            <xm:f>NOT(ISERROR(SEARCH("H",'ADMIN OFFICE'!#REF!)))</xm:f>
            <x14:dxf>
              <font>
                <color theme="0"/>
              </font>
            </x14:dxf>
          </x14:cfRule>
          <xm:sqref>G1749:G1756 G1766:G1788</xm:sqref>
        </x14:conditionalFormatting>
        <x14:conditionalFormatting xmlns:xm="http://schemas.microsoft.com/office/excel/2006/main">
          <x14:cfRule type="containsText" priority="2395" operator="containsText" text="H" id="{727E0D6D-A81E-44BE-9C30-322F97E0F8A8}">
            <xm:f>NOT(ISERROR(SEARCH("H",'ADMIN OFFICE'!H133)))</xm:f>
            <x14:dxf>
              <font>
                <color theme="0"/>
              </font>
            </x14:dxf>
          </x14:cfRule>
          <xm:sqref>G2095:G2098</xm:sqref>
        </x14:conditionalFormatting>
        <x14:conditionalFormatting xmlns:xm="http://schemas.microsoft.com/office/excel/2006/main">
          <x14:cfRule type="containsText" priority="2396" operator="containsText" text="H" id="{727E0D6D-A81E-44BE-9C30-322F97E0F8A8}">
            <xm:f>NOT(ISERROR(SEARCH("H",'ADMIN OFFICE'!#REF!)))</xm:f>
            <x14:dxf>
              <font>
                <color theme="0"/>
              </font>
            </x14:dxf>
          </x14:cfRule>
          <xm:sqref>G2087:G2094 G2045:G2051</xm:sqref>
        </x14:conditionalFormatting>
        <x14:conditionalFormatting xmlns:xm="http://schemas.microsoft.com/office/excel/2006/main">
          <x14:cfRule type="containsText" priority="2398" operator="containsText" text="H" id="{727E0D6D-A81E-44BE-9C30-322F97E0F8A8}">
            <xm:f>NOT(ISERROR(SEARCH("H",'ADMIN OFFICE'!H133)))</xm:f>
            <x14:dxf>
              <font>
                <color theme="0"/>
              </font>
            </x14:dxf>
          </x14:cfRule>
          <xm:sqref>G2552:G2555</xm:sqref>
        </x14:conditionalFormatting>
        <x14:conditionalFormatting xmlns:xm="http://schemas.microsoft.com/office/excel/2006/main">
          <x14:cfRule type="containsText" priority="2399" operator="containsText" text="H" id="{727E0D6D-A81E-44BE-9C30-322F97E0F8A8}">
            <xm:f>NOT(ISERROR(SEARCH("H",'ADMIN OFFICE'!#REF!)))</xm:f>
            <x14:dxf>
              <font>
                <color theme="0"/>
              </font>
            </x14:dxf>
          </x14:cfRule>
          <xm:sqref>G2544:G2551 G2502:G2508</xm:sqref>
        </x14:conditionalFormatting>
        <x14:conditionalFormatting xmlns:xm="http://schemas.microsoft.com/office/excel/2006/main">
          <x14:cfRule type="containsText" priority="2416" operator="containsText" text="H" id="{727E0D6D-A81E-44BE-9C30-322F97E0F8A8}">
            <xm:f>NOT(ISERROR(SEARCH("H",'ADMIN OFFICE'!#REF!)))</xm:f>
            <x14:dxf>
              <font>
                <color theme="0"/>
              </font>
            </x14:dxf>
          </x14:cfRule>
          <xm:sqref>G1761:G1765</xm:sqref>
        </x14:conditionalFormatting>
        <x14:conditionalFormatting xmlns:xm="http://schemas.microsoft.com/office/excel/2006/main">
          <x14:cfRule type="containsText" priority="2422" operator="containsText" text="H" id="{928FE618-0055-467C-8ACA-2345F2C8CB6A}">
            <xm:f>NOT(ISERROR(SEARCH("H",'ADMIN OFFICE'!#REF!)))</xm:f>
            <x14:dxf>
              <font>
                <color theme="0"/>
              </font>
            </x14:dxf>
          </x14:cfRule>
          <xm:sqref>G141:G148</xm:sqref>
        </x14:conditionalFormatting>
        <x14:conditionalFormatting xmlns:xm="http://schemas.microsoft.com/office/excel/2006/main">
          <x14:cfRule type="containsText" priority="2423" operator="containsText" text="H" id="{727E0D6D-A81E-44BE-9C30-322F97E0F8A8}">
            <xm:f>NOT(ISERROR(SEARCH("H",'ADMIN OFFICE'!#REF!)))</xm:f>
            <x14:dxf>
              <font>
                <color theme="0"/>
              </font>
            </x14:dxf>
          </x14:cfRule>
          <xm:sqref>G1790:G1791</xm:sqref>
        </x14:conditionalFormatting>
        <x14:conditionalFormatting xmlns:xm="http://schemas.microsoft.com/office/excel/2006/main">
          <x14:cfRule type="containsText" priority="2425" operator="containsText" text="H" id="{727E0D6D-A81E-44BE-9C30-322F97E0F8A8}">
            <xm:f>NOT(ISERROR(SEARCH("H",'ADMIN OFFICE'!#REF!)))</xm:f>
            <x14:dxf>
              <font>
                <color theme="0"/>
              </font>
            </x14:dxf>
          </x14:cfRule>
          <xm:sqref>G2136:G2137</xm:sqref>
        </x14:conditionalFormatting>
        <x14:conditionalFormatting xmlns:xm="http://schemas.microsoft.com/office/excel/2006/main">
          <x14:cfRule type="containsText" priority="2427" operator="containsText" text="H" id="{AC29CEFB-E350-4108-BDCB-A075289DFFBA}">
            <xm:f>NOT(ISERROR(SEARCH("H",'ADMIN OFFICE'!#REF!)))</xm:f>
            <x14:dxf>
              <font>
                <color theme="0"/>
              </font>
            </x14:dxf>
          </x14:cfRule>
          <xm:sqref>G139:G140 G188</xm:sqref>
        </x14:conditionalFormatting>
        <x14:conditionalFormatting xmlns:xm="http://schemas.microsoft.com/office/excel/2006/main">
          <x14:cfRule type="containsText" priority="2430" operator="containsText" text="H" id="{928FE618-0055-467C-8ACA-2345F2C8CB6A}">
            <xm:f>NOT(ISERROR(SEARCH("H",'ADMIN OFFICE'!#REF!)))</xm:f>
            <x14:dxf>
              <font>
                <color theme="0"/>
              </font>
            </x14:dxf>
          </x14:cfRule>
          <xm:sqref>G150:G151</xm:sqref>
        </x14:conditionalFormatting>
        <x14:conditionalFormatting xmlns:xm="http://schemas.microsoft.com/office/excel/2006/main">
          <x14:cfRule type="containsText" priority="2448" operator="containsText" text="H" id="{727E0D6D-A81E-44BE-9C30-322F97E0F8A8}">
            <xm:f>NOT(ISERROR(SEARCH("H",'ADMIN OFFICE'!#REF!)))</xm:f>
            <x14:dxf>
              <font>
                <color theme="0"/>
              </font>
            </x14:dxf>
          </x14:cfRule>
          <xm:sqref>G2099:G2134</xm:sqref>
        </x14:conditionalFormatting>
        <x14:conditionalFormatting xmlns:xm="http://schemas.microsoft.com/office/excel/2006/main">
          <x14:cfRule type="containsText" priority="2451" operator="containsText" text="H" id="{727E0D6D-A81E-44BE-9C30-322F97E0F8A8}">
            <xm:f>NOT(ISERROR(SEARCH("H",'ADMIN OFFICE'!#REF!)))</xm:f>
            <x14:dxf>
              <font>
                <color theme="0"/>
              </font>
            </x14:dxf>
          </x14:cfRule>
          <xm:sqref>G2556:G2593</xm:sqref>
        </x14:conditionalFormatting>
        <x14:conditionalFormatting xmlns:xm="http://schemas.microsoft.com/office/excel/2006/main">
          <x14:cfRule type="containsText" priority="2467" operator="containsText" text="H" id="{928FE618-0055-467C-8ACA-2345F2C8CB6A}">
            <xm:f>NOT(ISERROR(SEARCH("H",'ADMIN OFFICE'!#REF!)))</xm:f>
            <x14:dxf>
              <font>
                <color theme="0"/>
              </font>
            </x14:dxf>
          </x14:cfRule>
          <xm:sqref>G152</xm:sqref>
        </x14:conditionalFormatting>
        <x14:conditionalFormatting xmlns:xm="http://schemas.microsoft.com/office/excel/2006/main">
          <x14:cfRule type="containsText" priority="2486" operator="containsText" text="H" id="{727E0D6D-A81E-44BE-9C30-322F97E0F8A8}">
            <xm:f>NOT(ISERROR(SEARCH("H",'ADMIN OFFICE'!#REF!)))</xm:f>
            <x14:dxf>
              <font>
                <color theme="0"/>
              </font>
            </x14:dxf>
          </x14:cfRule>
          <xm:sqref>G1792</xm:sqref>
        </x14:conditionalFormatting>
        <x14:conditionalFormatting xmlns:xm="http://schemas.microsoft.com/office/excel/2006/main">
          <x14:cfRule type="containsText" priority="2487" operator="containsText" text="H" id="{727E0D6D-A81E-44BE-9C30-322F97E0F8A8}">
            <xm:f>NOT(ISERROR(SEARCH("H",'ADMIN OFFICE'!H137)))</xm:f>
            <x14:dxf>
              <font>
                <color theme="0"/>
              </font>
            </x14:dxf>
          </x14:cfRule>
          <xm:sqref>G1793:G1798</xm:sqref>
        </x14:conditionalFormatting>
        <x14:conditionalFormatting xmlns:xm="http://schemas.microsoft.com/office/excel/2006/main">
          <x14:cfRule type="containsText" priority="2488" operator="containsText" text="H" id="{727E0D6D-A81E-44BE-9C30-322F97E0F8A8}">
            <xm:f>NOT(ISERROR(SEARCH("H",'ADMIN OFFICE'!#REF!)))</xm:f>
            <x14:dxf>
              <font>
                <color theme="0"/>
              </font>
            </x14:dxf>
          </x14:cfRule>
          <xm:sqref>G2138</xm:sqref>
        </x14:conditionalFormatting>
        <x14:conditionalFormatting xmlns:xm="http://schemas.microsoft.com/office/excel/2006/main">
          <x14:cfRule type="containsText" priority="2489" operator="containsText" text="H" id="{727E0D6D-A81E-44BE-9C30-322F97E0F8A8}">
            <xm:f>NOT(ISERROR(SEARCH("H",'ADMIN OFFICE'!H137)))</xm:f>
            <x14:dxf>
              <font>
                <color theme="0"/>
              </font>
            </x14:dxf>
          </x14:cfRule>
          <xm:sqref>G2139:G2154</xm:sqref>
        </x14:conditionalFormatting>
        <x14:conditionalFormatting xmlns:xm="http://schemas.microsoft.com/office/excel/2006/main">
          <x14:cfRule type="containsText" priority="2490" operator="containsText" text="H" id="{727E0D6D-A81E-44BE-9C30-322F97E0F8A8}">
            <xm:f>NOT(ISERROR(SEARCH("H",'ADMIN OFFICE'!#REF!)))</xm:f>
            <x14:dxf>
              <font>
                <color theme="0"/>
              </font>
            </x14:dxf>
          </x14:cfRule>
          <xm:sqref>G2594</xm:sqref>
        </x14:conditionalFormatting>
        <x14:conditionalFormatting xmlns:xm="http://schemas.microsoft.com/office/excel/2006/main">
          <x14:cfRule type="containsText" priority="2491" operator="containsText" text="H" id="{727E0D6D-A81E-44BE-9C30-322F97E0F8A8}">
            <xm:f>NOT(ISERROR(SEARCH("H",'ADMIN OFFICE'!H137)))</xm:f>
            <x14:dxf>
              <font>
                <color theme="0"/>
              </font>
            </x14:dxf>
          </x14:cfRule>
          <xm:sqref>G2595:G2610</xm:sqref>
        </x14:conditionalFormatting>
        <x14:conditionalFormatting xmlns:xm="http://schemas.microsoft.com/office/excel/2006/main">
          <x14:cfRule type="containsText" priority="2492" operator="containsText" text="H" id="{928FE618-0055-467C-8ACA-2345F2C8CB6A}">
            <xm:f>NOT(ISERROR(SEARCH("H",'ADMIN OFFICE'!#REF!)))</xm:f>
            <x14:dxf>
              <font>
                <color theme="0"/>
              </font>
            </x14:dxf>
          </x14:cfRule>
          <xm:sqref>G165:G168</xm:sqref>
        </x14:conditionalFormatting>
        <x14:conditionalFormatting xmlns:xm="http://schemas.microsoft.com/office/excel/2006/main">
          <x14:cfRule type="containsText" priority="2505" operator="containsText" text="H" id="{727E0D6D-A81E-44BE-9C30-322F97E0F8A8}">
            <xm:f>NOT(ISERROR(SEARCH("H",'ADMIN OFFICE'!#REF!)))</xm:f>
            <x14:dxf>
              <font>
                <color theme="0"/>
              </font>
            </x14:dxf>
          </x14:cfRule>
          <xm:sqref>G1803:G1819</xm:sqref>
        </x14:conditionalFormatting>
        <x14:conditionalFormatting xmlns:xm="http://schemas.microsoft.com/office/excel/2006/main">
          <x14:cfRule type="containsText" priority="2506" operator="containsText" text="H" id="{727E0D6D-A81E-44BE-9C30-322F97E0F8A8}">
            <xm:f>NOT(ISERROR(SEARCH("H",'ADMIN OFFICE'!H174)))</xm:f>
            <x14:dxf>
              <font>
                <color theme="0"/>
              </font>
            </x14:dxf>
          </x14:cfRule>
          <xm:sqref>G1842:G1850</xm:sqref>
        </x14:conditionalFormatting>
        <x14:conditionalFormatting xmlns:xm="http://schemas.microsoft.com/office/excel/2006/main">
          <x14:cfRule type="containsText" priority="2510" operator="containsText" text="H" id="{928FE618-0055-467C-8ACA-2345F2C8CB6A}">
            <xm:f>NOT(ISERROR(SEARCH("H",'ADMIN OFFICE'!#REF!)))</xm:f>
            <x14:dxf>
              <font>
                <color theme="0"/>
              </font>
            </x14:dxf>
          </x14:cfRule>
          <xm:sqref>G157:G162</xm:sqref>
        </x14:conditionalFormatting>
        <x14:conditionalFormatting xmlns:xm="http://schemas.microsoft.com/office/excel/2006/main">
          <x14:cfRule type="containsText" priority="2532" operator="containsText" text="H" id="{727E0D6D-A81E-44BE-9C30-322F97E0F8A8}">
            <xm:f>NOT(ISERROR(SEARCH("H",'ADMIN OFFICE'!H153)))</xm:f>
            <x14:dxf>
              <font>
                <color theme="0"/>
              </font>
            </x14:dxf>
          </x14:cfRule>
          <xm:sqref>G2172:G2192</xm:sqref>
        </x14:conditionalFormatting>
        <x14:conditionalFormatting xmlns:xm="http://schemas.microsoft.com/office/excel/2006/main">
          <x14:cfRule type="containsText" priority="2533" operator="containsText" text="H" id="{727E0D6D-A81E-44BE-9C30-322F97E0F8A8}">
            <xm:f>NOT(ISERROR(SEARCH("H",'ADMIN OFFICE'!#REF!)))</xm:f>
            <x14:dxf>
              <font>
                <color theme="0"/>
              </font>
            </x14:dxf>
          </x14:cfRule>
          <xm:sqref>G2155:G2171</xm:sqref>
        </x14:conditionalFormatting>
        <x14:conditionalFormatting xmlns:xm="http://schemas.microsoft.com/office/excel/2006/main">
          <x14:cfRule type="containsText" priority="2535" operator="containsText" text="H" id="{727E0D6D-A81E-44BE-9C30-322F97E0F8A8}">
            <xm:f>NOT(ISERROR(SEARCH("H",'ADMIN OFFICE'!H153)))</xm:f>
            <x14:dxf>
              <font>
                <color theme="0"/>
              </font>
            </x14:dxf>
          </x14:cfRule>
          <xm:sqref>G2628:G2648</xm:sqref>
        </x14:conditionalFormatting>
        <x14:conditionalFormatting xmlns:xm="http://schemas.microsoft.com/office/excel/2006/main">
          <x14:cfRule type="containsText" priority="2536" operator="containsText" text="H" id="{727E0D6D-A81E-44BE-9C30-322F97E0F8A8}">
            <xm:f>NOT(ISERROR(SEARCH("H",'ADMIN OFFICE'!#REF!)))</xm:f>
            <x14:dxf>
              <font>
                <color theme="0"/>
              </font>
            </x14:dxf>
          </x14:cfRule>
          <xm:sqref>G2611:G2627</xm:sqref>
        </x14:conditionalFormatting>
        <x14:conditionalFormatting xmlns:xm="http://schemas.microsoft.com/office/excel/2006/main">
          <x14:cfRule type="containsText" priority="2552" operator="containsText" text="H" id="{727E0D6D-A81E-44BE-9C30-322F97E0F8A8}">
            <xm:f>NOT(ISERROR(SEARCH("H",'ADMIN OFFICE'!#REF!)))</xm:f>
            <x14:dxf>
              <font>
                <color theme="0"/>
              </font>
            </x14:dxf>
          </x14:cfRule>
          <xm:sqref>G1836:G1841</xm:sqref>
        </x14:conditionalFormatting>
        <x14:conditionalFormatting xmlns:xm="http://schemas.microsoft.com/office/excel/2006/main">
          <x14:cfRule type="containsText" priority="2580" operator="containsText" text="H" id="{727E0D6D-A81E-44BE-9C30-322F97E0F8A8}">
            <xm:f>NOT(ISERROR(SEARCH("H",'ADMIN OFFICE'!H174)))</xm:f>
            <x14:dxf>
              <font>
                <color theme="0"/>
              </font>
            </x14:dxf>
          </x14:cfRule>
          <xm:sqref>G2199:G2207</xm:sqref>
        </x14:conditionalFormatting>
        <x14:conditionalFormatting xmlns:xm="http://schemas.microsoft.com/office/excel/2006/main">
          <x14:cfRule type="containsText" priority="2581" operator="containsText" text="H" id="{727E0D6D-A81E-44BE-9C30-322F97E0F8A8}">
            <xm:f>NOT(ISERROR(SEARCH("H",'ADMIN OFFICE'!#REF!)))</xm:f>
            <x14:dxf>
              <font>
                <color theme="0"/>
              </font>
            </x14:dxf>
          </x14:cfRule>
          <xm:sqref>G2193:G2198</xm:sqref>
        </x14:conditionalFormatting>
        <x14:conditionalFormatting xmlns:xm="http://schemas.microsoft.com/office/excel/2006/main">
          <x14:cfRule type="containsText" priority="2583" operator="containsText" text="H" id="{727E0D6D-A81E-44BE-9C30-322F97E0F8A8}">
            <xm:f>NOT(ISERROR(SEARCH("H",'ADMIN OFFICE'!H174)))</xm:f>
            <x14:dxf>
              <font>
                <color theme="0"/>
              </font>
            </x14:dxf>
          </x14:cfRule>
          <xm:sqref>G2655:G2666</xm:sqref>
        </x14:conditionalFormatting>
        <x14:conditionalFormatting xmlns:xm="http://schemas.microsoft.com/office/excel/2006/main">
          <x14:cfRule type="containsText" priority="2584" operator="containsText" text="H" id="{727E0D6D-A81E-44BE-9C30-322F97E0F8A8}">
            <xm:f>NOT(ISERROR(SEARCH("H",'ADMIN OFFICE'!#REF!)))</xm:f>
            <x14:dxf>
              <font>
                <color theme="0"/>
              </font>
            </x14:dxf>
          </x14:cfRule>
          <xm:sqref>G2649:G2654</xm:sqref>
        </x14:conditionalFormatting>
        <x14:conditionalFormatting xmlns:xm="http://schemas.microsoft.com/office/excel/2006/main">
          <x14:cfRule type="containsText" priority="2624" operator="containsText" text="H" id="{727E0D6D-A81E-44BE-9C30-322F97E0F8A8}">
            <xm:f>NOT(ISERROR(SEARCH("H",'ADMIN OFFICE'!H153)))</xm:f>
            <x14:dxf>
              <font>
                <color theme="0"/>
              </font>
            </x14:dxf>
          </x14:cfRule>
          <xm:sqref>G1820:G1832</xm:sqref>
        </x14:conditionalFormatting>
        <x14:conditionalFormatting xmlns:xm="http://schemas.microsoft.com/office/excel/2006/main">
          <x14:cfRule type="containsText" priority="2639" operator="containsText" text="H" id="{727E0D6D-A81E-44BE-9C30-322F97E0F8A8}">
            <xm:f>NOT(ISERROR(SEARCH("H",'ADMIN OFFICE'!#REF!)))</xm:f>
            <x14:dxf>
              <font>
                <color theme="0"/>
              </font>
            </x14:dxf>
          </x14:cfRule>
          <xm:sqref>G1861:G1872</xm:sqref>
        </x14:conditionalFormatting>
        <x14:conditionalFormatting xmlns:xm="http://schemas.microsoft.com/office/excel/2006/main">
          <x14:cfRule type="containsText" priority="2640" operator="containsText" text="H" id="{CA52A2FF-6B40-4678-A924-6F6062E601D0}">
            <xm:f>NOT(ISERROR(SEARCH("H",'ADMIN OFFICE'!#REF!)))</xm:f>
            <x14:dxf>
              <font>
                <color theme="0"/>
              </font>
            </x14:dxf>
          </x14:cfRule>
          <xm:sqref>G163:G164</xm:sqref>
        </x14:conditionalFormatting>
        <x14:conditionalFormatting xmlns:xm="http://schemas.microsoft.com/office/excel/2006/main">
          <x14:cfRule type="containsText" priority="2642" operator="containsText" text="H" id="{727E0D6D-A81E-44BE-9C30-322F97E0F8A8}">
            <xm:f>NOT(ISERROR(SEARCH("H",'ADMIN OFFICE'!#REF!)))</xm:f>
            <x14:dxf>
              <font>
                <color theme="0"/>
              </font>
            </x14:dxf>
          </x14:cfRule>
          <xm:sqref>G1855:G1860</xm:sqref>
        </x14:conditionalFormatting>
        <x14:conditionalFormatting xmlns:xm="http://schemas.microsoft.com/office/excel/2006/main">
          <x14:cfRule type="containsText" priority="2645" operator="containsText" text="H" id="{727E0D6D-A81E-44BE-9C30-322F97E0F8A8}">
            <xm:f>NOT(ISERROR(SEARCH("H",'ADMIN OFFICE'!#REF!)))</xm:f>
            <x14:dxf>
              <font>
                <color theme="0"/>
              </font>
            </x14:dxf>
          </x14:cfRule>
          <xm:sqref>G2212:G2247</xm:sqref>
        </x14:conditionalFormatting>
        <x14:conditionalFormatting xmlns:xm="http://schemas.microsoft.com/office/excel/2006/main">
          <x14:cfRule type="containsText" priority="2677" operator="containsText" text="H" id="{727E0D6D-A81E-44BE-9C30-322F97E0F8A8}">
            <xm:f>NOT(ISERROR(SEARCH("H",'ADMIN OFFICE'!#REF!)))</xm:f>
            <x14:dxf>
              <font>
                <color theme="0"/>
              </font>
            </x14:dxf>
          </x14:cfRule>
          <xm:sqref>G2667:G2702</xm:sqref>
        </x14:conditionalFormatting>
        <x14:conditionalFormatting xmlns:xm="http://schemas.microsoft.com/office/excel/2006/main">
          <x14:cfRule type="containsText" priority="2724" operator="containsText" text="H" id="{727E0D6D-A81E-44BE-9C30-322F97E0F8A8}">
            <xm:f>NOT(ISERROR(SEARCH("H",'ADMIN OFFICE'!#REF!)))</xm:f>
            <x14:dxf>
              <font>
                <color theme="0"/>
              </font>
            </x14:dxf>
          </x14:cfRule>
          <xm:sqref>G2248</xm:sqref>
        </x14:conditionalFormatting>
        <x14:conditionalFormatting xmlns:xm="http://schemas.microsoft.com/office/excel/2006/main">
          <x14:cfRule type="containsText" priority="2725" operator="containsText" text="H" id="{727E0D6D-A81E-44BE-9C30-322F97E0F8A8}">
            <xm:f>NOT(ISERROR(SEARCH("H",'ADMIN OFFICE'!H186)))</xm:f>
            <x14:dxf>
              <font>
                <color theme="0"/>
              </font>
            </x14:dxf>
          </x14:cfRule>
          <xm:sqref>G2249:G2250</xm:sqref>
        </x14:conditionalFormatting>
        <x14:conditionalFormatting xmlns:xm="http://schemas.microsoft.com/office/excel/2006/main">
          <x14:cfRule type="containsText" priority="2726" operator="containsText" text="H" id="{727E0D6D-A81E-44BE-9C30-322F97E0F8A8}">
            <xm:f>NOT(ISERROR(SEARCH("H",'ADMIN OFFICE'!#REF!)))</xm:f>
            <x14:dxf>
              <font>
                <color theme="0"/>
              </font>
            </x14:dxf>
          </x14:cfRule>
          <xm:sqref>G2703</xm:sqref>
        </x14:conditionalFormatting>
        <x14:conditionalFormatting xmlns:xm="http://schemas.microsoft.com/office/excel/2006/main">
          <x14:cfRule type="containsText" priority="2727" operator="containsText" text="H" id="{727E0D6D-A81E-44BE-9C30-322F97E0F8A8}">
            <xm:f>NOT(ISERROR(SEARCH("H",'ADMIN OFFICE'!H186)))</xm:f>
            <x14:dxf>
              <font>
                <color theme="0"/>
              </font>
            </x14:dxf>
          </x14:cfRule>
          <xm:sqref>G2704:G2705</xm:sqref>
        </x14:conditionalFormatting>
        <x14:conditionalFormatting xmlns:xm="http://schemas.microsoft.com/office/excel/2006/main">
          <x14:cfRule type="containsText" priority="2775" operator="containsText" text="H" id="{727E0D6D-A81E-44BE-9C30-322F97E0F8A8}">
            <xm:f>NOT(ISERROR(SEARCH("H",'ADMIN OFFICE'!H188)))</xm:f>
            <x14:dxf>
              <font>
                <color theme="0"/>
              </font>
            </x14:dxf>
          </x14:cfRule>
          <xm:sqref>G2255:G2256</xm:sqref>
        </x14:conditionalFormatting>
        <x14:conditionalFormatting xmlns:xm="http://schemas.microsoft.com/office/excel/2006/main">
          <x14:cfRule type="containsText" priority="2776" operator="containsText" text="H" id="{727E0D6D-A81E-44BE-9C30-322F97E0F8A8}">
            <xm:f>NOT(ISERROR(SEARCH("H",'ADMIN OFFICE'!#REF!)))</xm:f>
            <x14:dxf>
              <font>
                <color theme="0"/>
              </font>
            </x14:dxf>
          </x14:cfRule>
          <xm:sqref>G2251:G2254</xm:sqref>
        </x14:conditionalFormatting>
        <x14:conditionalFormatting xmlns:xm="http://schemas.microsoft.com/office/excel/2006/main">
          <x14:cfRule type="containsText" priority="2778" operator="containsText" text="H" id="{727E0D6D-A81E-44BE-9C30-322F97E0F8A8}">
            <xm:f>NOT(ISERROR(SEARCH("H",'ADMIN OFFICE'!H188)))</xm:f>
            <x14:dxf>
              <font>
                <color theme="0"/>
              </font>
            </x14:dxf>
          </x14:cfRule>
          <xm:sqref>G2710:G2711</xm:sqref>
        </x14:conditionalFormatting>
        <x14:conditionalFormatting xmlns:xm="http://schemas.microsoft.com/office/excel/2006/main">
          <x14:cfRule type="containsText" priority="2779" operator="containsText" text="H" id="{727E0D6D-A81E-44BE-9C30-322F97E0F8A8}">
            <xm:f>NOT(ISERROR(SEARCH("H",'ADMIN OFFICE'!#REF!)))</xm:f>
            <x14:dxf>
              <font>
                <color theme="0"/>
              </font>
            </x14:dxf>
          </x14:cfRule>
          <xm:sqref>G2706:G2709</xm:sqref>
        </x14:conditionalFormatting>
        <x14:conditionalFormatting xmlns:xm="http://schemas.microsoft.com/office/excel/2006/main">
          <x14:cfRule type="containsText" priority="2829" operator="containsText" text="H" id="{727E0D6D-A81E-44BE-9C30-322F97E0F8A8}">
            <xm:f>NOT(ISERROR(SEARCH("H",'ADMIN OFFICE'!H190)))</xm:f>
            <x14:dxf>
              <font>
                <color theme="0"/>
              </font>
            </x14:dxf>
          </x14:cfRule>
          <xm:sqref>G2261:G2264</xm:sqref>
        </x14:conditionalFormatting>
        <x14:conditionalFormatting xmlns:xm="http://schemas.microsoft.com/office/excel/2006/main">
          <x14:cfRule type="containsText" priority="2830" operator="containsText" text="H" id="{727E0D6D-A81E-44BE-9C30-322F97E0F8A8}">
            <xm:f>NOT(ISERROR(SEARCH("H",'ADMIN OFFICE'!#REF!)))</xm:f>
            <x14:dxf>
              <font>
                <color theme="0"/>
              </font>
            </x14:dxf>
          </x14:cfRule>
          <xm:sqref>G2257:G2260</xm:sqref>
        </x14:conditionalFormatting>
        <x14:conditionalFormatting xmlns:xm="http://schemas.microsoft.com/office/excel/2006/main">
          <x14:cfRule type="containsText" priority="2832" operator="containsText" text="H" id="{727E0D6D-A81E-44BE-9C30-322F97E0F8A8}">
            <xm:f>NOT(ISERROR(SEARCH("H",'ADMIN OFFICE'!H190)))</xm:f>
            <x14:dxf>
              <font>
                <color theme="0"/>
              </font>
            </x14:dxf>
          </x14:cfRule>
          <xm:sqref>G2716:G2719</xm:sqref>
        </x14:conditionalFormatting>
        <x14:conditionalFormatting xmlns:xm="http://schemas.microsoft.com/office/excel/2006/main">
          <x14:cfRule type="containsText" priority="2833" operator="containsText" text="H" id="{727E0D6D-A81E-44BE-9C30-322F97E0F8A8}">
            <xm:f>NOT(ISERROR(SEARCH("H",'ADMIN OFFICE'!#REF!)))</xm:f>
            <x14:dxf>
              <font>
                <color theme="0"/>
              </font>
            </x14:dxf>
          </x14:cfRule>
          <xm:sqref>G2712:G2715</xm:sqref>
        </x14:conditionalFormatting>
        <x14:conditionalFormatting xmlns:xm="http://schemas.microsoft.com/office/excel/2006/main">
          <x14:cfRule type="containsText" priority="2885" operator="containsText" text="H" id="{727E0D6D-A81E-44BE-9C30-322F97E0F8A8}">
            <xm:f>NOT(ISERROR(SEARCH("H",'ADMIN OFFICE'!H194)))</xm:f>
            <x14:dxf>
              <font>
                <color theme="0"/>
              </font>
            </x14:dxf>
          </x14:cfRule>
          <xm:sqref>G2267:G2269</xm:sqref>
        </x14:conditionalFormatting>
        <x14:conditionalFormatting xmlns:xm="http://schemas.microsoft.com/office/excel/2006/main">
          <x14:cfRule type="containsText" priority="2886" operator="containsText" text="H" id="{727E0D6D-A81E-44BE-9C30-322F97E0F8A8}">
            <xm:f>NOT(ISERROR(SEARCH("H",'ADMIN OFFICE'!#REF!)))</xm:f>
            <x14:dxf>
              <font>
                <color theme="0"/>
              </font>
            </x14:dxf>
          </x14:cfRule>
          <xm:sqref>G2265:G2266</xm:sqref>
        </x14:conditionalFormatting>
        <x14:conditionalFormatting xmlns:xm="http://schemas.microsoft.com/office/excel/2006/main">
          <x14:cfRule type="containsText" priority="2888" operator="containsText" text="H" id="{727E0D6D-A81E-44BE-9C30-322F97E0F8A8}">
            <xm:f>NOT(ISERROR(SEARCH("H",'ADMIN OFFICE'!H194)))</xm:f>
            <x14:dxf>
              <font>
                <color theme="0"/>
              </font>
            </x14:dxf>
          </x14:cfRule>
          <xm:sqref>G2722:G2724</xm:sqref>
        </x14:conditionalFormatting>
        <x14:conditionalFormatting xmlns:xm="http://schemas.microsoft.com/office/excel/2006/main">
          <x14:cfRule type="containsText" priority="2889" operator="containsText" text="H" id="{727E0D6D-A81E-44BE-9C30-322F97E0F8A8}">
            <xm:f>NOT(ISERROR(SEARCH("H",'ADMIN OFFICE'!#REF!)))</xm:f>
            <x14:dxf>
              <font>
                <color theme="0"/>
              </font>
            </x14:dxf>
          </x14:cfRule>
          <xm:sqref>G2720:G2721</xm:sqref>
        </x14:conditionalFormatting>
        <x14:conditionalFormatting xmlns:xm="http://schemas.microsoft.com/office/excel/2006/main">
          <x14:cfRule type="containsText" priority="2943" operator="containsText" text="H" id="{727E0D6D-A81E-44BE-9C30-322F97E0F8A8}">
            <xm:f>NOT(ISERROR(SEARCH("H",'ADMIN OFFICE'!H197)))</xm:f>
            <x14:dxf>
              <font>
                <color theme="0"/>
              </font>
            </x14:dxf>
          </x14:cfRule>
          <xm:sqref>G2272:G2274</xm:sqref>
        </x14:conditionalFormatting>
        <x14:conditionalFormatting xmlns:xm="http://schemas.microsoft.com/office/excel/2006/main">
          <x14:cfRule type="containsText" priority="2944" operator="containsText" text="H" id="{727E0D6D-A81E-44BE-9C30-322F97E0F8A8}">
            <xm:f>NOT(ISERROR(SEARCH("H",'ADMIN OFFICE'!#REF!)))</xm:f>
            <x14:dxf>
              <font>
                <color theme="0"/>
              </font>
            </x14:dxf>
          </x14:cfRule>
          <xm:sqref>G2270:G2271</xm:sqref>
        </x14:conditionalFormatting>
        <x14:conditionalFormatting xmlns:xm="http://schemas.microsoft.com/office/excel/2006/main">
          <x14:cfRule type="containsText" priority="2946" operator="containsText" text="H" id="{727E0D6D-A81E-44BE-9C30-322F97E0F8A8}">
            <xm:f>NOT(ISERROR(SEARCH("H",'ADMIN OFFICE'!H197)))</xm:f>
            <x14:dxf>
              <font>
                <color theme="0"/>
              </font>
            </x14:dxf>
          </x14:cfRule>
          <xm:sqref>G2727:G1048576</xm:sqref>
        </x14:conditionalFormatting>
        <x14:conditionalFormatting xmlns:xm="http://schemas.microsoft.com/office/excel/2006/main">
          <x14:cfRule type="containsText" priority="2947" operator="containsText" text="H" id="{727E0D6D-A81E-44BE-9C30-322F97E0F8A8}">
            <xm:f>NOT(ISERROR(SEARCH("H",'ADMIN OFFICE'!#REF!)))</xm:f>
            <x14:dxf>
              <font>
                <color theme="0"/>
              </font>
            </x14:dxf>
          </x14:cfRule>
          <xm:sqref>G2725:G2726</xm:sqref>
        </x14:conditionalFormatting>
        <x14:conditionalFormatting xmlns:xm="http://schemas.microsoft.com/office/excel/2006/main">
          <x14:cfRule type="containsText" priority="2948" operator="containsText" text="H" id="{CDCCD921-1777-47AF-9A6E-CCECBA25D853}">
            <xm:f>NOT(ISERROR(SEARCH("H",'ADMIN OFFICE'!#REF!)))</xm:f>
            <x14:dxf>
              <font>
                <color theme="0"/>
              </font>
            </x14:dxf>
          </x14:cfRule>
          <xm:sqref>G119:G121</xm:sqref>
        </x14:conditionalFormatting>
        <x14:conditionalFormatting xmlns:xm="http://schemas.microsoft.com/office/excel/2006/main">
          <x14:cfRule type="containsText" priority="2950" operator="containsText" text="H" id="{F8A51277-2956-4161-AE9C-AAC3F27085B8}">
            <xm:f>NOT(ISERROR(SEARCH("H",'ADMIN OFFICE'!#REF!)))</xm:f>
            <x14:dxf>
              <font>
                <color theme="0"/>
              </font>
            </x14:dxf>
          </x14:cfRule>
          <xm:sqref>G112:G117</xm:sqref>
        </x14:conditionalFormatting>
        <x14:conditionalFormatting xmlns:xm="http://schemas.microsoft.com/office/excel/2006/main">
          <x14:cfRule type="containsText" priority="2958" operator="containsText" text="H" id="{928FE618-0055-467C-8ACA-2345F2C8CB6A}">
            <xm:f>NOT(ISERROR(SEARCH("H",'ADMIN OFFICE'!#REF!)))</xm:f>
            <x14:dxf>
              <font>
                <color theme="0"/>
              </font>
            </x14:dxf>
          </x14:cfRule>
          <xm:sqref>G108:G111</xm:sqref>
        </x14:conditionalFormatting>
        <x14:conditionalFormatting xmlns:xm="http://schemas.microsoft.com/office/excel/2006/main">
          <x14:cfRule type="containsText" priority="2972" operator="containsText" text="H" id="{727E0D6D-A81E-44BE-9C30-322F97E0F8A8}">
            <xm:f>NOT(ISERROR(SEARCH("H",'ADMIN OFFICE'!H98)))</xm:f>
            <x14:dxf>
              <font>
                <color theme="0"/>
              </font>
            </x14:dxf>
          </x14:cfRule>
          <xm:sqref>G2052:G2086</xm:sqref>
        </x14:conditionalFormatting>
        <x14:conditionalFormatting xmlns:xm="http://schemas.microsoft.com/office/excel/2006/main">
          <x14:cfRule type="containsText" priority="2975" operator="containsText" text="H" id="{727E0D6D-A81E-44BE-9C30-322F97E0F8A8}">
            <xm:f>NOT(ISERROR(SEARCH("H",'ADMIN OFFICE'!H98)))</xm:f>
            <x14:dxf>
              <font>
                <color theme="0"/>
              </font>
            </x14:dxf>
          </x14:cfRule>
          <xm:sqref>G2509:G2543</xm:sqref>
        </x14:conditionalFormatting>
        <x14:conditionalFormatting xmlns:xm="http://schemas.microsoft.com/office/excel/2006/main">
          <x14:cfRule type="containsText" priority="2978" operator="containsText" text="H" id="{727E0D6D-A81E-44BE-9C30-322F97E0F8A8}">
            <xm:f>NOT(ISERROR(SEARCH("H",'ADMIN OFFICE'!H98)))</xm:f>
            <x14:dxf>
              <font>
                <color theme="0"/>
              </font>
            </x14:dxf>
          </x14:cfRule>
          <xm:sqref>G1721:G1729</xm:sqref>
        </x14:conditionalFormatting>
        <x14:conditionalFormatting xmlns:xm="http://schemas.microsoft.com/office/excel/2006/main">
          <x14:cfRule type="containsText" priority="2979" operator="containsText" text="H" id="{727E0D6D-A81E-44BE-9C30-322F97E0F8A8}">
            <xm:f>NOT(ISERROR(SEARCH("H",'ADMIN OFFICE'!#REF!)))</xm:f>
            <x14:dxf>
              <font>
                <color theme="0"/>
              </font>
            </x14:dxf>
          </x14:cfRule>
          <xm:sqref>G1714:G1720</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P199"/>
  <sheetViews>
    <sheetView view="pageBreakPreview" topLeftCell="F1" zoomScale="80" zoomScaleNormal="90" zoomScaleSheetLayoutView="80" zoomScalePageLayoutView="80" workbookViewId="0">
      <pane ySplit="5" topLeftCell="A6" activePane="bottomLeft" state="frozen"/>
      <selection activeCell="E22" sqref="E22:F23"/>
      <selection pane="bottomLeft" activeCell="E22" sqref="E22:F23"/>
    </sheetView>
  </sheetViews>
  <sheetFormatPr defaultColWidth="9.140625" defaultRowHeight="15" x14ac:dyDescent="0.25"/>
  <cols>
    <col min="1" max="1" width="7.7109375" style="4" customWidth="1"/>
    <col min="2" max="2" width="8" style="4" customWidth="1"/>
    <col min="3" max="3" width="7.85546875" style="4" customWidth="1"/>
    <col min="4" max="4" width="7.42578125" style="210" customWidth="1"/>
    <col min="5" max="5" width="77.85546875" style="210" customWidth="1"/>
    <col min="6" max="6" width="29.28515625" style="210" customWidth="1"/>
    <col min="7" max="7" width="5.7109375" style="210" bestFit="1" customWidth="1"/>
    <col min="8" max="8" width="12.140625" style="210" bestFit="1" customWidth="1"/>
    <col min="9" max="9" width="16.42578125" style="239" customWidth="1"/>
    <col min="10" max="10" width="22.140625" style="240" customWidth="1"/>
    <col min="11" max="11" width="43.85546875" style="6" bestFit="1" customWidth="1"/>
    <col min="12" max="12" width="46" style="6" bestFit="1" customWidth="1"/>
    <col min="13" max="13" width="54" style="6" bestFit="1" customWidth="1"/>
    <col min="14" max="14" width="87.28515625" style="6" bestFit="1" customWidth="1"/>
    <col min="15" max="16" width="9.140625" style="6"/>
    <col min="17" max="17" width="5.7109375" style="6" bestFit="1" customWidth="1"/>
    <col min="18" max="18" width="9.140625" style="6"/>
    <col min="19" max="19" width="3.85546875" style="6" bestFit="1" customWidth="1"/>
    <col min="20" max="20" width="9.140625" style="6"/>
    <col min="21" max="21" width="19.42578125" style="6" bestFit="1" customWidth="1"/>
    <col min="22" max="16384" width="9.140625" style="6"/>
  </cols>
  <sheetData>
    <row r="1" spans="1:16" x14ac:dyDescent="0.25">
      <c r="E1" s="209"/>
      <c r="F1" s="209"/>
      <c r="G1" s="223"/>
      <c r="H1" s="224"/>
      <c r="I1" s="222"/>
      <c r="J1" s="225" t="s">
        <v>1</v>
      </c>
      <c r="K1" s="5"/>
      <c r="L1" s="5"/>
    </row>
    <row r="2" spans="1:16" x14ac:dyDescent="0.25">
      <c r="I2" s="210"/>
      <c r="J2" s="225" t="s">
        <v>2</v>
      </c>
    </row>
    <row r="3" spans="1:16" x14ac:dyDescent="0.25">
      <c r="I3" s="210"/>
      <c r="J3" s="210"/>
    </row>
    <row r="4" spans="1:16" x14ac:dyDescent="0.25">
      <c r="I4" s="210"/>
      <c r="J4" s="225" t="s">
        <v>70</v>
      </c>
      <c r="K4" s="7"/>
      <c r="L4" s="7"/>
      <c r="M4" s="7"/>
      <c r="N4" s="7"/>
      <c r="O4" s="7"/>
      <c r="P4" s="7"/>
    </row>
    <row r="5" spans="1:16" s="11" customFormat="1" ht="30" x14ac:dyDescent="0.25">
      <c r="A5" s="271" t="s">
        <v>74</v>
      </c>
      <c r="B5" s="271" t="s">
        <v>299</v>
      </c>
      <c r="C5" s="272" t="s">
        <v>287</v>
      </c>
      <c r="D5" s="261" t="s">
        <v>4</v>
      </c>
      <c r="E5" s="226" t="s">
        <v>5</v>
      </c>
      <c r="F5" s="324" t="s">
        <v>286</v>
      </c>
      <c r="G5" s="226" t="s">
        <v>6</v>
      </c>
      <c r="H5" s="226" t="s">
        <v>7</v>
      </c>
      <c r="I5" s="227" t="s">
        <v>8</v>
      </c>
      <c r="J5" s="228" t="s">
        <v>9</v>
      </c>
    </row>
    <row r="6" spans="1:16" s="11" customFormat="1" x14ac:dyDescent="0.25">
      <c r="A6" s="273"/>
      <c r="B6" s="269"/>
      <c r="C6" s="267"/>
      <c r="D6" s="217"/>
      <c r="E6" s="217"/>
      <c r="F6" s="330">
        <v>1</v>
      </c>
      <c r="G6" s="217"/>
      <c r="H6" s="217"/>
      <c r="I6" s="229"/>
      <c r="J6" s="230"/>
    </row>
    <row r="7" spans="1:16" x14ac:dyDescent="0.25">
      <c r="A7" s="274"/>
      <c r="B7" s="270"/>
      <c r="C7" s="267"/>
      <c r="D7" s="213"/>
      <c r="E7" s="213"/>
      <c r="F7" s="326"/>
      <c r="G7" s="213"/>
      <c r="H7" s="213"/>
      <c r="I7" s="231"/>
      <c r="J7" s="232"/>
    </row>
    <row r="8" spans="1:16" x14ac:dyDescent="0.25">
      <c r="A8" s="273">
        <v>4</v>
      </c>
      <c r="B8" s="269">
        <v>2</v>
      </c>
      <c r="C8" s="267">
        <v>3</v>
      </c>
      <c r="D8" s="213"/>
      <c r="E8" s="211" t="s">
        <v>14</v>
      </c>
      <c r="F8" s="326"/>
      <c r="G8" s="213" t="s">
        <v>10</v>
      </c>
      <c r="H8" s="213"/>
      <c r="I8" s="231"/>
      <c r="J8" s="232"/>
    </row>
    <row r="9" spans="1:16" x14ac:dyDescent="0.25">
      <c r="A9" s="273"/>
      <c r="B9" s="269"/>
      <c r="C9" s="267"/>
      <c r="D9" s="213"/>
      <c r="E9" s="211"/>
      <c r="F9" s="326"/>
      <c r="G9" s="213"/>
      <c r="H9" s="213"/>
      <c r="I9" s="231"/>
      <c r="J9" s="232"/>
    </row>
    <row r="10" spans="1:16" x14ac:dyDescent="0.25">
      <c r="A10" s="273">
        <v>4</v>
      </c>
      <c r="B10" s="269">
        <v>2</v>
      </c>
      <c r="C10" s="267">
        <v>3</v>
      </c>
      <c r="D10" s="213"/>
      <c r="E10" s="211" t="s">
        <v>19</v>
      </c>
      <c r="F10" s="326"/>
      <c r="G10" s="213" t="s">
        <v>10</v>
      </c>
      <c r="H10" s="213"/>
      <c r="I10" s="231"/>
      <c r="J10" s="232"/>
    </row>
    <row r="11" spans="1:16" x14ac:dyDescent="0.25">
      <c r="A11" s="273"/>
      <c r="B11" s="269"/>
      <c r="C11" s="267"/>
      <c r="D11" s="213"/>
      <c r="E11" s="211"/>
      <c r="F11" s="326"/>
      <c r="G11" s="213"/>
      <c r="H11" s="213"/>
      <c r="I11" s="231"/>
      <c r="J11" s="232"/>
    </row>
    <row r="12" spans="1:16" x14ac:dyDescent="0.25">
      <c r="A12" s="273">
        <v>4</v>
      </c>
      <c r="B12" s="269">
        <v>2</v>
      </c>
      <c r="C12" s="267">
        <v>3</v>
      </c>
      <c r="D12" s="213"/>
      <c r="E12" s="211" t="s">
        <v>20</v>
      </c>
      <c r="F12" s="326"/>
      <c r="G12" s="213" t="s">
        <v>10</v>
      </c>
      <c r="H12" s="213"/>
      <c r="I12" s="231"/>
      <c r="J12" s="232"/>
    </row>
    <row r="13" spans="1:16" x14ac:dyDescent="0.25">
      <c r="A13" s="273"/>
      <c r="B13" s="269"/>
      <c r="C13" s="267"/>
      <c r="D13" s="213"/>
      <c r="E13" s="213"/>
      <c r="F13" s="326"/>
      <c r="G13" s="213"/>
      <c r="H13" s="213"/>
      <c r="I13" s="231"/>
      <c r="J13" s="232"/>
    </row>
    <row r="14" spans="1:16" x14ac:dyDescent="0.25">
      <c r="A14" s="273">
        <v>4</v>
      </c>
      <c r="B14" s="269">
        <v>2</v>
      </c>
      <c r="C14" s="267">
        <v>3</v>
      </c>
      <c r="D14" s="213"/>
      <c r="E14" s="206" t="s">
        <v>288</v>
      </c>
      <c r="F14" s="326"/>
      <c r="G14" s="213"/>
      <c r="H14" s="213"/>
      <c r="I14" s="231"/>
      <c r="J14" s="232"/>
    </row>
    <row r="15" spans="1:16" x14ac:dyDescent="0.25">
      <c r="A15" s="273"/>
      <c r="B15" s="269"/>
      <c r="C15" s="267"/>
      <c r="D15" s="213"/>
      <c r="E15" s="207"/>
      <c r="F15" s="326"/>
      <c r="G15" s="213"/>
      <c r="H15" s="213"/>
      <c r="I15" s="231"/>
      <c r="J15" s="232"/>
    </row>
    <row r="16" spans="1:16" ht="26.25" x14ac:dyDescent="0.25">
      <c r="A16" s="273">
        <v>4</v>
      </c>
      <c r="B16" s="269">
        <v>2</v>
      </c>
      <c r="C16" s="267">
        <v>3</v>
      </c>
      <c r="D16" s="213"/>
      <c r="E16" s="207" t="s">
        <v>289</v>
      </c>
      <c r="F16" s="326"/>
      <c r="G16" s="213"/>
      <c r="H16" s="213"/>
      <c r="I16" s="231"/>
      <c r="J16" s="232"/>
    </row>
    <row r="17" spans="1:10" x14ac:dyDescent="0.25">
      <c r="A17" s="273"/>
      <c r="B17" s="269"/>
      <c r="C17" s="267"/>
      <c r="D17" s="213"/>
      <c r="E17" s="207"/>
      <c r="F17" s="326"/>
      <c r="G17" s="213"/>
      <c r="H17" s="213"/>
      <c r="I17" s="231"/>
      <c r="J17" s="232"/>
    </row>
    <row r="18" spans="1:10" x14ac:dyDescent="0.25">
      <c r="A18" s="273">
        <v>4</v>
      </c>
      <c r="B18" s="269">
        <v>2</v>
      </c>
      <c r="C18" s="267">
        <v>3</v>
      </c>
      <c r="D18" s="213"/>
      <c r="E18" s="206" t="s">
        <v>15</v>
      </c>
      <c r="F18" s="326"/>
      <c r="G18" s="213"/>
      <c r="H18" s="213"/>
      <c r="I18" s="231"/>
      <c r="J18" s="232"/>
    </row>
    <row r="19" spans="1:10" x14ac:dyDescent="0.25">
      <c r="A19" s="273"/>
      <c r="B19" s="269"/>
      <c r="C19" s="267"/>
      <c r="D19" s="213"/>
      <c r="E19" s="207"/>
      <c r="F19" s="326"/>
      <c r="G19" s="213"/>
      <c r="H19" s="213"/>
      <c r="I19" s="231"/>
      <c r="J19" s="232"/>
    </row>
    <row r="20" spans="1:10" ht="26.25" x14ac:dyDescent="0.25">
      <c r="A20" s="273">
        <v>4</v>
      </c>
      <c r="B20" s="269">
        <v>2</v>
      </c>
      <c r="C20" s="267">
        <v>3</v>
      </c>
      <c r="D20" s="213"/>
      <c r="E20" s="207" t="s">
        <v>291</v>
      </c>
      <c r="F20" s="326"/>
      <c r="G20" s="213"/>
      <c r="H20" s="213"/>
      <c r="I20" s="231"/>
      <c r="J20" s="232"/>
    </row>
    <row r="21" spans="1:10" x14ac:dyDescent="0.25">
      <c r="A21" s="273"/>
      <c r="B21" s="269"/>
      <c r="C21" s="267"/>
      <c r="D21" s="213"/>
      <c r="E21" s="207"/>
      <c r="F21" s="326"/>
      <c r="G21" s="213"/>
      <c r="H21" s="213"/>
      <c r="I21" s="231"/>
      <c r="J21" s="232"/>
    </row>
    <row r="22" spans="1:10" x14ac:dyDescent="0.25">
      <c r="A22" s="273">
        <v>4</v>
      </c>
      <c r="B22" s="269">
        <v>2</v>
      </c>
      <c r="C22" s="267">
        <v>3</v>
      </c>
      <c r="D22" s="213"/>
      <c r="E22" s="206" t="s">
        <v>292</v>
      </c>
      <c r="F22" s="326"/>
      <c r="G22" s="213"/>
      <c r="H22" s="213"/>
      <c r="I22" s="231"/>
      <c r="J22" s="232"/>
    </row>
    <row r="23" spans="1:10" x14ac:dyDescent="0.25">
      <c r="A23" s="273"/>
      <c r="B23" s="269"/>
      <c r="C23" s="267"/>
      <c r="D23" s="213"/>
      <c r="E23" s="207"/>
      <c r="F23" s="326"/>
      <c r="G23" s="213"/>
      <c r="H23" s="213"/>
      <c r="I23" s="231"/>
      <c r="J23" s="232"/>
    </row>
    <row r="24" spans="1:10" x14ac:dyDescent="0.25">
      <c r="A24" s="273">
        <v>4</v>
      </c>
      <c r="B24" s="269">
        <v>2</v>
      </c>
      <c r="C24" s="267">
        <v>3</v>
      </c>
      <c r="D24" s="213"/>
      <c r="E24" s="207" t="s">
        <v>293</v>
      </c>
      <c r="F24" s="326"/>
      <c r="G24" s="213"/>
      <c r="H24" s="213"/>
      <c r="I24" s="231"/>
      <c r="J24" s="232"/>
    </row>
    <row r="25" spans="1:10" x14ac:dyDescent="0.25">
      <c r="A25" s="273"/>
      <c r="B25" s="269"/>
      <c r="C25" s="267"/>
      <c r="D25" s="213"/>
      <c r="E25" s="207"/>
      <c r="F25" s="326"/>
      <c r="G25" s="213"/>
      <c r="H25" s="213"/>
      <c r="I25" s="231"/>
      <c r="J25" s="232"/>
    </row>
    <row r="26" spans="1:10" x14ac:dyDescent="0.25">
      <c r="A26" s="273">
        <v>4</v>
      </c>
      <c r="B26" s="269">
        <v>2</v>
      </c>
      <c r="C26" s="267">
        <v>3</v>
      </c>
      <c r="D26" s="213"/>
      <c r="E26" s="206" t="s">
        <v>294</v>
      </c>
      <c r="F26" s="326"/>
      <c r="G26" s="213"/>
      <c r="H26" s="213"/>
      <c r="I26" s="231"/>
      <c r="J26" s="232"/>
    </row>
    <row r="27" spans="1:10" x14ac:dyDescent="0.25">
      <c r="A27" s="273"/>
      <c r="B27" s="269"/>
      <c r="C27" s="267"/>
      <c r="D27" s="213"/>
      <c r="E27" s="207"/>
      <c r="F27" s="326"/>
      <c r="G27" s="213"/>
      <c r="H27" s="213"/>
      <c r="I27" s="231"/>
      <c r="J27" s="232"/>
    </row>
    <row r="28" spans="1:10" ht="26.25" x14ac:dyDescent="0.25">
      <c r="A28" s="273">
        <v>4</v>
      </c>
      <c r="B28" s="269">
        <v>2</v>
      </c>
      <c r="C28" s="267">
        <v>3</v>
      </c>
      <c r="D28" s="213"/>
      <c r="E28" s="207" t="s">
        <v>295</v>
      </c>
      <c r="F28" s="326"/>
      <c r="G28" s="213"/>
      <c r="H28" s="213"/>
      <c r="I28" s="231"/>
      <c r="J28" s="232"/>
    </row>
    <row r="29" spans="1:10" x14ac:dyDescent="0.25">
      <c r="A29" s="273"/>
      <c r="B29" s="269"/>
      <c r="C29" s="267"/>
      <c r="D29" s="213"/>
      <c r="E29" s="213"/>
      <c r="F29" s="326"/>
      <c r="G29" s="213"/>
      <c r="H29" s="213"/>
      <c r="I29" s="231"/>
      <c r="J29" s="232"/>
    </row>
    <row r="30" spans="1:10" x14ac:dyDescent="0.25">
      <c r="A30" s="273">
        <v>4</v>
      </c>
      <c r="B30" s="269">
        <v>2</v>
      </c>
      <c r="C30" s="267">
        <v>3</v>
      </c>
      <c r="D30" s="213"/>
      <c r="E30" s="211" t="s">
        <v>21</v>
      </c>
      <c r="F30" s="326"/>
      <c r="G30" s="213" t="s">
        <v>10</v>
      </c>
      <c r="H30" s="213"/>
      <c r="I30" s="231"/>
      <c r="J30" s="232"/>
    </row>
    <row r="31" spans="1:10" x14ac:dyDescent="0.25">
      <c r="A31" s="273"/>
      <c r="B31" s="269"/>
      <c r="C31" s="267"/>
      <c r="D31" s="213"/>
      <c r="E31" s="213"/>
      <c r="F31" s="326"/>
      <c r="G31" s="213"/>
      <c r="H31" s="213"/>
      <c r="I31" s="231"/>
      <c r="J31" s="232"/>
    </row>
    <row r="32" spans="1:10" x14ac:dyDescent="0.25">
      <c r="A32" s="273">
        <v>4</v>
      </c>
      <c r="B32" s="269">
        <v>2</v>
      </c>
      <c r="C32" s="267">
        <v>3</v>
      </c>
      <c r="D32" s="213"/>
      <c r="E32" s="211" t="s">
        <v>23</v>
      </c>
      <c r="F32" s="327"/>
      <c r="G32" s="213" t="s">
        <v>11</v>
      </c>
      <c r="H32" s="213"/>
      <c r="I32" s="231"/>
      <c r="J32" s="232"/>
    </row>
    <row r="33" spans="1:10" x14ac:dyDescent="0.25">
      <c r="A33" s="273"/>
      <c r="B33" s="269"/>
      <c r="C33" s="267"/>
      <c r="D33" s="213"/>
      <c r="E33" s="213"/>
      <c r="F33" s="326"/>
      <c r="G33" s="213"/>
      <c r="H33" s="213"/>
      <c r="I33" s="231"/>
      <c r="J33" s="232"/>
    </row>
    <row r="34" spans="1:10" x14ac:dyDescent="0.25">
      <c r="A34" s="273">
        <v>4</v>
      </c>
      <c r="B34" s="269">
        <v>2</v>
      </c>
      <c r="C34" s="267">
        <v>3</v>
      </c>
      <c r="D34" s="213">
        <v>2</v>
      </c>
      <c r="E34" s="213" t="s">
        <v>24</v>
      </c>
      <c r="F34" s="326" t="s">
        <v>313</v>
      </c>
      <c r="G34" s="213" t="s">
        <v>18</v>
      </c>
      <c r="H34" s="213">
        <v>68</v>
      </c>
      <c r="I34" s="231"/>
      <c r="J34" s="232">
        <f>H34*I34</f>
        <v>0</v>
      </c>
    </row>
    <row r="35" spans="1:10" x14ac:dyDescent="0.25">
      <c r="A35" s="273"/>
      <c r="B35" s="269"/>
      <c r="C35" s="267"/>
      <c r="D35" s="213"/>
      <c r="E35" s="213"/>
      <c r="F35" s="326"/>
      <c r="G35" s="213"/>
      <c r="H35" s="213"/>
      <c r="I35" s="231"/>
      <c r="J35" s="232"/>
    </row>
    <row r="36" spans="1:10" ht="15.75" thickBot="1" x14ac:dyDescent="0.3">
      <c r="A36" s="273"/>
      <c r="B36" s="269"/>
      <c r="C36" s="267"/>
      <c r="D36" s="213"/>
      <c r="E36" s="211"/>
      <c r="F36" s="326"/>
      <c r="G36" s="213"/>
      <c r="H36" s="213"/>
      <c r="I36" s="231"/>
      <c r="J36" s="232"/>
    </row>
    <row r="37" spans="1:10" ht="15.75" thickBot="1" x14ac:dyDescent="0.3">
      <c r="A37" s="274">
        <v>4</v>
      </c>
      <c r="B37" s="270">
        <v>2</v>
      </c>
      <c r="C37" s="275">
        <v>3</v>
      </c>
      <c r="D37" s="221"/>
      <c r="E37" s="215" t="str">
        <f>"TOTAL   "&amp;  E12</f>
        <v>TOTAL   ROOF COVERING</v>
      </c>
      <c r="F37" s="331"/>
      <c r="G37" s="220"/>
      <c r="H37" s="220"/>
      <c r="I37" s="234"/>
      <c r="J37" s="235">
        <f>SUM(J12:J36)</f>
        <v>0</v>
      </c>
    </row>
    <row r="38" spans="1:10" x14ac:dyDescent="0.25">
      <c r="A38" s="273"/>
      <c r="B38" s="269"/>
      <c r="C38" s="267"/>
      <c r="D38" s="213"/>
      <c r="E38" s="213"/>
      <c r="F38" s="326"/>
      <c r="G38" s="213"/>
      <c r="H38" s="213"/>
      <c r="I38" s="231"/>
      <c r="J38" s="232"/>
    </row>
    <row r="39" spans="1:10" x14ac:dyDescent="0.25">
      <c r="A39" s="273">
        <v>5</v>
      </c>
      <c r="B39" s="269">
        <v>2</v>
      </c>
      <c r="C39" s="267">
        <v>6</v>
      </c>
      <c r="D39" s="213"/>
      <c r="E39" s="211" t="s">
        <v>14</v>
      </c>
      <c r="F39" s="326"/>
      <c r="G39" s="213" t="s">
        <v>10</v>
      </c>
      <c r="H39" s="213"/>
      <c r="I39" s="231"/>
      <c r="J39" s="232"/>
    </row>
    <row r="40" spans="1:10" x14ac:dyDescent="0.25">
      <c r="A40" s="273"/>
      <c r="B40" s="269"/>
      <c r="C40" s="267"/>
      <c r="D40" s="213"/>
      <c r="E40" s="211"/>
      <c r="F40" s="326"/>
      <c r="G40" s="213"/>
      <c r="H40" s="213"/>
      <c r="I40" s="231"/>
      <c r="J40" s="232"/>
    </row>
    <row r="41" spans="1:10" x14ac:dyDescent="0.25">
      <c r="A41" s="273">
        <v>5</v>
      </c>
      <c r="B41" s="269">
        <v>2</v>
      </c>
      <c r="C41" s="267">
        <v>6</v>
      </c>
      <c r="D41" s="213"/>
      <c r="E41" s="211" t="s">
        <v>27</v>
      </c>
      <c r="F41" s="326"/>
      <c r="G41" s="213" t="s">
        <v>10</v>
      </c>
      <c r="H41" s="213"/>
      <c r="I41" s="231"/>
      <c r="J41" s="232"/>
    </row>
    <row r="42" spans="1:10" x14ac:dyDescent="0.25">
      <c r="A42" s="273"/>
      <c r="B42" s="269"/>
      <c r="C42" s="267"/>
      <c r="D42" s="213"/>
      <c r="E42" s="211"/>
      <c r="F42" s="326"/>
      <c r="G42" s="213"/>
      <c r="H42" s="213"/>
      <c r="I42" s="231"/>
      <c r="J42" s="232"/>
    </row>
    <row r="43" spans="1:10" x14ac:dyDescent="0.25">
      <c r="A43" s="276">
        <v>5</v>
      </c>
      <c r="B43" s="277">
        <v>2</v>
      </c>
      <c r="C43" s="277">
        <v>6</v>
      </c>
      <c r="D43" s="213"/>
      <c r="E43" s="211" t="s">
        <v>28</v>
      </c>
      <c r="F43" s="326"/>
      <c r="G43" s="213" t="s">
        <v>10</v>
      </c>
      <c r="H43" s="213"/>
      <c r="I43" s="231"/>
      <c r="J43" s="232"/>
    </row>
    <row r="44" spans="1:10" x14ac:dyDescent="0.25">
      <c r="A44" s="276"/>
      <c r="B44" s="277"/>
      <c r="C44" s="277"/>
      <c r="D44" s="213"/>
      <c r="E44" s="211"/>
      <c r="F44" s="326"/>
      <c r="G44" s="213"/>
      <c r="H44" s="213"/>
      <c r="I44" s="231"/>
      <c r="J44" s="232"/>
    </row>
    <row r="45" spans="1:10" x14ac:dyDescent="0.25">
      <c r="A45" s="276">
        <v>5</v>
      </c>
      <c r="B45" s="277">
        <v>2</v>
      </c>
      <c r="C45" s="277">
        <v>6</v>
      </c>
      <c r="D45" s="213"/>
      <c r="E45" s="206" t="s">
        <v>288</v>
      </c>
      <c r="F45" s="326"/>
      <c r="G45" s="213"/>
      <c r="H45" s="213"/>
      <c r="I45" s="231"/>
      <c r="J45" s="232"/>
    </row>
    <row r="46" spans="1:10" x14ac:dyDescent="0.25">
      <c r="A46" s="273"/>
      <c r="B46" s="269"/>
      <c r="C46" s="267"/>
      <c r="D46" s="213"/>
      <c r="E46" s="207"/>
      <c r="F46" s="326"/>
      <c r="G46" s="213"/>
      <c r="H46" s="213"/>
      <c r="I46" s="231"/>
      <c r="J46" s="232"/>
    </row>
    <row r="47" spans="1:10" ht="26.25" x14ac:dyDescent="0.25">
      <c r="A47" s="273">
        <v>6</v>
      </c>
      <c r="B47" s="269">
        <v>2</v>
      </c>
      <c r="C47" s="267">
        <v>6</v>
      </c>
      <c r="D47" s="213"/>
      <c r="E47" s="207" t="s">
        <v>289</v>
      </c>
      <c r="F47" s="326"/>
      <c r="G47" s="213"/>
      <c r="H47" s="213"/>
      <c r="I47" s="231"/>
      <c r="J47" s="232"/>
    </row>
    <row r="48" spans="1:10" x14ac:dyDescent="0.25">
      <c r="A48" s="273"/>
      <c r="B48" s="269"/>
      <c r="C48" s="267"/>
      <c r="D48" s="213"/>
      <c r="E48" s="207"/>
      <c r="F48" s="326"/>
      <c r="G48" s="213"/>
      <c r="H48" s="213"/>
      <c r="I48" s="231"/>
      <c r="J48" s="232"/>
    </row>
    <row r="49" spans="1:10" x14ac:dyDescent="0.25">
      <c r="A49" s="274">
        <v>6</v>
      </c>
      <c r="B49" s="270">
        <v>2</v>
      </c>
      <c r="C49" s="275">
        <v>6</v>
      </c>
      <c r="D49" s="213"/>
      <c r="E49" s="206" t="s">
        <v>15</v>
      </c>
      <c r="F49" s="326"/>
      <c r="G49" s="213"/>
      <c r="H49" s="213"/>
      <c r="I49" s="231"/>
      <c r="J49" s="232"/>
    </row>
    <row r="50" spans="1:10" x14ac:dyDescent="0.25">
      <c r="A50" s="273"/>
      <c r="B50" s="269"/>
      <c r="C50" s="267"/>
      <c r="D50" s="213"/>
      <c r="E50" s="207"/>
      <c r="F50" s="326"/>
      <c r="G50" s="213"/>
      <c r="H50" s="213"/>
      <c r="I50" s="231"/>
      <c r="J50" s="232"/>
    </row>
    <row r="51" spans="1:10" ht="26.25" x14ac:dyDescent="0.25">
      <c r="A51" s="273">
        <v>6</v>
      </c>
      <c r="B51" s="269">
        <v>2</v>
      </c>
      <c r="C51" s="267">
        <v>6</v>
      </c>
      <c r="D51" s="213"/>
      <c r="E51" s="207" t="s">
        <v>291</v>
      </c>
      <c r="F51" s="326"/>
      <c r="G51" s="213"/>
      <c r="H51" s="213"/>
      <c r="I51" s="231"/>
      <c r="J51" s="232"/>
    </row>
    <row r="52" spans="1:10" x14ac:dyDescent="0.25">
      <c r="A52" s="273"/>
      <c r="B52" s="269"/>
      <c r="C52" s="267"/>
      <c r="D52" s="213"/>
      <c r="E52" s="207"/>
      <c r="F52" s="326"/>
      <c r="G52" s="213"/>
      <c r="H52" s="213"/>
      <c r="I52" s="231"/>
      <c r="J52" s="232"/>
    </row>
    <row r="53" spans="1:10" x14ac:dyDescent="0.25">
      <c r="A53" s="273">
        <v>6</v>
      </c>
      <c r="B53" s="269">
        <v>2</v>
      </c>
      <c r="C53" s="267">
        <v>6</v>
      </c>
      <c r="D53" s="213"/>
      <c r="E53" s="206" t="s">
        <v>290</v>
      </c>
      <c r="F53" s="326"/>
      <c r="G53" s="213"/>
      <c r="H53" s="213"/>
      <c r="I53" s="231"/>
      <c r="J53" s="232"/>
    </row>
    <row r="54" spans="1:10" x14ac:dyDescent="0.25">
      <c r="A54" s="273"/>
      <c r="B54" s="269"/>
      <c r="C54" s="267"/>
      <c r="D54" s="213"/>
      <c r="E54" s="207"/>
      <c r="F54" s="326"/>
      <c r="G54" s="213"/>
      <c r="H54" s="213"/>
      <c r="I54" s="231"/>
      <c r="J54" s="232"/>
    </row>
    <row r="55" spans="1:10" ht="39" x14ac:dyDescent="0.25">
      <c r="A55" s="273">
        <v>6</v>
      </c>
      <c r="B55" s="269">
        <v>2</v>
      </c>
      <c r="C55" s="267">
        <v>6</v>
      </c>
      <c r="D55" s="213"/>
      <c r="E55" s="207" t="s">
        <v>296</v>
      </c>
      <c r="F55" s="326"/>
      <c r="G55" s="213"/>
      <c r="H55" s="213"/>
      <c r="I55" s="231"/>
      <c r="J55" s="232"/>
    </row>
    <row r="56" spans="1:10" x14ac:dyDescent="0.25">
      <c r="A56" s="273"/>
      <c r="B56" s="269"/>
      <c r="C56" s="267"/>
      <c r="D56" s="213"/>
      <c r="E56" s="211"/>
      <c r="F56" s="326"/>
      <c r="G56" s="213"/>
      <c r="H56" s="213"/>
      <c r="I56" s="231"/>
      <c r="J56" s="232"/>
    </row>
    <row r="57" spans="1:10" x14ac:dyDescent="0.25">
      <c r="A57" s="273">
        <v>6</v>
      </c>
      <c r="B57" s="269">
        <v>2</v>
      </c>
      <c r="C57" s="267">
        <v>6</v>
      </c>
      <c r="D57" s="213"/>
      <c r="E57" s="211" t="s">
        <v>29</v>
      </c>
      <c r="F57" s="326"/>
      <c r="G57" s="213" t="s">
        <v>10</v>
      </c>
      <c r="H57" s="213"/>
      <c r="I57" s="231"/>
      <c r="J57" s="232"/>
    </row>
    <row r="58" spans="1:10" x14ac:dyDescent="0.25">
      <c r="A58" s="273"/>
      <c r="B58" s="269"/>
      <c r="C58" s="267"/>
      <c r="D58" s="213"/>
      <c r="E58" s="211"/>
      <c r="F58" s="326"/>
      <c r="G58" s="213"/>
      <c r="H58" s="213"/>
      <c r="I58" s="231"/>
      <c r="J58" s="232"/>
    </row>
    <row r="59" spans="1:10" x14ac:dyDescent="0.25">
      <c r="A59" s="273">
        <v>6</v>
      </c>
      <c r="B59" s="269">
        <v>2</v>
      </c>
      <c r="C59" s="267">
        <v>6</v>
      </c>
      <c r="D59" s="213"/>
      <c r="E59" s="211" t="s">
        <v>30</v>
      </c>
      <c r="F59" s="326"/>
      <c r="G59" s="213" t="s">
        <v>11</v>
      </c>
      <c r="H59" s="213"/>
      <c r="I59" s="231"/>
      <c r="J59" s="232"/>
    </row>
    <row r="60" spans="1:10" x14ac:dyDescent="0.25">
      <c r="A60" s="273"/>
      <c r="B60" s="269"/>
      <c r="C60" s="267"/>
      <c r="D60" s="213"/>
      <c r="E60" s="213"/>
      <c r="F60" s="326"/>
      <c r="G60" s="213"/>
      <c r="H60" s="213"/>
      <c r="I60" s="231"/>
      <c r="J60" s="232"/>
    </row>
    <row r="61" spans="1:10" x14ac:dyDescent="0.25">
      <c r="A61" s="273">
        <v>6</v>
      </c>
      <c r="B61" s="269">
        <v>2</v>
      </c>
      <c r="C61" s="267">
        <v>6</v>
      </c>
      <c r="D61" s="213">
        <v>1</v>
      </c>
      <c r="E61" s="213" t="s">
        <v>31</v>
      </c>
      <c r="F61" s="326" t="s">
        <v>313</v>
      </c>
      <c r="G61" s="213" t="s">
        <v>16</v>
      </c>
      <c r="H61" s="213">
        <v>11</v>
      </c>
      <c r="I61" s="231"/>
      <c r="J61" s="232">
        <f>H61*I61</f>
        <v>0</v>
      </c>
    </row>
    <row r="62" spans="1:10" x14ac:dyDescent="0.25">
      <c r="A62" s="273"/>
      <c r="B62" s="269"/>
      <c r="C62" s="267"/>
      <c r="D62" s="213"/>
      <c r="E62" s="213"/>
      <c r="F62" s="326"/>
      <c r="G62" s="213"/>
      <c r="H62" s="213"/>
      <c r="I62" s="231"/>
      <c r="J62" s="232"/>
    </row>
    <row r="63" spans="1:10" x14ac:dyDescent="0.25">
      <c r="A63" s="273">
        <v>6</v>
      </c>
      <c r="B63" s="269">
        <v>2</v>
      </c>
      <c r="C63" s="267">
        <v>6</v>
      </c>
      <c r="D63" s="213"/>
      <c r="E63" s="211" t="s">
        <v>32</v>
      </c>
      <c r="F63" s="327"/>
      <c r="G63" s="213" t="s">
        <v>10</v>
      </c>
      <c r="H63" s="213"/>
      <c r="I63" s="231"/>
      <c r="J63" s="232"/>
    </row>
    <row r="64" spans="1:10" x14ac:dyDescent="0.25">
      <c r="A64" s="273"/>
      <c r="B64" s="269"/>
      <c r="C64" s="267"/>
      <c r="D64" s="213"/>
      <c r="E64" s="213"/>
      <c r="F64" s="326"/>
      <c r="G64" s="213"/>
      <c r="H64" s="213"/>
      <c r="I64" s="231"/>
      <c r="J64" s="232"/>
    </row>
    <row r="65" spans="1:10" x14ac:dyDescent="0.25">
      <c r="A65" s="273">
        <v>6</v>
      </c>
      <c r="B65" s="269">
        <v>2</v>
      </c>
      <c r="C65" s="267">
        <v>6</v>
      </c>
      <c r="D65" s="213"/>
      <c r="E65" s="211" t="s">
        <v>33</v>
      </c>
      <c r="F65" s="327"/>
      <c r="G65" s="213" t="s">
        <v>11</v>
      </c>
      <c r="H65" s="213"/>
      <c r="I65" s="231"/>
      <c r="J65" s="232"/>
    </row>
    <row r="66" spans="1:10" x14ac:dyDescent="0.25">
      <c r="A66" s="273"/>
      <c r="B66" s="269"/>
      <c r="C66" s="267"/>
      <c r="D66" s="213"/>
      <c r="E66" s="213"/>
      <c r="F66" s="326"/>
      <c r="G66" s="213"/>
      <c r="H66" s="213"/>
      <c r="I66" s="231"/>
      <c r="J66" s="232"/>
    </row>
    <row r="67" spans="1:10" ht="29.25" x14ac:dyDescent="0.25">
      <c r="A67" s="273">
        <v>6</v>
      </c>
      <c r="B67" s="269">
        <v>2</v>
      </c>
      <c r="C67" s="267">
        <v>6</v>
      </c>
      <c r="D67" s="213">
        <v>2</v>
      </c>
      <c r="E67" s="214" t="s">
        <v>302</v>
      </c>
      <c r="F67" s="326" t="str">
        <f>F61</f>
        <v>100% Steel Products</v>
      </c>
      <c r="G67" s="213" t="s">
        <v>16</v>
      </c>
      <c r="H67" s="213">
        <v>11</v>
      </c>
      <c r="I67" s="231"/>
      <c r="J67" s="232">
        <f>H67*I67</f>
        <v>0</v>
      </c>
    </row>
    <row r="68" spans="1:10" x14ac:dyDescent="0.25">
      <c r="A68" s="273"/>
      <c r="B68" s="269"/>
      <c r="C68" s="267"/>
      <c r="D68" s="213"/>
      <c r="E68" s="213"/>
      <c r="F68" s="326"/>
      <c r="G68" s="213"/>
      <c r="H68" s="213"/>
      <c r="I68" s="231"/>
      <c r="J68" s="232"/>
    </row>
    <row r="69" spans="1:10" ht="43.5" x14ac:dyDescent="0.25">
      <c r="A69" s="273">
        <v>6</v>
      </c>
      <c r="B69" s="269">
        <v>2</v>
      </c>
      <c r="C69" s="267">
        <v>6</v>
      </c>
      <c r="D69" s="213">
        <v>3</v>
      </c>
      <c r="E69" s="214" t="s">
        <v>310</v>
      </c>
      <c r="F69" s="326" t="str">
        <f>F67</f>
        <v>100% Steel Products</v>
      </c>
      <c r="G69" s="213" t="s">
        <v>16</v>
      </c>
      <c r="H69" s="213">
        <v>1</v>
      </c>
      <c r="I69" s="231"/>
      <c r="J69" s="232">
        <f>H69*I69</f>
        <v>0</v>
      </c>
    </row>
    <row r="70" spans="1:10" x14ac:dyDescent="0.25">
      <c r="A70" s="273"/>
      <c r="B70" s="269"/>
      <c r="C70" s="267"/>
      <c r="D70" s="213"/>
      <c r="E70" s="213"/>
      <c r="F70" s="326"/>
      <c r="G70" s="213"/>
      <c r="H70" s="213"/>
      <c r="I70" s="231"/>
      <c r="J70" s="232"/>
    </row>
    <row r="71" spans="1:10" x14ac:dyDescent="0.25">
      <c r="A71" s="273">
        <v>6</v>
      </c>
      <c r="B71" s="269">
        <v>2</v>
      </c>
      <c r="C71" s="267">
        <v>6</v>
      </c>
      <c r="D71" s="213"/>
      <c r="E71" s="211" t="s">
        <v>34</v>
      </c>
      <c r="F71" s="327"/>
      <c r="G71" s="213" t="s">
        <v>10</v>
      </c>
      <c r="H71" s="213"/>
      <c r="I71" s="231"/>
      <c r="J71" s="232"/>
    </row>
    <row r="72" spans="1:10" x14ac:dyDescent="0.25">
      <c r="A72" s="273"/>
      <c r="B72" s="269"/>
      <c r="C72" s="267"/>
      <c r="D72" s="213"/>
      <c r="E72" s="213"/>
      <c r="F72" s="326"/>
      <c r="G72" s="213"/>
      <c r="H72" s="213"/>
      <c r="I72" s="231"/>
      <c r="J72" s="232"/>
    </row>
    <row r="73" spans="1:10" x14ac:dyDescent="0.25">
      <c r="A73" s="273">
        <v>6</v>
      </c>
      <c r="B73" s="269">
        <v>2</v>
      </c>
      <c r="C73" s="267">
        <v>6</v>
      </c>
      <c r="D73" s="213"/>
      <c r="E73" s="211" t="s">
        <v>35</v>
      </c>
      <c r="F73" s="327"/>
      <c r="G73" s="213" t="s">
        <v>11</v>
      </c>
      <c r="H73" s="213"/>
      <c r="I73" s="231"/>
      <c r="J73" s="232"/>
    </row>
    <row r="74" spans="1:10" x14ac:dyDescent="0.25">
      <c r="A74" s="273"/>
      <c r="B74" s="269"/>
      <c r="C74" s="267"/>
      <c r="D74" s="213"/>
      <c r="E74" s="213"/>
      <c r="F74" s="326"/>
      <c r="G74" s="213"/>
      <c r="H74" s="213"/>
      <c r="I74" s="231"/>
      <c r="J74" s="232"/>
    </row>
    <row r="75" spans="1:10" x14ac:dyDescent="0.25">
      <c r="A75" s="273">
        <v>6</v>
      </c>
      <c r="B75" s="269">
        <v>2</v>
      </c>
      <c r="C75" s="267">
        <v>6</v>
      </c>
      <c r="D75" s="213">
        <v>4</v>
      </c>
      <c r="E75" s="213" t="s">
        <v>303</v>
      </c>
      <c r="F75" s="326" t="str">
        <f>F69</f>
        <v>100% Steel Products</v>
      </c>
      <c r="G75" s="213" t="s">
        <v>16</v>
      </c>
      <c r="H75" s="213">
        <v>11</v>
      </c>
      <c r="I75" s="231"/>
      <c r="J75" s="232">
        <f>H75*I75</f>
        <v>0</v>
      </c>
    </row>
    <row r="76" spans="1:10" x14ac:dyDescent="0.25">
      <c r="A76" s="273"/>
      <c r="B76" s="269"/>
      <c r="C76" s="267"/>
      <c r="D76" s="213"/>
      <c r="E76" s="213"/>
      <c r="F76" s="326"/>
      <c r="G76" s="213"/>
      <c r="H76" s="213"/>
      <c r="I76" s="231"/>
      <c r="J76" s="232"/>
    </row>
    <row r="77" spans="1:10" ht="43.5" x14ac:dyDescent="0.25">
      <c r="A77" s="273">
        <v>6</v>
      </c>
      <c r="B77" s="269">
        <v>2</v>
      </c>
      <c r="C77" s="267">
        <v>6</v>
      </c>
      <c r="D77" s="213">
        <v>5</v>
      </c>
      <c r="E77" s="214" t="s">
        <v>311</v>
      </c>
      <c r="F77" s="328" t="str">
        <f>F75</f>
        <v>100% Steel Products</v>
      </c>
      <c r="G77" s="213" t="s">
        <v>16</v>
      </c>
      <c r="H77" s="213">
        <v>1</v>
      </c>
      <c r="I77" s="231"/>
      <c r="J77" s="232">
        <f>H77*I77</f>
        <v>0</v>
      </c>
    </row>
    <row r="78" spans="1:10" x14ac:dyDescent="0.25">
      <c r="A78" s="273"/>
      <c r="B78" s="269"/>
      <c r="C78" s="267"/>
      <c r="D78" s="213"/>
      <c r="E78" s="213"/>
      <c r="F78" s="326"/>
      <c r="G78" s="213"/>
      <c r="H78" s="213"/>
      <c r="I78" s="231"/>
      <c r="J78" s="232"/>
    </row>
    <row r="79" spans="1:10" x14ac:dyDescent="0.25">
      <c r="A79" s="273">
        <v>6</v>
      </c>
      <c r="B79" s="269">
        <v>2</v>
      </c>
      <c r="C79" s="267">
        <v>6</v>
      </c>
      <c r="D79" s="213"/>
      <c r="E79" s="211" t="s">
        <v>36</v>
      </c>
      <c r="F79" s="327"/>
      <c r="G79" s="213" t="s">
        <v>10</v>
      </c>
      <c r="H79" s="213"/>
      <c r="I79" s="231"/>
      <c r="J79" s="232"/>
    </row>
    <row r="80" spans="1:10" x14ac:dyDescent="0.25">
      <c r="A80" s="273"/>
      <c r="B80" s="269"/>
      <c r="C80" s="267"/>
      <c r="D80" s="213"/>
      <c r="E80" s="213"/>
      <c r="F80" s="326"/>
      <c r="G80" s="213"/>
      <c r="H80" s="213"/>
      <c r="I80" s="231"/>
      <c r="J80" s="232"/>
    </row>
    <row r="81" spans="1:10" ht="29.25" x14ac:dyDescent="0.25">
      <c r="A81" s="273">
        <v>6</v>
      </c>
      <c r="B81" s="269">
        <v>2</v>
      </c>
      <c r="C81" s="267">
        <v>6</v>
      </c>
      <c r="D81" s="213">
        <v>6</v>
      </c>
      <c r="E81" s="214" t="s">
        <v>37</v>
      </c>
      <c r="F81" s="328" t="str">
        <f>F69</f>
        <v>100% Steel Products</v>
      </c>
      <c r="G81" s="213" t="s">
        <v>16</v>
      </c>
      <c r="H81" s="213">
        <v>2</v>
      </c>
      <c r="I81" s="231"/>
      <c r="J81" s="232">
        <f>H81*I81</f>
        <v>0</v>
      </c>
    </row>
    <row r="82" spans="1:10" x14ac:dyDescent="0.25">
      <c r="A82" s="273"/>
      <c r="B82" s="269"/>
      <c r="C82" s="267"/>
      <c r="D82" s="213"/>
      <c r="E82" s="213"/>
      <c r="F82" s="326"/>
      <c r="G82" s="213"/>
      <c r="H82" s="213"/>
      <c r="I82" s="231"/>
      <c r="J82" s="232"/>
    </row>
    <row r="83" spans="1:10" x14ac:dyDescent="0.25">
      <c r="A83" s="273">
        <v>6</v>
      </c>
      <c r="B83" s="269">
        <v>2</v>
      </c>
      <c r="C83" s="267">
        <v>6</v>
      </c>
      <c r="D83" s="213"/>
      <c r="E83" s="211" t="s">
        <v>38</v>
      </c>
      <c r="F83" s="327"/>
      <c r="G83" s="213" t="s">
        <v>10</v>
      </c>
      <c r="H83" s="213"/>
      <c r="I83" s="231"/>
      <c r="J83" s="232"/>
    </row>
    <row r="84" spans="1:10" x14ac:dyDescent="0.25">
      <c r="A84" s="273"/>
      <c r="B84" s="269"/>
      <c r="C84" s="267"/>
      <c r="D84" s="213"/>
      <c r="E84" s="213"/>
      <c r="F84" s="326"/>
      <c r="G84" s="213"/>
      <c r="H84" s="213"/>
      <c r="I84" s="231"/>
      <c r="J84" s="232"/>
    </row>
    <row r="85" spans="1:10" ht="29.25" x14ac:dyDescent="0.25">
      <c r="A85" s="273">
        <v>6</v>
      </c>
      <c r="B85" s="269">
        <v>2</v>
      </c>
      <c r="C85" s="267">
        <v>6</v>
      </c>
      <c r="D85" s="213">
        <v>7</v>
      </c>
      <c r="E85" s="214" t="s">
        <v>304</v>
      </c>
      <c r="F85" s="328" t="str">
        <f>F81</f>
        <v>100% Steel Products</v>
      </c>
      <c r="G85" s="213" t="s">
        <v>16</v>
      </c>
      <c r="H85" s="213">
        <v>2</v>
      </c>
      <c r="I85" s="231"/>
      <c r="J85" s="232">
        <f>H85*I85</f>
        <v>0</v>
      </c>
    </row>
    <row r="86" spans="1:10" x14ac:dyDescent="0.25">
      <c r="A86" s="273"/>
      <c r="B86" s="269"/>
      <c r="C86" s="267"/>
      <c r="D86" s="213"/>
      <c r="E86" s="213"/>
      <c r="F86" s="326"/>
      <c r="G86" s="213"/>
      <c r="H86" s="213"/>
      <c r="I86" s="231"/>
      <c r="J86" s="232"/>
    </row>
    <row r="87" spans="1:10" x14ac:dyDescent="0.25">
      <c r="A87" s="273"/>
      <c r="B87" s="269"/>
      <c r="C87" s="267"/>
      <c r="D87" s="213"/>
      <c r="E87" s="213"/>
      <c r="F87" s="326"/>
      <c r="G87" s="213"/>
      <c r="H87" s="213"/>
      <c r="I87" s="231"/>
      <c r="J87" s="232"/>
    </row>
    <row r="88" spans="1:10" x14ac:dyDescent="0.25">
      <c r="A88" s="273">
        <v>6</v>
      </c>
      <c r="B88" s="269">
        <v>2</v>
      </c>
      <c r="C88" s="267">
        <v>6</v>
      </c>
      <c r="D88" s="213"/>
      <c r="E88" s="211" t="s">
        <v>39</v>
      </c>
      <c r="F88" s="327"/>
      <c r="G88" s="213" t="s">
        <v>10</v>
      </c>
      <c r="H88" s="213"/>
      <c r="I88" s="231"/>
      <c r="J88" s="232"/>
    </row>
    <row r="89" spans="1:10" x14ac:dyDescent="0.25">
      <c r="A89" s="273"/>
      <c r="B89" s="269"/>
      <c r="C89" s="267"/>
      <c r="D89" s="213"/>
      <c r="E89" s="213"/>
      <c r="F89" s="326"/>
      <c r="G89" s="213"/>
      <c r="H89" s="213"/>
      <c r="I89" s="231"/>
      <c r="J89" s="232"/>
    </row>
    <row r="90" spans="1:10" ht="72" x14ac:dyDescent="0.25">
      <c r="A90" s="273">
        <v>6</v>
      </c>
      <c r="B90" s="269">
        <v>2</v>
      </c>
      <c r="C90" s="267">
        <v>6</v>
      </c>
      <c r="D90" s="213">
        <v>8</v>
      </c>
      <c r="E90" s="214" t="s">
        <v>305</v>
      </c>
      <c r="F90" s="328" t="str">
        <f>F85</f>
        <v>100% Steel Products</v>
      </c>
      <c r="G90" s="213" t="s">
        <v>16</v>
      </c>
      <c r="H90" s="213">
        <v>2</v>
      </c>
      <c r="I90" s="231"/>
      <c r="J90" s="232">
        <f>H90*I90</f>
        <v>0</v>
      </c>
    </row>
    <row r="91" spans="1:10" x14ac:dyDescent="0.25">
      <c r="A91" s="273"/>
      <c r="B91" s="269"/>
      <c r="C91" s="267"/>
      <c r="D91" s="213"/>
      <c r="E91" s="213"/>
      <c r="F91" s="326"/>
      <c r="G91" s="213"/>
      <c r="H91" s="213"/>
      <c r="I91" s="231"/>
      <c r="J91" s="232"/>
    </row>
    <row r="92" spans="1:10" ht="43.5" x14ac:dyDescent="0.25">
      <c r="A92" s="273">
        <v>6</v>
      </c>
      <c r="B92" s="269">
        <v>2</v>
      </c>
      <c r="C92" s="267">
        <v>6</v>
      </c>
      <c r="D92" s="213">
        <v>9</v>
      </c>
      <c r="E92" s="214" t="s">
        <v>306</v>
      </c>
      <c r="F92" s="328" t="str">
        <f>F90</f>
        <v>100% Steel Products</v>
      </c>
      <c r="G92" s="213" t="s">
        <v>16</v>
      </c>
      <c r="H92" s="213">
        <v>2</v>
      </c>
      <c r="I92" s="231"/>
      <c r="J92" s="232">
        <f>H92*I92</f>
        <v>0</v>
      </c>
    </row>
    <row r="93" spans="1:10" x14ac:dyDescent="0.25">
      <c r="A93" s="273"/>
      <c r="B93" s="269"/>
      <c r="C93" s="267"/>
      <c r="D93" s="213"/>
      <c r="E93" s="213"/>
      <c r="F93" s="326"/>
      <c r="G93" s="213"/>
      <c r="H93" s="213"/>
      <c r="I93" s="231"/>
      <c r="J93" s="232"/>
    </row>
    <row r="94" spans="1:10" x14ac:dyDescent="0.25">
      <c r="A94" s="273">
        <v>6</v>
      </c>
      <c r="B94" s="269">
        <v>2</v>
      </c>
      <c r="C94" s="267">
        <v>6</v>
      </c>
      <c r="D94" s="213"/>
      <c r="E94" s="211" t="s">
        <v>40</v>
      </c>
      <c r="F94" s="327"/>
      <c r="G94" s="213" t="s">
        <v>10</v>
      </c>
      <c r="H94" s="213"/>
      <c r="I94" s="231"/>
      <c r="J94" s="232"/>
    </row>
    <row r="95" spans="1:10" x14ac:dyDescent="0.25">
      <c r="A95" s="273"/>
      <c r="B95" s="269"/>
      <c r="C95" s="267"/>
      <c r="D95" s="213"/>
      <c r="E95" s="213"/>
      <c r="F95" s="326"/>
      <c r="G95" s="213"/>
      <c r="H95" s="213"/>
      <c r="I95" s="231"/>
      <c r="J95" s="232"/>
    </row>
    <row r="96" spans="1:10" x14ac:dyDescent="0.25">
      <c r="A96" s="273">
        <v>6</v>
      </c>
      <c r="B96" s="269">
        <v>2</v>
      </c>
      <c r="C96" s="267">
        <v>6</v>
      </c>
      <c r="D96" s="213">
        <v>10</v>
      </c>
      <c r="E96" s="213" t="s">
        <v>41</v>
      </c>
      <c r="F96" s="326" t="str">
        <f>F92</f>
        <v>100% Steel Products</v>
      </c>
      <c r="G96" s="213" t="s">
        <v>16</v>
      </c>
      <c r="H96" s="213">
        <v>11</v>
      </c>
      <c r="I96" s="231"/>
      <c r="J96" s="232">
        <f>H96*I96</f>
        <v>0</v>
      </c>
    </row>
    <row r="97" spans="1:10" x14ac:dyDescent="0.25">
      <c r="A97" s="273"/>
      <c r="B97" s="269"/>
      <c r="C97" s="267"/>
      <c r="D97" s="213"/>
      <c r="E97" s="213"/>
      <c r="F97" s="326"/>
      <c r="G97" s="213"/>
      <c r="H97" s="213"/>
      <c r="I97" s="231"/>
      <c r="J97" s="232"/>
    </row>
    <row r="98" spans="1:10" ht="15.75" thickBot="1" x14ac:dyDescent="0.3">
      <c r="A98" s="273"/>
      <c r="B98" s="269"/>
      <c r="C98" s="267"/>
      <c r="D98" s="213"/>
      <c r="E98" s="211"/>
      <c r="F98" s="326"/>
      <c r="G98" s="213"/>
      <c r="H98" s="213"/>
      <c r="I98" s="231"/>
      <c r="J98" s="232"/>
    </row>
    <row r="99" spans="1:10" ht="15.75" thickBot="1" x14ac:dyDescent="0.3">
      <c r="A99" s="273">
        <v>6</v>
      </c>
      <c r="B99" s="269">
        <v>2</v>
      </c>
      <c r="C99" s="267">
        <v>6</v>
      </c>
      <c r="D99" s="221"/>
      <c r="E99" s="215" t="str">
        <f>"TOTAL   "&amp;  E43</f>
        <v>TOTAL   IRONMONGERY</v>
      </c>
      <c r="F99" s="331"/>
      <c r="G99" s="220"/>
      <c r="H99" s="220"/>
      <c r="I99" s="234"/>
      <c r="J99" s="235">
        <f>SUM(J43:J98)</f>
        <v>0</v>
      </c>
    </row>
    <row r="100" spans="1:10" x14ac:dyDescent="0.25">
      <c r="A100" s="273"/>
      <c r="B100" s="269"/>
      <c r="C100" s="267"/>
      <c r="D100" s="213"/>
      <c r="E100" s="213"/>
      <c r="F100" s="326"/>
      <c r="G100" s="213"/>
      <c r="H100" s="213"/>
      <c r="I100" s="231"/>
      <c r="J100" s="232"/>
    </row>
    <row r="101" spans="1:10" x14ac:dyDescent="0.25">
      <c r="A101" s="273">
        <v>6</v>
      </c>
      <c r="B101" s="269">
        <v>2</v>
      </c>
      <c r="C101" s="267">
        <v>7</v>
      </c>
      <c r="D101" s="213"/>
      <c r="E101" s="211" t="s">
        <v>14</v>
      </c>
      <c r="F101" s="326"/>
      <c r="G101" s="213" t="s">
        <v>10</v>
      </c>
      <c r="H101" s="213"/>
      <c r="I101" s="231"/>
      <c r="J101" s="232"/>
    </row>
    <row r="102" spans="1:10" x14ac:dyDescent="0.25">
      <c r="A102" s="273"/>
      <c r="B102" s="269"/>
      <c r="C102" s="267"/>
      <c r="D102" s="213"/>
      <c r="E102" s="211"/>
      <c r="F102" s="326"/>
      <c r="G102" s="213"/>
      <c r="H102" s="213"/>
      <c r="I102" s="231"/>
      <c r="J102" s="232"/>
    </row>
    <row r="103" spans="1:10" x14ac:dyDescent="0.25">
      <c r="A103" s="273">
        <v>6</v>
      </c>
      <c r="B103" s="269">
        <v>2</v>
      </c>
      <c r="C103" s="267">
        <v>7</v>
      </c>
      <c r="D103" s="213"/>
      <c r="E103" s="211" t="s">
        <v>45</v>
      </c>
      <c r="F103" s="326"/>
      <c r="G103" s="213" t="s">
        <v>10</v>
      </c>
      <c r="H103" s="213"/>
      <c r="I103" s="231"/>
      <c r="J103" s="232"/>
    </row>
    <row r="104" spans="1:10" x14ac:dyDescent="0.25">
      <c r="A104" s="273"/>
      <c r="B104" s="269"/>
      <c r="C104" s="267"/>
      <c r="D104" s="213"/>
      <c r="E104" s="211"/>
      <c r="F104" s="326"/>
      <c r="G104" s="213"/>
      <c r="H104" s="213"/>
      <c r="I104" s="231"/>
      <c r="J104" s="232"/>
    </row>
    <row r="105" spans="1:10" x14ac:dyDescent="0.25">
      <c r="A105" s="273">
        <v>6</v>
      </c>
      <c r="B105" s="269">
        <v>2</v>
      </c>
      <c r="C105" s="267">
        <v>7</v>
      </c>
      <c r="D105" s="213"/>
      <c r="E105" s="211" t="s">
        <v>46</v>
      </c>
      <c r="F105" s="326"/>
      <c r="G105" s="213" t="s">
        <v>10</v>
      </c>
      <c r="H105" s="213"/>
      <c r="I105" s="231"/>
      <c r="J105" s="232"/>
    </row>
    <row r="106" spans="1:10" x14ac:dyDescent="0.25">
      <c r="A106" s="273"/>
      <c r="B106" s="269"/>
      <c r="C106" s="267"/>
      <c r="D106" s="213"/>
      <c r="E106" s="211"/>
      <c r="F106" s="326"/>
      <c r="G106" s="213"/>
      <c r="H106" s="213"/>
      <c r="I106" s="231"/>
      <c r="J106" s="232"/>
    </row>
    <row r="107" spans="1:10" x14ac:dyDescent="0.25">
      <c r="A107" s="273">
        <v>6</v>
      </c>
      <c r="B107" s="269">
        <v>2</v>
      </c>
      <c r="C107" s="267">
        <v>7</v>
      </c>
      <c r="D107" s="213"/>
      <c r="E107" s="206" t="s">
        <v>288</v>
      </c>
      <c r="F107" s="326"/>
      <c r="G107" s="213"/>
      <c r="H107" s="213"/>
      <c r="I107" s="231"/>
      <c r="J107" s="232"/>
    </row>
    <row r="108" spans="1:10" x14ac:dyDescent="0.25">
      <c r="A108" s="273"/>
      <c r="B108" s="269"/>
      <c r="C108" s="267"/>
      <c r="D108" s="213"/>
      <c r="E108" s="207"/>
      <c r="F108" s="326"/>
      <c r="G108" s="213"/>
      <c r="H108" s="213"/>
      <c r="I108" s="231"/>
      <c r="J108" s="232"/>
    </row>
    <row r="109" spans="1:10" ht="26.25" x14ac:dyDescent="0.25">
      <c r="A109" s="273">
        <v>7</v>
      </c>
      <c r="B109" s="269">
        <v>2</v>
      </c>
      <c r="C109" s="267">
        <v>7</v>
      </c>
      <c r="D109" s="213"/>
      <c r="E109" s="207" t="s">
        <v>289</v>
      </c>
      <c r="F109" s="326"/>
      <c r="G109" s="213"/>
      <c r="H109" s="213"/>
      <c r="I109" s="231"/>
      <c r="J109" s="232"/>
    </row>
    <row r="110" spans="1:10" x14ac:dyDescent="0.25">
      <c r="A110" s="273"/>
      <c r="B110" s="269"/>
      <c r="C110" s="267"/>
      <c r="D110" s="213"/>
      <c r="E110" s="207"/>
      <c r="F110" s="326"/>
      <c r="G110" s="213"/>
      <c r="H110" s="213"/>
      <c r="I110" s="231"/>
      <c r="J110" s="232"/>
    </row>
    <row r="111" spans="1:10" x14ac:dyDescent="0.25">
      <c r="A111" s="273">
        <v>7</v>
      </c>
      <c r="B111" s="269">
        <v>2</v>
      </c>
      <c r="C111" s="267">
        <v>7</v>
      </c>
      <c r="D111" s="213"/>
      <c r="E111" s="206" t="s">
        <v>15</v>
      </c>
      <c r="F111" s="326"/>
      <c r="G111" s="213"/>
      <c r="H111" s="213"/>
      <c r="I111" s="231"/>
      <c r="J111" s="232"/>
    </row>
    <row r="112" spans="1:10" x14ac:dyDescent="0.25">
      <c r="A112" s="273"/>
      <c r="B112" s="269"/>
      <c r="C112" s="267"/>
      <c r="D112" s="213"/>
      <c r="E112" s="207"/>
      <c r="F112" s="326"/>
      <c r="G112" s="213"/>
      <c r="H112" s="213"/>
      <c r="I112" s="231"/>
      <c r="J112" s="232"/>
    </row>
    <row r="113" spans="1:10" ht="26.25" x14ac:dyDescent="0.25">
      <c r="A113" s="273">
        <v>7</v>
      </c>
      <c r="B113" s="269">
        <v>2</v>
      </c>
      <c r="C113" s="267">
        <v>7</v>
      </c>
      <c r="D113" s="213"/>
      <c r="E113" s="207" t="s">
        <v>291</v>
      </c>
      <c r="F113" s="326"/>
      <c r="G113" s="213"/>
      <c r="H113" s="213"/>
      <c r="I113" s="231"/>
      <c r="J113" s="232"/>
    </row>
    <row r="114" spans="1:10" x14ac:dyDescent="0.25">
      <c r="A114" s="273"/>
      <c r="B114" s="269"/>
      <c r="C114" s="267"/>
      <c r="D114" s="213"/>
      <c r="E114" s="207"/>
      <c r="F114" s="326"/>
      <c r="G114" s="213"/>
      <c r="H114" s="213"/>
      <c r="I114" s="231"/>
      <c r="J114" s="232"/>
    </row>
    <row r="115" spans="1:10" ht="51.75" x14ac:dyDescent="0.25">
      <c r="A115" s="273">
        <v>7</v>
      </c>
      <c r="B115" s="269">
        <v>2</v>
      </c>
      <c r="C115" s="267">
        <v>7</v>
      </c>
      <c r="D115" s="213"/>
      <c r="E115" s="207" t="s">
        <v>297</v>
      </c>
      <c r="F115" s="326"/>
      <c r="G115" s="213"/>
      <c r="H115" s="213"/>
      <c r="I115" s="231"/>
      <c r="J115" s="232"/>
    </row>
    <row r="116" spans="1:10" x14ac:dyDescent="0.25">
      <c r="A116" s="273"/>
      <c r="B116" s="269"/>
      <c r="C116" s="267"/>
      <c r="D116" s="213"/>
      <c r="E116" s="211"/>
      <c r="F116" s="326"/>
      <c r="G116" s="213"/>
      <c r="H116" s="213"/>
      <c r="I116" s="231"/>
      <c r="J116" s="232"/>
    </row>
    <row r="117" spans="1:10" x14ac:dyDescent="0.25">
      <c r="A117" s="273"/>
      <c r="B117" s="269"/>
      <c r="C117" s="267"/>
      <c r="D117" s="213"/>
      <c r="E117" s="213"/>
      <c r="F117" s="326"/>
      <c r="G117" s="213"/>
      <c r="H117" s="213"/>
      <c r="I117" s="231"/>
      <c r="J117" s="232"/>
    </row>
    <row r="118" spans="1:10" x14ac:dyDescent="0.25">
      <c r="A118" s="273">
        <v>7</v>
      </c>
      <c r="B118" s="269">
        <v>2</v>
      </c>
      <c r="C118" s="267">
        <v>7</v>
      </c>
      <c r="D118" s="213"/>
      <c r="E118" s="211" t="s">
        <v>47</v>
      </c>
      <c r="F118" s="326"/>
      <c r="G118" s="213" t="s">
        <v>10</v>
      </c>
      <c r="H118" s="213"/>
      <c r="I118" s="231"/>
      <c r="J118" s="232"/>
    </row>
    <row r="119" spans="1:10" x14ac:dyDescent="0.25">
      <c r="A119" s="273"/>
      <c r="B119" s="269"/>
      <c r="C119" s="267"/>
      <c r="D119" s="213"/>
      <c r="E119" s="213"/>
      <c r="F119" s="326"/>
      <c r="G119" s="213"/>
      <c r="H119" s="213"/>
      <c r="I119" s="231"/>
      <c r="J119" s="232"/>
    </row>
    <row r="120" spans="1:10" ht="75" x14ac:dyDescent="0.25">
      <c r="A120" s="273">
        <v>7</v>
      </c>
      <c r="B120" s="269">
        <v>2</v>
      </c>
      <c r="C120" s="267">
        <v>7</v>
      </c>
      <c r="D120" s="213"/>
      <c r="E120" s="212" t="s">
        <v>48</v>
      </c>
      <c r="F120" s="328"/>
      <c r="G120" s="213" t="s">
        <v>11</v>
      </c>
      <c r="H120" s="213"/>
      <c r="I120" s="231"/>
      <c r="J120" s="232"/>
    </row>
    <row r="121" spans="1:10" x14ac:dyDescent="0.25">
      <c r="A121" s="273"/>
      <c r="B121" s="269"/>
      <c r="C121" s="267"/>
      <c r="D121" s="213"/>
      <c r="E121" s="213"/>
      <c r="F121" s="326"/>
      <c r="G121" s="213"/>
      <c r="H121" s="213"/>
      <c r="I121" s="231"/>
      <c r="J121" s="232"/>
    </row>
    <row r="122" spans="1:10" x14ac:dyDescent="0.25">
      <c r="A122" s="273">
        <v>7</v>
      </c>
      <c r="B122" s="269">
        <v>2</v>
      </c>
      <c r="C122" s="267">
        <v>7</v>
      </c>
      <c r="D122" s="213">
        <v>1</v>
      </c>
      <c r="E122" s="213" t="s">
        <v>49</v>
      </c>
      <c r="F122" s="326" t="s">
        <v>313</v>
      </c>
      <c r="G122" s="213" t="s">
        <v>16</v>
      </c>
      <c r="H122" s="213">
        <v>9</v>
      </c>
      <c r="I122" s="231"/>
      <c r="J122" s="232">
        <f>H122*I122</f>
        <v>0</v>
      </c>
    </row>
    <row r="123" spans="1:10" x14ac:dyDescent="0.25">
      <c r="A123" s="273"/>
      <c r="B123" s="269"/>
      <c r="C123" s="267"/>
      <c r="D123" s="213"/>
      <c r="E123" s="213"/>
      <c r="F123" s="326"/>
      <c r="G123" s="213"/>
      <c r="H123" s="213"/>
      <c r="I123" s="231"/>
      <c r="J123" s="232"/>
    </row>
    <row r="124" spans="1:10" ht="75" x14ac:dyDescent="0.25">
      <c r="A124" s="273">
        <v>7</v>
      </c>
      <c r="B124" s="269">
        <v>2</v>
      </c>
      <c r="C124" s="267">
        <v>7</v>
      </c>
      <c r="D124" s="213"/>
      <c r="E124" s="212" t="s">
        <v>50</v>
      </c>
      <c r="F124" s="329"/>
      <c r="G124" s="213" t="s">
        <v>11</v>
      </c>
      <c r="H124" s="213"/>
      <c r="I124" s="231"/>
      <c r="J124" s="232"/>
    </row>
    <row r="125" spans="1:10" x14ac:dyDescent="0.25">
      <c r="A125" s="273"/>
      <c r="B125" s="269"/>
      <c r="C125" s="267"/>
      <c r="D125" s="213"/>
      <c r="E125" s="213"/>
      <c r="F125" s="326"/>
      <c r="G125" s="213"/>
      <c r="H125" s="213"/>
      <c r="I125" s="231"/>
      <c r="J125" s="232"/>
    </row>
    <row r="126" spans="1:10" x14ac:dyDescent="0.25">
      <c r="A126" s="273">
        <v>7</v>
      </c>
      <c r="B126" s="269">
        <v>2</v>
      </c>
      <c r="C126" s="267">
        <v>7</v>
      </c>
      <c r="D126" s="213">
        <v>2</v>
      </c>
      <c r="E126" s="213" t="s">
        <v>49</v>
      </c>
      <c r="F126" s="326" t="str">
        <f>F122</f>
        <v>100% Steel Products</v>
      </c>
      <c r="G126" s="213" t="s">
        <v>16</v>
      </c>
      <c r="H126" s="213">
        <v>2</v>
      </c>
      <c r="I126" s="231"/>
      <c r="J126" s="232">
        <f>H126*I126</f>
        <v>0</v>
      </c>
    </row>
    <row r="127" spans="1:10" x14ac:dyDescent="0.25">
      <c r="A127" s="273"/>
      <c r="B127" s="269"/>
      <c r="C127" s="267"/>
      <c r="D127" s="213"/>
      <c r="E127" s="213"/>
      <c r="F127" s="326"/>
      <c r="G127" s="213"/>
      <c r="H127" s="213"/>
      <c r="I127" s="231"/>
      <c r="J127" s="232"/>
    </row>
    <row r="128" spans="1:10" x14ac:dyDescent="0.25">
      <c r="A128" s="273">
        <v>7</v>
      </c>
      <c r="B128" s="269">
        <v>2</v>
      </c>
      <c r="C128" s="267">
        <v>7</v>
      </c>
      <c r="D128" s="213"/>
      <c r="E128" s="211" t="s">
        <v>51</v>
      </c>
      <c r="F128" s="327"/>
      <c r="G128" s="213" t="s">
        <v>10</v>
      </c>
      <c r="H128" s="213"/>
      <c r="I128" s="231"/>
      <c r="J128" s="232"/>
    </row>
    <row r="129" spans="1:10" x14ac:dyDescent="0.25">
      <c r="A129" s="273"/>
      <c r="B129" s="269"/>
      <c r="C129" s="267"/>
      <c r="D129" s="213"/>
      <c r="E129" s="213"/>
      <c r="F129" s="326"/>
      <c r="G129" s="213"/>
      <c r="H129" s="213"/>
      <c r="I129" s="231"/>
      <c r="J129" s="232"/>
    </row>
    <row r="130" spans="1:10" ht="30" x14ac:dyDescent="0.25">
      <c r="A130" s="273">
        <v>7</v>
      </c>
      <c r="B130" s="269">
        <v>2</v>
      </c>
      <c r="C130" s="267">
        <v>7</v>
      </c>
      <c r="D130" s="213"/>
      <c r="E130" s="212" t="s">
        <v>52</v>
      </c>
      <c r="F130" s="327"/>
      <c r="G130" s="213" t="s">
        <v>11</v>
      </c>
      <c r="H130" s="213"/>
      <c r="I130" s="231"/>
      <c r="J130" s="232"/>
    </row>
    <row r="131" spans="1:10" x14ac:dyDescent="0.25">
      <c r="A131" s="273"/>
      <c r="B131" s="269"/>
      <c r="C131" s="267"/>
      <c r="D131" s="213"/>
      <c r="E131" s="213"/>
      <c r="F131" s="326"/>
      <c r="G131" s="213"/>
      <c r="H131" s="213"/>
      <c r="I131" s="231"/>
      <c r="J131" s="232"/>
    </row>
    <row r="132" spans="1:10" x14ac:dyDescent="0.25">
      <c r="A132" s="273">
        <v>7</v>
      </c>
      <c r="B132" s="269">
        <v>2</v>
      </c>
      <c r="C132" s="267">
        <v>7</v>
      </c>
      <c r="D132" s="213">
        <v>3</v>
      </c>
      <c r="E132" s="213" t="s">
        <v>53</v>
      </c>
      <c r="F132" s="326" t="str">
        <f>F126</f>
        <v>100% Steel Products</v>
      </c>
      <c r="G132" s="213" t="s">
        <v>16</v>
      </c>
      <c r="H132" s="213">
        <v>9</v>
      </c>
      <c r="I132" s="231"/>
      <c r="J132" s="232">
        <f>H132*I132</f>
        <v>0</v>
      </c>
    </row>
    <row r="133" spans="1:10" x14ac:dyDescent="0.25">
      <c r="A133" s="273"/>
      <c r="B133" s="269"/>
      <c r="C133" s="267"/>
      <c r="D133" s="213"/>
      <c r="E133" s="213"/>
      <c r="F133" s="326"/>
      <c r="G133" s="213"/>
      <c r="H133" s="213"/>
      <c r="I133" s="231"/>
      <c r="J133" s="232"/>
    </row>
    <row r="134" spans="1:10" ht="15.75" thickBot="1" x14ac:dyDescent="0.3">
      <c r="A134" s="273"/>
      <c r="B134" s="269"/>
      <c r="C134" s="267"/>
      <c r="D134" s="213"/>
      <c r="E134" s="213"/>
      <c r="F134" s="326"/>
      <c r="G134" s="213"/>
      <c r="H134" s="213"/>
      <c r="I134" s="231"/>
      <c r="J134" s="232"/>
    </row>
    <row r="135" spans="1:10" ht="15.75" thickBot="1" x14ac:dyDescent="0.3">
      <c r="A135" s="273">
        <v>7</v>
      </c>
      <c r="B135" s="269">
        <v>2</v>
      </c>
      <c r="C135" s="267">
        <v>7</v>
      </c>
      <c r="D135" s="221"/>
      <c r="E135" s="215" t="str">
        <f>"TOTAL   "&amp;  E105</f>
        <v>TOTAL   METALWORK</v>
      </c>
      <c r="F135" s="331"/>
      <c r="G135" s="220"/>
      <c r="H135" s="220"/>
      <c r="I135" s="234"/>
      <c r="J135" s="235">
        <f>SUM(J105:J134)</f>
        <v>0</v>
      </c>
    </row>
    <row r="136" spans="1:10" x14ac:dyDescent="0.25">
      <c r="A136" s="273"/>
      <c r="B136" s="269"/>
      <c r="C136" s="267"/>
      <c r="D136" s="213"/>
      <c r="E136" s="213"/>
      <c r="F136" s="326"/>
      <c r="G136" s="213"/>
      <c r="H136" s="213"/>
      <c r="I136" s="231"/>
      <c r="J136" s="232"/>
    </row>
    <row r="137" spans="1:10" x14ac:dyDescent="0.25">
      <c r="A137" s="273">
        <v>8</v>
      </c>
      <c r="B137" s="269">
        <v>2</v>
      </c>
      <c r="C137" s="267">
        <v>9</v>
      </c>
      <c r="D137" s="213"/>
      <c r="E137" s="211" t="s">
        <v>14</v>
      </c>
      <c r="F137" s="326"/>
      <c r="G137" s="213" t="s">
        <v>10</v>
      </c>
      <c r="H137" s="213"/>
      <c r="I137" s="231"/>
      <c r="J137" s="232"/>
    </row>
    <row r="138" spans="1:10" x14ac:dyDescent="0.25">
      <c r="A138" s="273"/>
      <c r="B138" s="269"/>
      <c r="C138" s="267"/>
      <c r="D138" s="213"/>
      <c r="E138" s="211"/>
      <c r="F138" s="326"/>
      <c r="G138" s="213"/>
      <c r="H138" s="213"/>
      <c r="I138" s="231"/>
      <c r="J138" s="232"/>
    </row>
    <row r="139" spans="1:10" x14ac:dyDescent="0.25">
      <c r="A139" s="273">
        <v>8</v>
      </c>
      <c r="B139" s="269">
        <v>2</v>
      </c>
      <c r="C139" s="267">
        <v>9</v>
      </c>
      <c r="D139" s="213"/>
      <c r="E139" s="211" t="s">
        <v>54</v>
      </c>
      <c r="F139" s="326"/>
      <c r="G139" s="213" t="s">
        <v>10</v>
      </c>
      <c r="H139" s="213"/>
      <c r="I139" s="231"/>
      <c r="J139" s="232"/>
    </row>
    <row r="140" spans="1:10" x14ac:dyDescent="0.25">
      <c r="A140" s="273"/>
      <c r="B140" s="269"/>
      <c r="C140" s="267"/>
      <c r="D140" s="213"/>
      <c r="E140" s="211"/>
      <c r="F140" s="326"/>
      <c r="G140" s="213"/>
      <c r="H140" s="213"/>
      <c r="I140" s="231"/>
      <c r="J140" s="232"/>
    </row>
    <row r="141" spans="1:10" x14ac:dyDescent="0.25">
      <c r="A141" s="273">
        <v>8</v>
      </c>
      <c r="B141" s="269">
        <v>2</v>
      </c>
      <c r="C141" s="267">
        <v>9</v>
      </c>
      <c r="D141" s="213"/>
      <c r="E141" s="211" t="s">
        <v>55</v>
      </c>
      <c r="F141" s="326"/>
      <c r="G141" s="213" t="s">
        <v>10</v>
      </c>
      <c r="H141" s="213"/>
      <c r="I141" s="231"/>
      <c r="J141" s="232"/>
    </row>
    <row r="142" spans="1:10" x14ac:dyDescent="0.25">
      <c r="A142" s="273"/>
      <c r="B142" s="269"/>
      <c r="C142" s="267"/>
      <c r="D142" s="213"/>
      <c r="E142" s="211"/>
      <c r="F142" s="326"/>
      <c r="G142" s="213"/>
      <c r="H142" s="213"/>
      <c r="I142" s="231"/>
      <c r="J142" s="232"/>
    </row>
    <row r="143" spans="1:10" x14ac:dyDescent="0.25">
      <c r="A143" s="273">
        <v>8</v>
      </c>
      <c r="B143" s="269">
        <v>2</v>
      </c>
      <c r="C143" s="267">
        <v>9</v>
      </c>
      <c r="D143" s="213"/>
      <c r="E143" s="206" t="s">
        <v>288</v>
      </c>
      <c r="F143" s="326"/>
      <c r="G143" s="213"/>
      <c r="H143" s="213"/>
      <c r="I143" s="231"/>
      <c r="J143" s="232"/>
    </row>
    <row r="144" spans="1:10" x14ac:dyDescent="0.25">
      <c r="A144" s="273"/>
      <c r="B144" s="269"/>
      <c r="C144" s="267"/>
      <c r="D144" s="213"/>
      <c r="E144" s="207"/>
      <c r="F144" s="326"/>
      <c r="G144" s="213"/>
      <c r="H144" s="213"/>
      <c r="I144" s="231"/>
      <c r="J144" s="232"/>
    </row>
    <row r="145" spans="1:10" ht="26.25" x14ac:dyDescent="0.25">
      <c r="A145" s="273">
        <v>8</v>
      </c>
      <c r="B145" s="269">
        <v>2</v>
      </c>
      <c r="C145" s="267">
        <v>9</v>
      </c>
      <c r="D145" s="213"/>
      <c r="E145" s="207" t="s">
        <v>289</v>
      </c>
      <c r="F145" s="326"/>
      <c r="G145" s="213"/>
      <c r="H145" s="213"/>
      <c r="I145" s="231"/>
      <c r="J145" s="232"/>
    </row>
    <row r="146" spans="1:10" x14ac:dyDescent="0.25">
      <c r="A146" s="273"/>
      <c r="B146" s="269"/>
      <c r="C146" s="267"/>
      <c r="D146" s="213"/>
      <c r="E146" s="207"/>
      <c r="F146" s="326"/>
      <c r="G146" s="213"/>
      <c r="H146" s="213"/>
      <c r="I146" s="231"/>
      <c r="J146" s="232"/>
    </row>
    <row r="147" spans="1:10" x14ac:dyDescent="0.25">
      <c r="A147" s="273">
        <v>8</v>
      </c>
      <c r="B147" s="269">
        <v>2</v>
      </c>
      <c r="C147" s="267">
        <v>9</v>
      </c>
      <c r="D147" s="213"/>
      <c r="E147" s="206" t="s">
        <v>15</v>
      </c>
      <c r="F147" s="326"/>
      <c r="G147" s="213"/>
      <c r="H147" s="213"/>
      <c r="I147" s="231"/>
      <c r="J147" s="232"/>
    </row>
    <row r="148" spans="1:10" x14ac:dyDescent="0.25">
      <c r="A148" s="273"/>
      <c r="B148" s="269"/>
      <c r="C148" s="267"/>
      <c r="D148" s="213"/>
      <c r="E148" s="207"/>
      <c r="F148" s="326"/>
      <c r="G148" s="213"/>
      <c r="H148" s="213"/>
      <c r="I148" s="231"/>
      <c r="J148" s="232"/>
    </row>
    <row r="149" spans="1:10" ht="26.25" x14ac:dyDescent="0.25">
      <c r="A149" s="273">
        <v>8</v>
      </c>
      <c r="B149" s="269">
        <v>2</v>
      </c>
      <c r="C149" s="267">
        <v>9</v>
      </c>
      <c r="D149" s="213"/>
      <c r="E149" s="207" t="s">
        <v>291</v>
      </c>
      <c r="F149" s="326"/>
      <c r="G149" s="213"/>
      <c r="H149" s="213"/>
      <c r="I149" s="231"/>
      <c r="J149" s="232"/>
    </row>
    <row r="150" spans="1:10" x14ac:dyDescent="0.25">
      <c r="A150" s="273"/>
      <c r="B150" s="269"/>
      <c r="C150" s="267"/>
      <c r="D150" s="213"/>
      <c r="E150" s="207"/>
      <c r="F150" s="326"/>
      <c r="G150" s="213"/>
      <c r="H150" s="213"/>
      <c r="I150" s="231"/>
      <c r="J150" s="232"/>
    </row>
    <row r="151" spans="1:10" ht="39" x14ac:dyDescent="0.25">
      <c r="A151" s="273">
        <v>8</v>
      </c>
      <c r="B151" s="269">
        <v>2</v>
      </c>
      <c r="C151" s="267">
        <v>9</v>
      </c>
      <c r="D151" s="213"/>
      <c r="E151" s="207" t="s">
        <v>298</v>
      </c>
      <c r="F151" s="326"/>
      <c r="G151" s="213"/>
      <c r="H151" s="213"/>
      <c r="I151" s="231"/>
      <c r="J151" s="232"/>
    </row>
    <row r="152" spans="1:10" x14ac:dyDescent="0.25">
      <c r="A152" s="273"/>
      <c r="B152" s="269"/>
      <c r="C152" s="267"/>
      <c r="D152" s="213"/>
      <c r="E152" s="211"/>
      <c r="F152" s="326"/>
      <c r="G152" s="213"/>
      <c r="H152" s="213"/>
      <c r="I152" s="231"/>
      <c r="J152" s="232"/>
    </row>
    <row r="153" spans="1:10" x14ac:dyDescent="0.25">
      <c r="A153" s="273"/>
      <c r="B153" s="269"/>
      <c r="C153" s="267"/>
      <c r="D153" s="213"/>
      <c r="E153" s="211" t="s">
        <v>56</v>
      </c>
      <c r="F153" s="327"/>
      <c r="G153" s="213" t="s">
        <v>10</v>
      </c>
      <c r="H153" s="213"/>
      <c r="I153" s="231"/>
      <c r="J153" s="232"/>
    </row>
    <row r="154" spans="1:10" x14ac:dyDescent="0.25">
      <c r="A154" s="273">
        <v>8</v>
      </c>
      <c r="B154" s="269">
        <v>2</v>
      </c>
      <c r="C154" s="267">
        <v>9</v>
      </c>
      <c r="D154" s="213"/>
      <c r="E154" s="213"/>
      <c r="F154" s="326"/>
      <c r="G154" s="213"/>
      <c r="H154" s="213"/>
      <c r="I154" s="231"/>
      <c r="J154" s="232"/>
    </row>
    <row r="155" spans="1:10" ht="29.25" x14ac:dyDescent="0.25">
      <c r="A155" s="273"/>
      <c r="B155" s="269"/>
      <c r="C155" s="267"/>
      <c r="D155" s="213">
        <v>5</v>
      </c>
      <c r="E155" s="214" t="s">
        <v>307</v>
      </c>
      <c r="F155" s="328" t="s">
        <v>313</v>
      </c>
      <c r="G155" s="213" t="s">
        <v>18</v>
      </c>
      <c r="H155" s="213">
        <v>9</v>
      </c>
      <c r="I155" s="231"/>
      <c r="J155" s="232">
        <f>H155*I155</f>
        <v>0</v>
      </c>
    </row>
    <row r="156" spans="1:10" x14ac:dyDescent="0.25">
      <c r="A156" s="273">
        <v>8</v>
      </c>
      <c r="B156" s="269">
        <v>2</v>
      </c>
      <c r="C156" s="267">
        <v>9</v>
      </c>
      <c r="D156" s="213"/>
      <c r="E156" s="213"/>
      <c r="F156" s="326"/>
      <c r="G156" s="213"/>
      <c r="H156" s="213"/>
      <c r="I156" s="231"/>
      <c r="J156" s="232"/>
    </row>
    <row r="157" spans="1:10" ht="15.75" thickBot="1" x14ac:dyDescent="0.3">
      <c r="A157" s="273"/>
      <c r="B157" s="269"/>
      <c r="C157" s="267"/>
      <c r="D157" s="213"/>
      <c r="E157" s="213"/>
      <c r="F157" s="326"/>
      <c r="G157" s="213"/>
      <c r="H157" s="213"/>
      <c r="I157" s="231"/>
      <c r="J157" s="232"/>
    </row>
    <row r="158" spans="1:10" ht="15.75" thickBot="1" x14ac:dyDescent="0.3">
      <c r="A158" s="273">
        <v>8</v>
      </c>
      <c r="B158" s="269">
        <v>2</v>
      </c>
      <c r="C158" s="267">
        <v>9</v>
      </c>
      <c r="D158" s="221"/>
      <c r="E158" s="215" t="str">
        <f>"TOTAL   "&amp;  E141</f>
        <v>TOTAL   TILING</v>
      </c>
      <c r="F158" s="331"/>
      <c r="G158" s="220"/>
      <c r="H158" s="220"/>
      <c r="I158" s="234"/>
      <c r="J158" s="235">
        <f>SUM(J141:J157)</f>
        <v>0</v>
      </c>
    </row>
    <row r="159" spans="1:10" x14ac:dyDescent="0.25">
      <c r="A159" s="273"/>
      <c r="B159" s="269"/>
      <c r="C159" s="267"/>
      <c r="D159" s="213"/>
      <c r="E159" s="213"/>
      <c r="F159" s="326"/>
      <c r="G159" s="213"/>
      <c r="H159" s="213"/>
      <c r="I159" s="231"/>
      <c r="J159" s="232"/>
    </row>
    <row r="160" spans="1:10" x14ac:dyDescent="0.25">
      <c r="A160" s="273">
        <v>8</v>
      </c>
      <c r="B160" s="269">
        <v>2</v>
      </c>
      <c r="C160" s="267">
        <v>10</v>
      </c>
      <c r="D160" s="213"/>
      <c r="E160" s="211" t="s">
        <v>14</v>
      </c>
      <c r="F160" s="326"/>
      <c r="G160" s="213" t="s">
        <v>10</v>
      </c>
      <c r="H160" s="213"/>
      <c r="I160" s="231"/>
      <c r="J160" s="232"/>
    </row>
    <row r="161" spans="1:10" x14ac:dyDescent="0.25">
      <c r="A161" s="273"/>
      <c r="B161" s="269"/>
      <c r="C161" s="267"/>
      <c r="D161" s="213"/>
      <c r="E161" s="211"/>
      <c r="F161" s="326"/>
      <c r="G161" s="213"/>
      <c r="H161" s="213"/>
      <c r="I161" s="231"/>
      <c r="J161" s="232"/>
    </row>
    <row r="162" spans="1:10" x14ac:dyDescent="0.25">
      <c r="A162" s="273">
        <v>8</v>
      </c>
      <c r="B162" s="269">
        <v>2</v>
      </c>
      <c r="C162" s="267">
        <v>10</v>
      </c>
      <c r="D162" s="213"/>
      <c r="E162" s="211" t="s">
        <v>57</v>
      </c>
      <c r="F162" s="326"/>
      <c r="G162" s="213" t="s">
        <v>10</v>
      </c>
      <c r="H162" s="213"/>
      <c r="I162" s="231"/>
      <c r="J162" s="232"/>
    </row>
    <row r="163" spans="1:10" x14ac:dyDescent="0.25">
      <c r="A163" s="273"/>
      <c r="B163" s="269"/>
      <c r="C163" s="267"/>
      <c r="D163" s="213"/>
      <c r="E163" s="211"/>
      <c r="F163" s="326"/>
      <c r="G163" s="213"/>
      <c r="H163" s="213"/>
      <c r="I163" s="231"/>
      <c r="J163" s="232"/>
    </row>
    <row r="164" spans="1:10" x14ac:dyDescent="0.25">
      <c r="A164" s="273">
        <v>8</v>
      </c>
      <c r="B164" s="269">
        <v>2</v>
      </c>
      <c r="C164" s="267">
        <v>10</v>
      </c>
      <c r="D164" s="213"/>
      <c r="E164" s="211" t="s">
        <v>58</v>
      </c>
      <c r="F164" s="326"/>
      <c r="G164" s="213" t="s">
        <v>10</v>
      </c>
      <c r="H164" s="213"/>
      <c r="I164" s="231"/>
      <c r="J164" s="232"/>
    </row>
    <row r="165" spans="1:10" x14ac:dyDescent="0.25">
      <c r="A165" s="273"/>
      <c r="B165" s="269"/>
      <c r="C165" s="267"/>
      <c r="D165" s="213"/>
      <c r="E165" s="211"/>
      <c r="F165" s="326"/>
      <c r="G165" s="213"/>
      <c r="H165" s="213"/>
      <c r="I165" s="231"/>
      <c r="J165" s="232"/>
    </row>
    <row r="166" spans="1:10" x14ac:dyDescent="0.25">
      <c r="A166" s="273">
        <v>8</v>
      </c>
      <c r="B166" s="269">
        <v>2</v>
      </c>
      <c r="C166" s="267">
        <v>10</v>
      </c>
      <c r="D166" s="213"/>
      <c r="E166" s="206" t="s">
        <v>288</v>
      </c>
      <c r="F166" s="326"/>
      <c r="G166" s="213"/>
      <c r="H166" s="213"/>
      <c r="I166" s="231"/>
      <c r="J166" s="232"/>
    </row>
    <row r="167" spans="1:10" x14ac:dyDescent="0.25">
      <c r="A167" s="273"/>
      <c r="B167" s="269"/>
      <c r="C167" s="267"/>
      <c r="D167" s="213"/>
      <c r="E167" s="207"/>
      <c r="F167" s="326"/>
      <c r="G167" s="213"/>
      <c r="H167" s="213"/>
      <c r="I167" s="231"/>
      <c r="J167" s="232"/>
    </row>
    <row r="168" spans="1:10" ht="26.25" x14ac:dyDescent="0.25">
      <c r="A168" s="273">
        <v>8</v>
      </c>
      <c r="B168" s="269">
        <v>2</v>
      </c>
      <c r="C168" s="267">
        <v>10</v>
      </c>
      <c r="D168" s="213"/>
      <c r="E168" s="207" t="s">
        <v>289</v>
      </c>
      <c r="F168" s="326"/>
      <c r="G168" s="213"/>
      <c r="H168" s="213"/>
      <c r="I168" s="231"/>
      <c r="J168" s="232"/>
    </row>
    <row r="169" spans="1:10" x14ac:dyDescent="0.25">
      <c r="A169" s="273"/>
      <c r="B169" s="269"/>
      <c r="C169" s="267"/>
      <c r="D169" s="213"/>
      <c r="E169" s="207"/>
      <c r="F169" s="326"/>
      <c r="G169" s="213"/>
      <c r="H169" s="213"/>
      <c r="I169" s="231"/>
      <c r="J169" s="232"/>
    </row>
    <row r="170" spans="1:10" x14ac:dyDescent="0.25">
      <c r="A170" s="273">
        <v>8</v>
      </c>
      <c r="B170" s="269">
        <v>2</v>
      </c>
      <c r="C170" s="267">
        <v>10</v>
      </c>
      <c r="D170" s="213"/>
      <c r="E170" s="206" t="s">
        <v>15</v>
      </c>
      <c r="F170" s="326"/>
      <c r="G170" s="213"/>
      <c r="H170" s="213"/>
      <c r="I170" s="231"/>
      <c r="J170" s="232"/>
    </row>
    <row r="171" spans="1:10" x14ac:dyDescent="0.25">
      <c r="A171" s="273"/>
      <c r="B171" s="269"/>
      <c r="C171" s="267"/>
      <c r="D171" s="213"/>
      <c r="E171" s="207"/>
      <c r="F171" s="326"/>
      <c r="G171" s="213"/>
      <c r="H171" s="213"/>
      <c r="I171" s="231"/>
      <c r="J171" s="232"/>
    </row>
    <row r="172" spans="1:10" ht="26.25" x14ac:dyDescent="0.25">
      <c r="A172" s="273">
        <v>8</v>
      </c>
      <c r="B172" s="269">
        <v>2</v>
      </c>
      <c r="C172" s="267">
        <v>10</v>
      </c>
      <c r="D172" s="213"/>
      <c r="E172" s="207" t="s">
        <v>291</v>
      </c>
      <c r="F172" s="326"/>
      <c r="G172" s="213"/>
      <c r="H172" s="213"/>
      <c r="I172" s="231"/>
      <c r="J172" s="232"/>
    </row>
    <row r="173" spans="1:10" x14ac:dyDescent="0.25">
      <c r="A173" s="273"/>
      <c r="B173" s="269"/>
      <c r="C173" s="267"/>
      <c r="D173" s="213"/>
      <c r="E173" s="211"/>
      <c r="F173" s="326"/>
      <c r="G173" s="213"/>
      <c r="H173" s="213"/>
      <c r="I173" s="231"/>
      <c r="J173" s="232"/>
    </row>
    <row r="174" spans="1:10" x14ac:dyDescent="0.25">
      <c r="A174" s="273"/>
      <c r="B174" s="269"/>
      <c r="C174" s="267"/>
      <c r="D174" s="213"/>
      <c r="E174" s="213"/>
      <c r="F174" s="326"/>
      <c r="G174" s="213"/>
      <c r="H174" s="213"/>
      <c r="I174" s="231"/>
      <c r="J174" s="232"/>
    </row>
    <row r="175" spans="1:10" x14ac:dyDescent="0.25">
      <c r="A175" s="273">
        <v>9</v>
      </c>
      <c r="B175" s="269">
        <v>2</v>
      </c>
      <c r="C175" s="267">
        <v>10</v>
      </c>
      <c r="D175" s="213"/>
      <c r="E175" s="211" t="s">
        <v>59</v>
      </c>
      <c r="F175" s="327"/>
      <c r="G175" s="213" t="s">
        <v>10</v>
      </c>
      <c r="H175" s="213"/>
      <c r="I175" s="231"/>
      <c r="J175" s="232"/>
    </row>
    <row r="176" spans="1:10" x14ac:dyDescent="0.25">
      <c r="A176" s="273"/>
      <c r="B176" s="269"/>
      <c r="C176" s="267"/>
      <c r="D176" s="213"/>
      <c r="E176" s="213"/>
      <c r="F176" s="326"/>
      <c r="G176" s="213"/>
      <c r="H176" s="213"/>
      <c r="I176" s="231"/>
      <c r="J176" s="232"/>
    </row>
    <row r="177" spans="1:10" x14ac:dyDescent="0.25">
      <c r="A177" s="273">
        <v>9</v>
      </c>
      <c r="B177" s="269">
        <v>2</v>
      </c>
      <c r="C177" s="267">
        <v>10</v>
      </c>
      <c r="D177" s="213"/>
      <c r="E177" s="211" t="s">
        <v>60</v>
      </c>
      <c r="F177" s="327"/>
      <c r="G177" s="213" t="s">
        <v>11</v>
      </c>
      <c r="H177" s="213"/>
      <c r="I177" s="231"/>
      <c r="J177" s="232"/>
    </row>
    <row r="178" spans="1:10" x14ac:dyDescent="0.25">
      <c r="A178" s="273"/>
      <c r="B178" s="269"/>
      <c r="C178" s="267"/>
      <c r="D178" s="213"/>
      <c r="E178" s="213"/>
      <c r="F178" s="326"/>
      <c r="G178" s="213"/>
      <c r="H178" s="213"/>
      <c r="I178" s="231"/>
      <c r="J178" s="232"/>
    </row>
    <row r="179" spans="1:10" ht="60" x14ac:dyDescent="0.25">
      <c r="A179" s="273">
        <v>9</v>
      </c>
      <c r="B179" s="269">
        <v>2</v>
      </c>
      <c r="C179" s="267">
        <v>10</v>
      </c>
      <c r="D179" s="213"/>
      <c r="E179" s="212" t="s">
        <v>61</v>
      </c>
      <c r="F179" s="329"/>
      <c r="G179" s="213" t="s">
        <v>11</v>
      </c>
      <c r="H179" s="213"/>
      <c r="I179" s="231"/>
      <c r="J179" s="232"/>
    </row>
    <row r="180" spans="1:10" x14ac:dyDescent="0.25">
      <c r="A180" s="273"/>
      <c r="B180" s="269"/>
      <c r="C180" s="267"/>
      <c r="D180" s="213"/>
      <c r="E180" s="213"/>
      <c r="F180" s="326"/>
      <c r="G180" s="213"/>
      <c r="H180" s="213"/>
      <c r="I180" s="231"/>
      <c r="J180" s="232"/>
    </row>
    <row r="181" spans="1:10" ht="29.25" x14ac:dyDescent="0.25">
      <c r="A181" s="273">
        <v>9</v>
      </c>
      <c r="B181" s="269">
        <v>2</v>
      </c>
      <c r="C181" s="267">
        <v>10</v>
      </c>
      <c r="D181" s="213">
        <v>2</v>
      </c>
      <c r="E181" s="213" t="s">
        <v>62</v>
      </c>
      <c r="F181" s="328" t="s">
        <v>314</v>
      </c>
      <c r="G181" s="213" t="s">
        <v>16</v>
      </c>
      <c r="H181" s="213">
        <v>1</v>
      </c>
      <c r="I181" s="231"/>
      <c r="J181" s="232">
        <f>H181*I181</f>
        <v>0</v>
      </c>
    </row>
    <row r="182" spans="1:10" x14ac:dyDescent="0.25">
      <c r="A182" s="273"/>
      <c r="B182" s="269"/>
      <c r="C182" s="267"/>
      <c r="D182" s="213"/>
      <c r="E182" s="213"/>
      <c r="F182" s="326"/>
      <c r="G182" s="213"/>
      <c r="H182" s="213"/>
      <c r="I182" s="231"/>
      <c r="J182" s="232"/>
    </row>
    <row r="183" spans="1:10" ht="15.75" thickBot="1" x14ac:dyDescent="0.3">
      <c r="A183" s="273"/>
      <c r="B183" s="269"/>
      <c r="C183" s="267"/>
      <c r="D183" s="213"/>
      <c r="E183" s="211"/>
      <c r="F183" s="326"/>
      <c r="G183" s="213"/>
      <c r="H183" s="213"/>
      <c r="I183" s="231"/>
      <c r="J183" s="232"/>
    </row>
    <row r="184" spans="1:10" ht="15.75" thickBot="1" x14ac:dyDescent="0.3">
      <c r="A184" s="273">
        <v>9</v>
      </c>
      <c r="B184" s="269">
        <v>2</v>
      </c>
      <c r="C184" s="267">
        <v>10</v>
      </c>
      <c r="D184" s="221"/>
      <c r="E184" s="215" t="str">
        <f>"TOTAL   "&amp;  E164</f>
        <v>TOTAL   GLAZING</v>
      </c>
      <c r="F184" s="331"/>
      <c r="G184" s="220"/>
      <c r="H184" s="220"/>
      <c r="I184" s="234"/>
      <c r="J184" s="235">
        <f>SUM(J164:J183)</f>
        <v>0</v>
      </c>
    </row>
    <row r="185" spans="1:10" x14ac:dyDescent="0.25">
      <c r="A185" s="273"/>
      <c r="B185" s="269"/>
      <c r="C185" s="267"/>
      <c r="D185" s="213"/>
      <c r="E185" s="213"/>
      <c r="F185" s="326"/>
      <c r="G185" s="213"/>
      <c r="H185" s="213"/>
      <c r="I185" s="231"/>
      <c r="J185" s="232"/>
    </row>
    <row r="186" spans="1:10" x14ac:dyDescent="0.25">
      <c r="A186" s="273">
        <v>9</v>
      </c>
      <c r="B186" s="269">
        <v>2</v>
      </c>
      <c r="C186" s="267"/>
      <c r="D186" s="213"/>
      <c r="E186" s="219" t="s">
        <v>63</v>
      </c>
      <c r="F186" s="219"/>
      <c r="G186" s="213"/>
      <c r="H186" s="213"/>
      <c r="I186" s="231"/>
      <c r="J186" s="232"/>
    </row>
    <row r="187" spans="1:10" x14ac:dyDescent="0.25">
      <c r="A187" s="273"/>
      <c r="B187" s="269"/>
      <c r="C187" s="267"/>
      <c r="D187" s="213"/>
      <c r="E187" s="213"/>
      <c r="F187" s="213"/>
      <c r="G187" s="213"/>
      <c r="H187" s="213"/>
      <c r="I187" s="231"/>
      <c r="J187" s="232"/>
    </row>
    <row r="188" spans="1:10" s="11" customFormat="1" x14ac:dyDescent="0.25">
      <c r="A188" s="273">
        <v>9</v>
      </c>
      <c r="B188" s="269">
        <v>2</v>
      </c>
      <c r="C188" s="267"/>
      <c r="D188" s="217">
        <v>3</v>
      </c>
      <c r="E188" s="217" t="s">
        <v>64</v>
      </c>
      <c r="F188" s="217"/>
      <c r="G188" s="217"/>
      <c r="H188" s="217"/>
      <c r="I188" s="229"/>
      <c r="J188" s="230">
        <f>SUM(J30:J35)</f>
        <v>0</v>
      </c>
    </row>
    <row r="189" spans="1:10" s="11" customFormat="1" x14ac:dyDescent="0.25">
      <c r="A189" s="273"/>
      <c r="B189" s="269"/>
      <c r="C189" s="267"/>
      <c r="D189" s="217"/>
      <c r="E189" s="217"/>
      <c r="F189" s="217"/>
      <c r="G189" s="217"/>
      <c r="H189" s="217"/>
      <c r="I189" s="229"/>
      <c r="J189" s="230"/>
    </row>
    <row r="190" spans="1:10" s="11" customFormat="1" x14ac:dyDescent="0.25">
      <c r="A190" s="273">
        <v>10</v>
      </c>
      <c r="B190" s="269">
        <v>2</v>
      </c>
      <c r="C190" s="267"/>
      <c r="D190" s="217">
        <v>6</v>
      </c>
      <c r="E190" s="217" t="s">
        <v>28</v>
      </c>
      <c r="F190" s="217"/>
      <c r="G190" s="217"/>
      <c r="H190" s="217"/>
      <c r="I190" s="229"/>
      <c r="J190" s="230">
        <f>SUM(J59:J97)</f>
        <v>0</v>
      </c>
    </row>
    <row r="191" spans="1:10" s="11" customFormat="1" x14ac:dyDescent="0.25">
      <c r="A191" s="273"/>
      <c r="B191" s="269"/>
      <c r="C191" s="267"/>
      <c r="D191" s="217"/>
      <c r="E191" s="217"/>
      <c r="F191" s="217"/>
      <c r="G191" s="217"/>
      <c r="H191" s="217"/>
      <c r="I191" s="229"/>
      <c r="J191" s="230"/>
    </row>
    <row r="192" spans="1:10" s="11" customFormat="1" x14ac:dyDescent="0.25">
      <c r="A192" s="273">
        <v>10</v>
      </c>
      <c r="B192" s="269">
        <v>2</v>
      </c>
      <c r="C192" s="267"/>
      <c r="D192" s="217">
        <v>7</v>
      </c>
      <c r="E192" s="217" t="s">
        <v>46</v>
      </c>
      <c r="F192" s="217"/>
      <c r="G192" s="217"/>
      <c r="H192" s="217"/>
      <c r="I192" s="229"/>
      <c r="J192" s="230">
        <f>SUM(J117:J133)</f>
        <v>0</v>
      </c>
    </row>
    <row r="193" spans="1:12" s="11" customFormat="1" x14ac:dyDescent="0.25">
      <c r="A193" s="273"/>
      <c r="B193" s="269"/>
      <c r="C193" s="267"/>
      <c r="D193" s="217"/>
      <c r="E193" s="217"/>
      <c r="F193" s="217"/>
      <c r="G193" s="217"/>
      <c r="H193" s="217"/>
      <c r="I193" s="229"/>
      <c r="J193" s="230"/>
    </row>
    <row r="194" spans="1:12" s="11" customFormat="1" x14ac:dyDescent="0.25">
      <c r="A194" s="273">
        <v>10</v>
      </c>
      <c r="B194" s="269">
        <v>2</v>
      </c>
      <c r="C194" s="267"/>
      <c r="D194" s="217">
        <v>9</v>
      </c>
      <c r="E194" s="217" t="s">
        <v>55</v>
      </c>
      <c r="F194" s="217"/>
      <c r="G194" s="217"/>
      <c r="H194" s="217"/>
      <c r="I194" s="229"/>
      <c r="J194" s="230">
        <f>SUM(J153:J156)</f>
        <v>0</v>
      </c>
    </row>
    <row r="195" spans="1:12" s="11" customFormat="1" x14ac:dyDescent="0.25">
      <c r="A195" s="273"/>
      <c r="B195" s="269"/>
      <c r="C195" s="267"/>
      <c r="D195" s="217"/>
      <c r="E195" s="217"/>
      <c r="F195" s="217"/>
      <c r="G195" s="217"/>
      <c r="H195" s="217"/>
      <c r="I195" s="229"/>
      <c r="J195" s="230"/>
    </row>
    <row r="196" spans="1:12" s="11" customFormat="1" x14ac:dyDescent="0.25">
      <c r="A196" s="273">
        <v>10</v>
      </c>
      <c r="B196" s="269">
        <v>2</v>
      </c>
      <c r="C196" s="267"/>
      <c r="D196" s="217">
        <v>10</v>
      </c>
      <c r="E196" s="217" t="s">
        <v>58</v>
      </c>
      <c r="F196" s="217"/>
      <c r="G196" s="217"/>
      <c r="H196" s="217"/>
      <c r="I196" s="229"/>
      <c r="J196" s="230">
        <f>SUM(J174:J182)</f>
        <v>0</v>
      </c>
    </row>
    <row r="197" spans="1:12" x14ac:dyDescent="0.25">
      <c r="A197" s="273"/>
      <c r="B197" s="269"/>
      <c r="C197" s="267"/>
      <c r="D197" s="213"/>
      <c r="E197" s="213"/>
      <c r="F197" s="213"/>
      <c r="G197" s="213"/>
      <c r="H197" s="213"/>
      <c r="I197" s="231"/>
      <c r="J197" s="232"/>
    </row>
    <row r="198" spans="1:12" x14ac:dyDescent="0.25">
      <c r="A198" s="273">
        <v>10</v>
      </c>
      <c r="B198" s="269">
        <v>2</v>
      </c>
      <c r="C198" s="267"/>
      <c r="D198" s="213"/>
      <c r="E198" s="217" t="s">
        <v>65</v>
      </c>
      <c r="F198" s="217"/>
      <c r="G198" s="213" t="s">
        <v>66</v>
      </c>
      <c r="H198" s="213"/>
      <c r="I198" s="238">
        <f>SUM(J188:J196)</f>
        <v>0</v>
      </c>
      <c r="J198" s="230" t="s">
        <v>67</v>
      </c>
      <c r="K198" s="6" t="s">
        <v>68</v>
      </c>
      <c r="L198" s="24">
        <f>+SUM(J7:J186)</f>
        <v>0</v>
      </c>
    </row>
    <row r="199" spans="1:12" x14ac:dyDescent="0.25">
      <c r="A199" s="279"/>
      <c r="B199" s="280"/>
      <c r="C199" s="268"/>
      <c r="D199" s="218"/>
      <c r="E199" s="213"/>
      <c r="F199" s="213"/>
      <c r="G199" s="213"/>
      <c r="H199" s="213"/>
      <c r="I199" s="238"/>
      <c r="J199" s="232"/>
    </row>
  </sheetData>
  <protectedRanges>
    <protectedRange algorithmName="SHA-512" hashValue="yKdq0KBtKBSkUwL/QbibabrpoPASN3GuphRpgvmiStOc0ICrjG0pXSo0Y1HK7xoajEcNyVeqI+fPKwRFwSD4gQ==" saltValue="xetO0GlRz4jwIyw3y90luQ==" spinCount="100000" sqref="D136:E142 D29:E36 D185:E185 D85 D100:E106 D90 D159:E165 D70:E74 D67:D69 D78:E84 D166:D172 D75:D77 D14:D28 D155 D152:E154 D92 D45:D55 D56:E66 D107:D115 D86:E89 D38:E44 D143:D151 D91:E91 D173:E183 D116:E134 D5:E13 D156:E157 E187:F1048576 D186:D1048576 D93:E98" name="Range1"/>
    <protectedRange algorithmName="SHA-512" hashValue="yKdq0KBtKBSkUwL/QbibabrpoPASN3GuphRpgvmiStOc0ICrjG0pXSo0Y1HK7xoajEcNyVeqI+fPKwRFwSD4gQ==" saltValue="xetO0GlRz4jwIyw3y90luQ==" spinCount="100000" sqref="G100:H134 G5:H36 G159:H183 G136:H157 G185:H1048576 G38:H98" name="Range1_2"/>
    <protectedRange algorithmName="SHA-512" hashValue="yKdq0KBtKBSkUwL/QbibabrpoPASN3GuphRpgvmiStOc0ICrjG0pXSo0Y1HK7xoajEcNyVeqI+fPKwRFwSD4gQ==" saltValue="xetO0GlRz4jwIyw3y90luQ==" spinCount="100000" sqref="E186:F186" name="Range1_1"/>
    <protectedRange algorithmName="SHA-512" hashValue="yKdq0KBtKBSkUwL/QbibabrpoPASN3GuphRpgvmiStOc0ICrjG0pXSo0Y1HK7xoajEcNyVeqI+fPKwRFwSD4gQ==" saltValue="xetO0GlRz4jwIyw3y90luQ==" spinCount="100000" sqref="D184:E184 D99:E99 D37:E37 D158:E158 D135:E135" name="Range1_5"/>
    <protectedRange algorithmName="SHA-512" hashValue="yKdq0KBtKBSkUwL/QbibabrpoPASN3GuphRpgvmiStOc0ICrjG0pXSo0Y1HK7xoajEcNyVeqI+fPKwRFwSD4gQ==" saltValue="xetO0GlRz4jwIyw3y90luQ==" spinCount="100000" sqref="G135:H135 G158:H158 G184:H184 G37:H37 G99:H99" name="Range1_2_3"/>
    <protectedRange algorithmName="SHA-512" hashValue="yKdq0KBtKBSkUwL/QbibabrpoPASN3GuphRpgvmiStOc0ICrjG0pXSo0Y1HK7xoajEcNyVeqI+fPKwRFwSD4gQ==" saltValue="xetO0GlRz4jwIyw3y90luQ==" spinCount="100000" sqref="E45:E55" name="Range1_15"/>
    <protectedRange algorithmName="SHA-512" hashValue="yKdq0KBtKBSkUwL/QbibabrpoPASN3GuphRpgvmiStOc0ICrjG0pXSo0Y1HK7xoajEcNyVeqI+fPKwRFwSD4gQ==" saltValue="xetO0GlRz4jwIyw3y90luQ==" spinCount="100000" sqref="E107:E115" name="Range1_17"/>
    <protectedRange algorithmName="SHA-512" hashValue="yKdq0KBtKBSkUwL/QbibabrpoPASN3GuphRpgvmiStOc0ICrjG0pXSo0Y1HK7xoajEcNyVeqI+fPKwRFwSD4gQ==" saltValue="xetO0GlRz4jwIyw3y90luQ==" spinCount="100000" sqref="E143:E151" name="Range1_21"/>
    <protectedRange algorithmName="SHA-512" hashValue="yKdq0KBtKBSkUwL/QbibabrpoPASN3GuphRpgvmiStOc0ICrjG0pXSo0Y1HK7xoajEcNyVeqI+fPKwRFwSD4gQ==" saltValue="xetO0GlRz4jwIyw3y90luQ==" spinCount="100000" sqref="E166:E172" name="Range1_23"/>
    <protectedRange algorithmName="SHA-512" hashValue="yKdq0KBtKBSkUwL/QbibabrpoPASN3GuphRpgvmiStOc0ICrjG0pXSo0Y1HK7xoajEcNyVeqI+fPKwRFwSD4gQ==" saltValue="xetO0GlRz4jwIyw3y90luQ==" spinCount="100000" sqref="E67:E69" name="Range1_32"/>
    <protectedRange algorithmName="SHA-512" hashValue="yKdq0KBtKBSkUwL/QbibabrpoPASN3GuphRpgvmiStOc0ICrjG0pXSo0Y1HK7xoajEcNyVeqI+fPKwRFwSD4gQ==" saltValue="xetO0GlRz4jwIyw3y90luQ==" spinCount="100000" sqref="E75:E77" name="Range1_33"/>
    <protectedRange algorithmName="SHA-512" hashValue="yKdq0KBtKBSkUwL/QbibabrpoPASN3GuphRpgvmiStOc0ICrjG0pXSo0Y1HK7xoajEcNyVeqI+fPKwRFwSD4gQ==" saltValue="xetO0GlRz4jwIyw3y90luQ==" spinCount="100000" sqref="E85" name="Range1_34"/>
    <protectedRange algorithmName="SHA-512" hashValue="yKdq0KBtKBSkUwL/QbibabrpoPASN3GuphRpgvmiStOc0ICrjG0pXSo0Y1HK7xoajEcNyVeqI+fPKwRFwSD4gQ==" saltValue="xetO0GlRz4jwIyw3y90luQ==" spinCount="100000" sqref="E90" name="Range1_36"/>
    <protectedRange algorithmName="SHA-512" hashValue="yKdq0KBtKBSkUwL/QbibabrpoPASN3GuphRpgvmiStOc0ICrjG0pXSo0Y1HK7xoajEcNyVeqI+fPKwRFwSD4gQ==" saltValue="xetO0GlRz4jwIyw3y90luQ==" spinCount="100000" sqref="E92" name="Range1_37"/>
    <protectedRange algorithmName="SHA-512" hashValue="yKdq0KBtKBSkUwL/QbibabrpoPASN3GuphRpgvmiStOc0ICrjG0pXSo0Y1HK7xoajEcNyVeqI+fPKwRFwSD4gQ==" saltValue="xetO0GlRz4jwIyw3y90luQ==" spinCount="100000" sqref="E155" name="Range1_41"/>
    <protectedRange algorithmName="SHA-512" hashValue="yKdq0KBtKBSkUwL/QbibabrpoPASN3GuphRpgvmiStOc0ICrjG0pXSo0Y1HK7xoajEcNyVeqI+fPKwRFwSD4gQ==" saltValue="xetO0GlRz4jwIyw3y90luQ==" spinCount="100000" sqref="F5" name="Range1_6_1"/>
    <protectedRange algorithmName="SHA-512" hashValue="yKdq0KBtKBSkUwL/QbibabrpoPASN3GuphRpgvmiStOc0ICrjG0pXSo0Y1HK7xoajEcNyVeqI+fPKwRFwSD4gQ==" saltValue="xetO0GlRz4jwIyw3y90luQ==" spinCount="100000" sqref="F6" name="Range1_7_1"/>
    <protectedRange algorithmName="SHA-512" hashValue="yKdq0KBtKBSkUwL/QbibabrpoPASN3GuphRpgvmiStOc0ICrjG0pXSo0Y1HK7xoajEcNyVeqI+fPKwRFwSD4gQ==" saltValue="xetO0GlRz4jwIyw3y90luQ==" spinCount="100000" sqref="F182:F183 F159:F173 F36 F7:F30 F98 F100:F121 F133:F134 F38:F60 F156:F157 F136:F152 F185" name="Range1_25"/>
    <protectedRange algorithmName="SHA-512" hashValue="yKdq0KBtKBSkUwL/QbibabrpoPASN3GuphRpgvmiStOc0ICrjG0pXSo0Y1HK7xoajEcNyVeqI+fPKwRFwSD4gQ==" saltValue="xetO0GlRz4jwIyw3y90luQ==" spinCount="100000" sqref="F158 F184 F37 F99 F135" name="Range1_5_3"/>
    <protectedRange algorithmName="SHA-512" hashValue="yKdq0KBtKBSkUwL/QbibabrpoPASN3GuphRpgvmiStOc0ICrjG0pXSo0Y1HK7xoajEcNyVeqI+fPKwRFwSD4gQ==" saltValue="xetO0GlRz4jwIyw3y90luQ==" spinCount="100000" sqref="F31:F33 F35" name="Range1_12_2"/>
    <protectedRange algorithmName="SHA-512" hashValue="yKdq0KBtKBSkUwL/QbibabrpoPASN3GuphRpgvmiStOc0ICrjG0pXSo0Y1HK7xoajEcNyVeqI+fPKwRFwSD4gQ==" saltValue="xetO0GlRz4jwIyw3y90luQ==" spinCount="100000" sqref="F61:F97" name="Range1_16_2"/>
    <protectedRange algorithmName="SHA-512" hashValue="yKdq0KBtKBSkUwL/QbibabrpoPASN3GuphRpgvmiStOc0ICrjG0pXSo0Y1HK7xoajEcNyVeqI+fPKwRFwSD4gQ==" saltValue="xetO0GlRz4jwIyw3y90luQ==" spinCount="100000" sqref="F122:F132" name="Range1_18_2"/>
    <protectedRange algorithmName="SHA-512" hashValue="yKdq0KBtKBSkUwL/QbibabrpoPASN3GuphRpgvmiStOc0ICrjG0pXSo0Y1HK7xoajEcNyVeqI+fPKwRFwSD4gQ==" saltValue="xetO0GlRz4jwIyw3y90luQ==" spinCount="100000" sqref="F153:F155" name="Range1_22_2"/>
    <protectedRange algorithmName="SHA-512" hashValue="yKdq0KBtKBSkUwL/QbibabrpoPASN3GuphRpgvmiStOc0ICrjG0pXSo0Y1HK7xoajEcNyVeqI+fPKwRFwSD4gQ==" saltValue="xetO0GlRz4jwIyw3y90luQ==" spinCount="100000" sqref="F174:F181" name="Range1_24_2"/>
    <protectedRange algorithmName="SHA-512" hashValue="yKdq0KBtKBSkUwL/QbibabrpoPASN3GuphRpgvmiStOc0ICrjG0pXSo0Y1HK7xoajEcNyVeqI+fPKwRFwSD4gQ==" saltValue="xetO0GlRz4jwIyw3y90luQ==" spinCount="100000" sqref="F34" name="Range1_16_3"/>
  </protectedRanges>
  <conditionalFormatting sqref="G1:G36 G100:G134 G136:G157 G159:G183 G185:G1048576 G38:G98">
    <cfRule type="containsText" dxfId="53" priority="23" operator="containsText" text="H">
      <formula>NOT(ISERROR(SEARCH("H",G1)))</formula>
    </cfRule>
  </conditionalFormatting>
  <conditionalFormatting sqref="G37">
    <cfRule type="containsText" dxfId="52" priority="15" operator="containsText" text="H">
      <formula>NOT(ISERROR(SEARCH("H",G37)))</formula>
    </cfRule>
  </conditionalFormatting>
  <conditionalFormatting sqref="G99">
    <cfRule type="containsText" dxfId="51" priority="10" operator="containsText" text="H">
      <formula>NOT(ISERROR(SEARCH("H",G103)))</formula>
    </cfRule>
  </conditionalFormatting>
  <conditionalFormatting sqref="G99">
    <cfRule type="containsText" dxfId="50" priority="9" operator="containsText" text="H">
      <formula>NOT(ISERROR(SEARCH("H",G99)))</formula>
    </cfRule>
  </conditionalFormatting>
  <conditionalFormatting sqref="G135">
    <cfRule type="containsText" dxfId="49" priority="7" operator="containsText" text="H">
      <formula>NOT(ISERROR(SEARCH("H",G135)))</formula>
    </cfRule>
  </conditionalFormatting>
  <conditionalFormatting sqref="G158">
    <cfRule type="containsText" dxfId="48" priority="4" operator="containsText" text="H">
      <formula>NOT(ISERROR(SEARCH("H",G162)))</formula>
    </cfRule>
  </conditionalFormatting>
  <conditionalFormatting sqref="G158">
    <cfRule type="containsText" dxfId="47" priority="3" operator="containsText" text="H">
      <formula>NOT(ISERROR(SEARCH("H",G158)))</formula>
    </cfRule>
  </conditionalFormatting>
  <conditionalFormatting sqref="G184">
    <cfRule type="containsText" dxfId="46" priority="1" operator="containsText" text="H">
      <formula>NOT(ISERROR(SEARCH("H",G184)))</formula>
    </cfRule>
  </conditionalFormatting>
  <conditionalFormatting sqref="G37 G135 G184">
    <cfRule type="containsText" dxfId="45" priority="2301" operator="containsText" text="H">
      <formula>NOT(ISERROR(SEARCH("H",#REF!)))</formula>
    </cfRule>
  </conditionalFormatting>
  <pageMargins left="0.19685039370078741" right="0.19685039370078741" top="0.19685039370078741" bottom="0.39370078740157483" header="0.31496062992125984" footer="0.11811023622047245"/>
  <pageSetup paperSize="9" scale="51" fitToHeight="0" orientation="portrait" r:id="rId1"/>
  <headerFooter>
    <oddFooter>&amp;R&amp;P</oddFooter>
  </headerFooter>
  <colBreaks count="1" manualBreakCount="1">
    <brk id="3" max="1164"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122"/>
  <sheetViews>
    <sheetView view="pageBreakPreview" topLeftCell="F1" zoomScale="80" zoomScaleNormal="90" zoomScaleSheetLayoutView="80" zoomScalePageLayoutView="80" workbookViewId="0">
      <pane ySplit="5" topLeftCell="A21" activePane="bottomLeft" state="frozen"/>
      <selection activeCell="E22" sqref="E22:F23"/>
      <selection pane="bottomLeft" activeCell="E22" sqref="E22:F23"/>
    </sheetView>
  </sheetViews>
  <sheetFormatPr defaultColWidth="9.140625" defaultRowHeight="15" x14ac:dyDescent="0.25"/>
  <cols>
    <col min="1" max="1" width="10.7109375" style="4" customWidth="1"/>
    <col min="2" max="2" width="8" style="4" customWidth="1"/>
    <col min="3" max="3" width="7" style="4" customWidth="1"/>
    <col min="4" max="4" width="9.85546875" style="210" customWidth="1"/>
    <col min="5" max="5" width="77.85546875" style="210" customWidth="1"/>
    <col min="6" max="6" width="30.5703125" style="210" customWidth="1"/>
    <col min="7" max="7" width="5.7109375" style="210" bestFit="1" customWidth="1"/>
    <col min="8" max="8" width="12.140625" style="210" bestFit="1" customWidth="1"/>
    <col min="9" max="9" width="16.42578125" style="239" customWidth="1"/>
    <col min="10" max="10" width="22.140625" style="240" customWidth="1"/>
    <col min="11" max="11" width="43.85546875" style="247" bestFit="1" customWidth="1"/>
    <col min="12" max="12" width="46" style="6" bestFit="1" customWidth="1"/>
    <col min="13" max="13" width="54" style="6" bestFit="1" customWidth="1"/>
    <col min="14" max="14" width="87.28515625" style="6" bestFit="1" customWidth="1"/>
    <col min="15" max="16" width="9.140625" style="6"/>
    <col min="17" max="17" width="5.7109375" style="6" bestFit="1" customWidth="1"/>
    <col min="18" max="18" width="9.140625" style="6"/>
    <col min="19" max="19" width="3.85546875" style="6" bestFit="1" customWidth="1"/>
    <col min="20" max="20" width="9.140625" style="6"/>
    <col min="21" max="21" width="19.42578125" style="6" bestFit="1" customWidth="1"/>
    <col min="22" max="16384" width="9.140625" style="6"/>
  </cols>
  <sheetData>
    <row r="1" spans="1:16" x14ac:dyDescent="0.25">
      <c r="E1" s="209"/>
      <c r="F1" s="209"/>
      <c r="G1" s="223"/>
      <c r="H1" s="224"/>
      <c r="I1" s="222"/>
      <c r="J1" s="225" t="s">
        <v>1</v>
      </c>
      <c r="K1" s="246"/>
      <c r="L1" s="5"/>
    </row>
    <row r="2" spans="1:16" x14ac:dyDescent="0.25">
      <c r="I2" s="210"/>
      <c r="J2" s="225" t="s">
        <v>2</v>
      </c>
    </row>
    <row r="3" spans="1:16" x14ac:dyDescent="0.25">
      <c r="I3" s="210"/>
      <c r="J3" s="210"/>
    </row>
    <row r="4" spans="1:16" x14ac:dyDescent="0.25">
      <c r="I4" s="210"/>
      <c r="J4" s="225" t="s">
        <v>71</v>
      </c>
      <c r="K4" s="248"/>
      <c r="L4" s="7"/>
      <c r="M4" s="7"/>
      <c r="N4" s="7"/>
      <c r="O4" s="7"/>
      <c r="P4" s="7"/>
    </row>
    <row r="5" spans="1:16" s="11" customFormat="1" ht="30" x14ac:dyDescent="0.25">
      <c r="A5" s="271" t="s">
        <v>74</v>
      </c>
      <c r="B5" s="271" t="s">
        <v>299</v>
      </c>
      <c r="C5" s="272" t="s">
        <v>287</v>
      </c>
      <c r="D5" s="226" t="s">
        <v>4</v>
      </c>
      <c r="E5" s="226" t="s">
        <v>5</v>
      </c>
      <c r="F5" s="324" t="s">
        <v>286</v>
      </c>
      <c r="G5" s="226" t="s">
        <v>6</v>
      </c>
      <c r="H5" s="226" t="s">
        <v>7</v>
      </c>
      <c r="I5" s="227" t="s">
        <v>8</v>
      </c>
      <c r="J5" s="228" t="s">
        <v>9</v>
      </c>
      <c r="K5" s="249"/>
    </row>
    <row r="6" spans="1:16" s="11" customFormat="1" x14ac:dyDescent="0.25">
      <c r="A6" s="281"/>
      <c r="B6" s="282"/>
      <c r="C6" s="283"/>
      <c r="D6" s="217"/>
      <c r="E6" s="217"/>
      <c r="F6" s="208">
        <v>1</v>
      </c>
      <c r="G6" s="217"/>
      <c r="H6" s="217"/>
      <c r="I6" s="229"/>
      <c r="J6" s="230"/>
      <c r="K6" s="249"/>
    </row>
    <row r="7" spans="1:16" x14ac:dyDescent="0.25">
      <c r="A7" s="273"/>
      <c r="B7" s="269"/>
      <c r="C7" s="267"/>
      <c r="D7" s="213"/>
      <c r="E7" s="211"/>
      <c r="F7" s="211"/>
      <c r="G7" s="213"/>
      <c r="H7" s="213"/>
      <c r="I7" s="231"/>
      <c r="J7" s="232"/>
    </row>
    <row r="8" spans="1:16" x14ac:dyDescent="0.25">
      <c r="A8" s="273">
        <v>4</v>
      </c>
      <c r="B8" s="269">
        <v>2</v>
      </c>
      <c r="C8" s="267">
        <v>4</v>
      </c>
      <c r="D8" s="213"/>
      <c r="E8" s="211" t="s">
        <v>14</v>
      </c>
      <c r="F8" s="211"/>
      <c r="G8" s="213" t="s">
        <v>10</v>
      </c>
      <c r="H8" s="213"/>
      <c r="I8" s="231"/>
      <c r="J8" s="232"/>
    </row>
    <row r="9" spans="1:16" x14ac:dyDescent="0.25">
      <c r="A9" s="273"/>
      <c r="B9" s="269"/>
      <c r="C9" s="267"/>
      <c r="D9" s="213"/>
      <c r="E9" s="211"/>
      <c r="F9" s="211"/>
      <c r="G9" s="213"/>
      <c r="H9" s="213"/>
      <c r="I9" s="231"/>
      <c r="J9" s="232"/>
    </row>
    <row r="10" spans="1:16" x14ac:dyDescent="0.25">
      <c r="A10" s="273">
        <v>4</v>
      </c>
      <c r="B10" s="269">
        <v>2</v>
      </c>
      <c r="C10" s="267">
        <v>4</v>
      </c>
      <c r="D10" s="213"/>
      <c r="E10" s="211" t="s">
        <v>25</v>
      </c>
      <c r="F10" s="211"/>
      <c r="G10" s="213" t="s">
        <v>10</v>
      </c>
      <c r="H10" s="213"/>
      <c r="I10" s="231"/>
      <c r="J10" s="232"/>
    </row>
    <row r="11" spans="1:16" x14ac:dyDescent="0.25">
      <c r="A11" s="273"/>
      <c r="B11" s="269"/>
      <c r="C11" s="267"/>
      <c r="D11" s="213"/>
      <c r="E11" s="211"/>
      <c r="F11" s="211"/>
      <c r="G11" s="213"/>
      <c r="H11" s="213"/>
      <c r="I11" s="231"/>
      <c r="J11" s="232"/>
    </row>
    <row r="12" spans="1:16" x14ac:dyDescent="0.25">
      <c r="A12" s="273">
        <v>4</v>
      </c>
      <c r="B12" s="269">
        <v>2</v>
      </c>
      <c r="C12" s="267">
        <v>4</v>
      </c>
      <c r="D12" s="213"/>
      <c r="E12" s="211" t="s">
        <v>28</v>
      </c>
      <c r="F12" s="211"/>
      <c r="G12" s="213" t="s">
        <v>10</v>
      </c>
      <c r="H12" s="213"/>
      <c r="I12" s="231"/>
      <c r="J12" s="232"/>
    </row>
    <row r="13" spans="1:16" x14ac:dyDescent="0.25">
      <c r="A13" s="273"/>
      <c r="B13" s="269"/>
      <c r="C13" s="267"/>
      <c r="D13" s="213"/>
      <c r="E13" s="211"/>
      <c r="F13" s="211"/>
      <c r="G13" s="213"/>
      <c r="H13" s="213"/>
      <c r="I13" s="231"/>
      <c r="J13" s="232"/>
    </row>
    <row r="14" spans="1:16" x14ac:dyDescent="0.25">
      <c r="A14" s="273">
        <v>4</v>
      </c>
      <c r="B14" s="269">
        <v>2</v>
      </c>
      <c r="C14" s="267">
        <v>4</v>
      </c>
      <c r="D14" s="213"/>
      <c r="E14" s="206" t="s">
        <v>288</v>
      </c>
      <c r="F14" s="206"/>
      <c r="G14" s="213"/>
      <c r="H14" s="213"/>
      <c r="I14" s="231"/>
      <c r="J14" s="232"/>
    </row>
    <row r="15" spans="1:16" x14ac:dyDescent="0.25">
      <c r="A15" s="273"/>
      <c r="B15" s="269"/>
      <c r="C15" s="267"/>
      <c r="D15" s="213"/>
      <c r="E15" s="207"/>
      <c r="F15" s="207"/>
      <c r="G15" s="213"/>
      <c r="H15" s="213"/>
      <c r="I15" s="231"/>
      <c r="J15" s="232"/>
    </row>
    <row r="16" spans="1:16" ht="26.25" x14ac:dyDescent="0.25">
      <c r="A16" s="273">
        <v>4</v>
      </c>
      <c r="B16" s="269">
        <v>2</v>
      </c>
      <c r="C16" s="267">
        <v>4</v>
      </c>
      <c r="D16" s="213"/>
      <c r="E16" s="207" t="s">
        <v>289</v>
      </c>
      <c r="F16" s="207"/>
      <c r="G16" s="213"/>
      <c r="H16" s="213"/>
      <c r="I16" s="231"/>
      <c r="J16" s="232"/>
    </row>
    <row r="17" spans="1:10" x14ac:dyDescent="0.25">
      <c r="A17" s="273"/>
      <c r="B17" s="269"/>
      <c r="C17" s="267"/>
      <c r="D17" s="213"/>
      <c r="E17" s="207"/>
      <c r="F17" s="207"/>
      <c r="G17" s="213"/>
      <c r="H17" s="213"/>
      <c r="I17" s="231"/>
      <c r="J17" s="232"/>
    </row>
    <row r="18" spans="1:10" x14ac:dyDescent="0.25">
      <c r="A18" s="273">
        <v>4</v>
      </c>
      <c r="B18" s="269">
        <v>2</v>
      </c>
      <c r="C18" s="267">
        <v>4</v>
      </c>
      <c r="D18" s="213"/>
      <c r="E18" s="206" t="s">
        <v>15</v>
      </c>
      <c r="F18" s="206"/>
      <c r="G18" s="213"/>
      <c r="H18" s="213"/>
      <c r="I18" s="231"/>
      <c r="J18" s="232"/>
    </row>
    <row r="19" spans="1:10" x14ac:dyDescent="0.25">
      <c r="A19" s="273"/>
      <c r="B19" s="269"/>
      <c r="C19" s="267"/>
      <c r="D19" s="213"/>
      <c r="E19" s="207"/>
      <c r="F19" s="207"/>
      <c r="G19" s="213"/>
      <c r="H19" s="213"/>
      <c r="I19" s="231"/>
      <c r="J19" s="232"/>
    </row>
    <row r="20" spans="1:10" ht="26.25" x14ac:dyDescent="0.25">
      <c r="A20" s="273">
        <v>4</v>
      </c>
      <c r="B20" s="269">
        <v>2</v>
      </c>
      <c r="C20" s="267">
        <v>4</v>
      </c>
      <c r="D20" s="213"/>
      <c r="E20" s="207" t="s">
        <v>291</v>
      </c>
      <c r="F20" s="207"/>
      <c r="G20" s="213"/>
      <c r="H20" s="213"/>
      <c r="I20" s="231"/>
      <c r="J20" s="232"/>
    </row>
    <row r="21" spans="1:10" x14ac:dyDescent="0.25">
      <c r="A21" s="273"/>
      <c r="B21" s="269"/>
      <c r="C21" s="267"/>
      <c r="D21" s="213"/>
      <c r="E21" s="207"/>
      <c r="F21" s="207"/>
      <c r="G21" s="213"/>
      <c r="H21" s="213"/>
      <c r="I21" s="231"/>
      <c r="J21" s="232"/>
    </row>
    <row r="22" spans="1:10" x14ac:dyDescent="0.25">
      <c r="A22" s="273">
        <v>4</v>
      </c>
      <c r="B22" s="269">
        <v>2</v>
      </c>
      <c r="C22" s="267">
        <v>4</v>
      </c>
      <c r="D22" s="213"/>
      <c r="E22" s="206" t="s">
        <v>290</v>
      </c>
      <c r="F22" s="206"/>
      <c r="G22" s="213"/>
      <c r="H22" s="213"/>
      <c r="I22" s="231"/>
      <c r="J22" s="232"/>
    </row>
    <row r="23" spans="1:10" x14ac:dyDescent="0.25">
      <c r="A23" s="273"/>
      <c r="B23" s="269"/>
      <c r="C23" s="267"/>
      <c r="D23" s="213"/>
      <c r="E23" s="207"/>
      <c r="F23" s="207"/>
      <c r="G23" s="213"/>
      <c r="H23" s="213"/>
      <c r="I23" s="231"/>
      <c r="J23" s="232"/>
    </row>
    <row r="24" spans="1:10" ht="39" x14ac:dyDescent="0.25">
      <c r="A24" s="273">
        <v>4</v>
      </c>
      <c r="B24" s="269">
        <v>2</v>
      </c>
      <c r="C24" s="267">
        <v>4</v>
      </c>
      <c r="D24" s="213"/>
      <c r="E24" s="207" t="s">
        <v>296</v>
      </c>
      <c r="F24" s="207"/>
      <c r="G24" s="213"/>
      <c r="H24" s="213"/>
      <c r="I24" s="231"/>
      <c r="J24" s="232"/>
    </row>
    <row r="25" spans="1:10" x14ac:dyDescent="0.25">
      <c r="A25" s="273"/>
      <c r="B25" s="269"/>
      <c r="C25" s="267"/>
      <c r="D25" s="213"/>
      <c r="E25" s="211"/>
      <c r="F25" s="211"/>
      <c r="G25" s="213"/>
      <c r="H25" s="213"/>
      <c r="I25" s="231"/>
      <c r="J25" s="232"/>
    </row>
    <row r="26" spans="1:10" x14ac:dyDescent="0.25">
      <c r="A26" s="273">
        <v>4</v>
      </c>
      <c r="B26" s="269">
        <v>2</v>
      </c>
      <c r="C26" s="267">
        <v>4</v>
      </c>
      <c r="D26" s="213"/>
      <c r="E26" s="211" t="s">
        <v>29</v>
      </c>
      <c r="F26" s="211"/>
      <c r="G26" s="213" t="s">
        <v>10</v>
      </c>
      <c r="H26" s="213"/>
      <c r="I26" s="231"/>
      <c r="J26" s="232"/>
    </row>
    <row r="27" spans="1:10" x14ac:dyDescent="0.25">
      <c r="A27" s="273"/>
      <c r="B27" s="269"/>
      <c r="C27" s="267"/>
      <c r="D27" s="213"/>
      <c r="E27" s="211"/>
      <c r="F27" s="211"/>
      <c r="G27" s="213"/>
      <c r="H27" s="213"/>
      <c r="I27" s="231"/>
      <c r="J27" s="232"/>
    </row>
    <row r="28" spans="1:10" x14ac:dyDescent="0.25">
      <c r="A28" s="273">
        <v>4</v>
      </c>
      <c r="B28" s="269">
        <v>2</v>
      </c>
      <c r="C28" s="267">
        <v>4</v>
      </c>
      <c r="D28" s="213"/>
      <c r="E28" s="211" t="s">
        <v>30</v>
      </c>
      <c r="F28" s="211"/>
      <c r="G28" s="213" t="s">
        <v>11</v>
      </c>
      <c r="H28" s="213"/>
      <c r="I28" s="231"/>
      <c r="J28" s="232"/>
    </row>
    <row r="29" spans="1:10" x14ac:dyDescent="0.25">
      <c r="A29" s="273"/>
      <c r="B29" s="269"/>
      <c r="C29" s="267"/>
      <c r="D29" s="213"/>
      <c r="E29" s="213"/>
      <c r="F29" s="213"/>
      <c r="G29" s="213"/>
      <c r="H29" s="213"/>
      <c r="I29" s="231"/>
      <c r="J29" s="232"/>
    </row>
    <row r="30" spans="1:10" x14ac:dyDescent="0.25">
      <c r="A30" s="273">
        <v>4</v>
      </c>
      <c r="B30" s="269">
        <v>2</v>
      </c>
      <c r="C30" s="267">
        <v>4</v>
      </c>
      <c r="D30" s="213">
        <v>1</v>
      </c>
      <c r="E30" s="213" t="s">
        <v>31</v>
      </c>
      <c r="F30" s="326" t="s">
        <v>313</v>
      </c>
      <c r="G30" s="213" t="s">
        <v>16</v>
      </c>
      <c r="H30" s="213">
        <v>3</v>
      </c>
      <c r="I30" s="231"/>
      <c r="J30" s="232">
        <f>H30*I30</f>
        <v>0</v>
      </c>
    </row>
    <row r="31" spans="1:10" x14ac:dyDescent="0.25">
      <c r="A31" s="273"/>
      <c r="B31" s="270"/>
      <c r="C31" s="275"/>
      <c r="D31" s="213"/>
      <c r="E31" s="213"/>
      <c r="F31" s="326"/>
      <c r="G31" s="213"/>
      <c r="H31" s="213"/>
      <c r="I31" s="231"/>
      <c r="J31" s="232"/>
    </row>
    <row r="32" spans="1:10" x14ac:dyDescent="0.25">
      <c r="A32" s="273">
        <v>4</v>
      </c>
      <c r="B32" s="269">
        <v>2</v>
      </c>
      <c r="C32" s="267">
        <v>4</v>
      </c>
      <c r="D32" s="213"/>
      <c r="E32" s="211" t="s">
        <v>32</v>
      </c>
      <c r="F32" s="327"/>
      <c r="G32" s="213" t="s">
        <v>10</v>
      </c>
      <c r="H32" s="213"/>
      <c r="I32" s="231"/>
      <c r="J32" s="232"/>
    </row>
    <row r="33" spans="1:10" x14ac:dyDescent="0.25">
      <c r="A33" s="273"/>
      <c r="B33" s="269"/>
      <c r="C33" s="267"/>
      <c r="D33" s="213"/>
      <c r="E33" s="213"/>
      <c r="F33" s="326"/>
      <c r="G33" s="213"/>
      <c r="H33" s="213"/>
      <c r="I33" s="231"/>
      <c r="J33" s="232"/>
    </row>
    <row r="34" spans="1:10" x14ac:dyDescent="0.25">
      <c r="A34" s="273">
        <v>4</v>
      </c>
      <c r="B34" s="269">
        <v>2</v>
      </c>
      <c r="C34" s="267">
        <v>4</v>
      </c>
      <c r="D34" s="213"/>
      <c r="E34" s="211" t="s">
        <v>33</v>
      </c>
      <c r="F34" s="327"/>
      <c r="G34" s="213" t="s">
        <v>11</v>
      </c>
      <c r="H34" s="213"/>
      <c r="I34" s="231"/>
      <c r="J34" s="232"/>
    </row>
    <row r="35" spans="1:10" x14ac:dyDescent="0.25">
      <c r="A35" s="273"/>
      <c r="B35" s="269"/>
      <c r="C35" s="267"/>
      <c r="D35" s="213"/>
      <c r="E35" s="213"/>
      <c r="F35" s="326"/>
      <c r="G35" s="213"/>
      <c r="H35" s="213"/>
      <c r="I35" s="231"/>
      <c r="J35" s="232"/>
    </row>
    <row r="36" spans="1:10" ht="29.25" x14ac:dyDescent="0.25">
      <c r="A36" s="273">
        <v>4</v>
      </c>
      <c r="B36" s="269">
        <v>2</v>
      </c>
      <c r="C36" s="267">
        <v>4</v>
      </c>
      <c r="D36" s="213">
        <v>2</v>
      </c>
      <c r="E36" s="214" t="s">
        <v>302</v>
      </c>
      <c r="F36" s="326" t="str">
        <f>F30</f>
        <v>100% Steel Products</v>
      </c>
      <c r="G36" s="213" t="s">
        <v>16</v>
      </c>
      <c r="H36" s="213">
        <v>3</v>
      </c>
      <c r="I36" s="231"/>
      <c r="J36" s="232">
        <f>H36*I36</f>
        <v>0</v>
      </c>
    </row>
    <row r="37" spans="1:10" x14ac:dyDescent="0.25">
      <c r="A37" s="273"/>
      <c r="B37" s="269"/>
      <c r="C37" s="267"/>
      <c r="D37" s="213"/>
      <c r="E37" s="213"/>
      <c r="F37" s="326"/>
      <c r="G37" s="213"/>
      <c r="H37" s="213"/>
      <c r="I37" s="231"/>
      <c r="J37" s="232"/>
    </row>
    <row r="38" spans="1:10" ht="43.5" x14ac:dyDescent="0.25">
      <c r="A38" s="273">
        <v>4</v>
      </c>
      <c r="B38" s="269">
        <v>2</v>
      </c>
      <c r="C38" s="267">
        <v>4</v>
      </c>
      <c r="D38" s="213">
        <v>3</v>
      </c>
      <c r="E38" s="214" t="s">
        <v>310</v>
      </c>
      <c r="F38" s="326" t="str">
        <f>F36</f>
        <v>100% Steel Products</v>
      </c>
      <c r="G38" s="213" t="s">
        <v>16</v>
      </c>
      <c r="H38" s="213">
        <v>1</v>
      </c>
      <c r="I38" s="231"/>
      <c r="J38" s="232">
        <f>H38*I38</f>
        <v>0</v>
      </c>
    </row>
    <row r="39" spans="1:10" x14ac:dyDescent="0.25">
      <c r="A39" s="273"/>
      <c r="B39" s="269"/>
      <c r="C39" s="267"/>
      <c r="D39" s="213"/>
      <c r="E39" s="213"/>
      <c r="F39" s="326"/>
      <c r="G39" s="213"/>
      <c r="H39" s="213"/>
      <c r="I39" s="231"/>
      <c r="J39" s="232"/>
    </row>
    <row r="40" spans="1:10" x14ac:dyDescent="0.25">
      <c r="A40" s="273">
        <v>4</v>
      </c>
      <c r="B40" s="269">
        <v>2</v>
      </c>
      <c r="C40" s="267">
        <v>4</v>
      </c>
      <c r="D40" s="213"/>
      <c r="E40" s="211" t="s">
        <v>34</v>
      </c>
      <c r="F40" s="327"/>
      <c r="G40" s="213" t="s">
        <v>10</v>
      </c>
      <c r="H40" s="213"/>
      <c r="I40" s="231"/>
      <c r="J40" s="232"/>
    </row>
    <row r="41" spans="1:10" x14ac:dyDescent="0.25">
      <c r="A41" s="273"/>
      <c r="B41" s="269"/>
      <c r="C41" s="267"/>
      <c r="D41" s="213"/>
      <c r="E41" s="213"/>
      <c r="F41" s="326"/>
      <c r="G41" s="213"/>
      <c r="H41" s="213"/>
      <c r="I41" s="231"/>
      <c r="J41" s="232"/>
    </row>
    <row r="42" spans="1:10" x14ac:dyDescent="0.25">
      <c r="A42" s="273">
        <v>4</v>
      </c>
      <c r="B42" s="269">
        <v>2</v>
      </c>
      <c r="C42" s="267">
        <v>4</v>
      </c>
      <c r="D42" s="213"/>
      <c r="E42" s="211" t="s">
        <v>35</v>
      </c>
      <c r="F42" s="327"/>
      <c r="G42" s="213" t="s">
        <v>11</v>
      </c>
      <c r="H42" s="213"/>
      <c r="I42" s="231"/>
      <c r="J42" s="232"/>
    </row>
    <row r="43" spans="1:10" x14ac:dyDescent="0.25">
      <c r="A43" s="273"/>
      <c r="B43" s="269"/>
      <c r="C43" s="267"/>
      <c r="D43" s="213"/>
      <c r="E43" s="213"/>
      <c r="F43" s="326"/>
      <c r="G43" s="213"/>
      <c r="H43" s="213"/>
      <c r="I43" s="231"/>
      <c r="J43" s="232"/>
    </row>
    <row r="44" spans="1:10" x14ac:dyDescent="0.25">
      <c r="A44" s="273">
        <v>4</v>
      </c>
      <c r="B44" s="269">
        <v>2</v>
      </c>
      <c r="C44" s="267">
        <v>4</v>
      </c>
      <c r="D44" s="213">
        <v>4</v>
      </c>
      <c r="E44" s="213" t="s">
        <v>303</v>
      </c>
      <c r="F44" s="326" t="str">
        <f>F38</f>
        <v>100% Steel Products</v>
      </c>
      <c r="G44" s="213" t="s">
        <v>16</v>
      </c>
      <c r="H44" s="213">
        <v>3</v>
      </c>
      <c r="I44" s="231"/>
      <c r="J44" s="232">
        <f>H44*I44</f>
        <v>0</v>
      </c>
    </row>
    <row r="45" spans="1:10" x14ac:dyDescent="0.25">
      <c r="A45" s="273"/>
      <c r="B45" s="269"/>
      <c r="C45" s="267"/>
      <c r="D45" s="213"/>
      <c r="E45" s="213"/>
      <c r="F45" s="326"/>
      <c r="G45" s="213"/>
      <c r="H45" s="213"/>
      <c r="I45" s="231"/>
      <c r="J45" s="232"/>
    </row>
    <row r="46" spans="1:10" ht="43.5" x14ac:dyDescent="0.25">
      <c r="A46" s="273">
        <v>4</v>
      </c>
      <c r="B46" s="269">
        <v>2</v>
      </c>
      <c r="C46" s="267">
        <v>4</v>
      </c>
      <c r="D46" s="213">
        <v>5</v>
      </c>
      <c r="E46" s="214" t="s">
        <v>311</v>
      </c>
      <c r="F46" s="328" t="str">
        <f>F44</f>
        <v>100% Steel Products</v>
      </c>
      <c r="G46" s="213" t="s">
        <v>16</v>
      </c>
      <c r="H46" s="213">
        <v>1</v>
      </c>
      <c r="I46" s="231"/>
      <c r="J46" s="232">
        <f>H46*I46</f>
        <v>0</v>
      </c>
    </row>
    <row r="47" spans="1:10" x14ac:dyDescent="0.25">
      <c r="A47" s="273"/>
      <c r="B47" s="269"/>
      <c r="C47" s="267"/>
      <c r="D47" s="213"/>
      <c r="E47" s="213"/>
      <c r="F47" s="326"/>
      <c r="G47" s="213"/>
      <c r="H47" s="213"/>
      <c r="I47" s="231"/>
      <c r="J47" s="232"/>
    </row>
    <row r="48" spans="1:10" x14ac:dyDescent="0.25">
      <c r="A48" s="273">
        <v>4</v>
      </c>
      <c r="B48" s="269">
        <v>2</v>
      </c>
      <c r="C48" s="267">
        <v>4</v>
      </c>
      <c r="D48" s="213"/>
      <c r="E48" s="211" t="s">
        <v>40</v>
      </c>
      <c r="F48" s="327"/>
      <c r="G48" s="213" t="s">
        <v>10</v>
      </c>
      <c r="H48" s="213"/>
      <c r="I48" s="231"/>
      <c r="J48" s="232"/>
    </row>
    <row r="49" spans="1:11" x14ac:dyDescent="0.25">
      <c r="A49" s="273"/>
      <c r="B49" s="269"/>
      <c r="C49" s="267"/>
      <c r="D49" s="213"/>
      <c r="E49" s="213"/>
      <c r="F49" s="326"/>
      <c r="G49" s="213"/>
      <c r="H49" s="213"/>
      <c r="I49" s="231"/>
      <c r="J49" s="232"/>
    </row>
    <row r="50" spans="1:11" x14ac:dyDescent="0.25">
      <c r="A50" s="273">
        <v>4</v>
      </c>
      <c r="B50" s="269">
        <v>2</v>
      </c>
      <c r="C50" s="269">
        <v>4</v>
      </c>
      <c r="D50" s="213">
        <v>6</v>
      </c>
      <c r="E50" s="213" t="s">
        <v>41</v>
      </c>
      <c r="F50" s="328" t="str">
        <f>F38</f>
        <v>100% Steel Products</v>
      </c>
      <c r="G50" s="213" t="s">
        <v>16</v>
      </c>
      <c r="H50" s="213">
        <v>3</v>
      </c>
      <c r="I50" s="231"/>
      <c r="J50" s="232">
        <f>H50*I50</f>
        <v>0</v>
      </c>
    </row>
    <row r="51" spans="1:11" x14ac:dyDescent="0.25">
      <c r="A51" s="273"/>
      <c r="B51" s="269"/>
      <c r="C51" s="269"/>
      <c r="D51" s="213"/>
      <c r="E51" s="213"/>
      <c r="F51" s="326"/>
      <c r="G51" s="213"/>
      <c r="H51" s="213"/>
      <c r="I51" s="231"/>
      <c r="J51" s="232"/>
    </row>
    <row r="52" spans="1:11" ht="15.75" thickBot="1" x14ac:dyDescent="0.3">
      <c r="A52" s="273"/>
      <c r="B52" s="269"/>
      <c r="C52" s="267"/>
      <c r="D52" s="213"/>
      <c r="E52" s="211"/>
      <c r="F52" s="211"/>
      <c r="G52" s="213"/>
      <c r="H52" s="213"/>
      <c r="I52" s="231"/>
      <c r="J52" s="232"/>
    </row>
    <row r="53" spans="1:11" ht="15.75" thickBot="1" x14ac:dyDescent="0.3">
      <c r="A53" s="273">
        <v>5</v>
      </c>
      <c r="B53" s="269">
        <v>2</v>
      </c>
      <c r="C53" s="267">
        <v>4</v>
      </c>
      <c r="D53" s="221"/>
      <c r="E53" s="215" t="str">
        <f>"TOTAL   "  &amp;E12</f>
        <v>TOTAL   IRONMONGERY</v>
      </c>
      <c r="F53" s="215"/>
      <c r="G53" s="220"/>
      <c r="H53" s="220"/>
      <c r="I53" s="234"/>
      <c r="J53" s="235">
        <f>SUM(J8:J52)</f>
        <v>0</v>
      </c>
      <c r="K53" s="239"/>
    </row>
    <row r="54" spans="1:11" x14ac:dyDescent="0.25">
      <c r="A54" s="273"/>
      <c r="B54" s="269"/>
      <c r="C54" s="267"/>
      <c r="D54" s="213"/>
      <c r="E54" s="213"/>
      <c r="F54" s="213"/>
      <c r="G54" s="213"/>
      <c r="H54" s="213"/>
      <c r="I54" s="231"/>
      <c r="J54" s="232"/>
      <c r="K54" s="239"/>
    </row>
    <row r="55" spans="1:11" x14ac:dyDescent="0.25">
      <c r="A55" s="273">
        <v>5</v>
      </c>
      <c r="B55" s="269">
        <v>2</v>
      </c>
      <c r="C55" s="267">
        <v>5</v>
      </c>
      <c r="D55" s="213"/>
      <c r="E55" s="211" t="s">
        <v>14</v>
      </c>
      <c r="F55" s="211"/>
      <c r="G55" s="213" t="s">
        <v>10</v>
      </c>
      <c r="H55" s="213"/>
      <c r="I55" s="231"/>
      <c r="J55" s="232"/>
    </row>
    <row r="56" spans="1:11" x14ac:dyDescent="0.25">
      <c r="A56" s="273"/>
      <c r="B56" s="269"/>
      <c r="C56" s="267"/>
      <c r="D56" s="213"/>
      <c r="E56" s="211"/>
      <c r="F56" s="211"/>
      <c r="G56" s="213"/>
      <c r="H56" s="213"/>
      <c r="I56" s="231"/>
      <c r="J56" s="232"/>
    </row>
    <row r="57" spans="1:11" x14ac:dyDescent="0.25">
      <c r="A57" s="273">
        <v>5</v>
      </c>
      <c r="B57" s="269">
        <v>2</v>
      </c>
      <c r="C57" s="267">
        <v>5</v>
      </c>
      <c r="D57" s="213"/>
      <c r="E57" s="211" t="s">
        <v>26</v>
      </c>
      <c r="F57" s="211"/>
      <c r="G57" s="213" t="s">
        <v>10</v>
      </c>
      <c r="H57" s="213"/>
      <c r="I57" s="231"/>
      <c r="J57" s="232"/>
    </row>
    <row r="58" spans="1:11" x14ac:dyDescent="0.25">
      <c r="A58" s="273"/>
      <c r="B58" s="269"/>
      <c r="C58" s="267"/>
      <c r="D58" s="213"/>
      <c r="E58" s="211"/>
      <c r="F58" s="211"/>
      <c r="G58" s="213"/>
      <c r="H58" s="213"/>
      <c r="I58" s="231"/>
      <c r="J58" s="232"/>
    </row>
    <row r="59" spans="1:11" x14ac:dyDescent="0.25">
      <c r="A59" s="273">
        <v>5</v>
      </c>
      <c r="B59" s="269">
        <v>2</v>
      </c>
      <c r="C59" s="267">
        <v>5</v>
      </c>
      <c r="D59" s="213"/>
      <c r="E59" s="211" t="s">
        <v>46</v>
      </c>
      <c r="F59" s="211"/>
      <c r="G59" s="213" t="s">
        <v>10</v>
      </c>
      <c r="H59" s="213"/>
      <c r="I59" s="231"/>
      <c r="J59" s="232"/>
    </row>
    <row r="60" spans="1:11" x14ac:dyDescent="0.25">
      <c r="A60" s="273"/>
      <c r="B60" s="269"/>
      <c r="C60" s="267"/>
      <c r="D60" s="213"/>
      <c r="E60" s="211"/>
      <c r="F60" s="211"/>
      <c r="G60" s="213"/>
      <c r="H60" s="213"/>
      <c r="I60" s="231"/>
      <c r="J60" s="232"/>
    </row>
    <row r="61" spans="1:11" x14ac:dyDescent="0.25">
      <c r="A61" s="273">
        <v>5</v>
      </c>
      <c r="B61" s="269">
        <v>2</v>
      </c>
      <c r="C61" s="267">
        <v>5</v>
      </c>
      <c r="D61" s="213"/>
      <c r="E61" s="206" t="s">
        <v>288</v>
      </c>
      <c r="F61" s="206"/>
      <c r="G61" s="213"/>
      <c r="H61" s="213"/>
      <c r="I61" s="231"/>
      <c r="J61" s="232"/>
    </row>
    <row r="62" spans="1:11" x14ac:dyDescent="0.25">
      <c r="A62" s="273"/>
      <c r="B62" s="269"/>
      <c r="C62" s="267"/>
      <c r="D62" s="213"/>
      <c r="E62" s="207"/>
      <c r="F62" s="207"/>
      <c r="G62" s="213"/>
      <c r="H62" s="213"/>
      <c r="I62" s="231"/>
      <c r="J62" s="232"/>
    </row>
    <row r="63" spans="1:11" ht="26.25" x14ac:dyDescent="0.25">
      <c r="A63" s="273">
        <v>5</v>
      </c>
      <c r="B63" s="269">
        <v>2</v>
      </c>
      <c r="C63" s="267">
        <v>5</v>
      </c>
      <c r="D63" s="213"/>
      <c r="E63" s="207" t="s">
        <v>289</v>
      </c>
      <c r="F63" s="207"/>
      <c r="G63" s="213"/>
      <c r="H63" s="213"/>
      <c r="I63" s="231"/>
      <c r="J63" s="232"/>
    </row>
    <row r="64" spans="1:11" x14ac:dyDescent="0.25">
      <c r="A64" s="273"/>
      <c r="B64" s="269"/>
      <c r="C64" s="267"/>
      <c r="D64" s="213"/>
      <c r="E64" s="207"/>
      <c r="F64" s="207"/>
      <c r="G64" s="213"/>
      <c r="H64" s="213"/>
      <c r="I64" s="231"/>
      <c r="J64" s="232"/>
    </row>
    <row r="65" spans="1:10" x14ac:dyDescent="0.25">
      <c r="A65" s="273">
        <v>5</v>
      </c>
      <c r="B65" s="269">
        <v>2</v>
      </c>
      <c r="C65" s="267">
        <v>5</v>
      </c>
      <c r="D65" s="213"/>
      <c r="E65" s="206" t="s">
        <v>15</v>
      </c>
      <c r="F65" s="206"/>
      <c r="G65" s="213"/>
      <c r="H65" s="213"/>
      <c r="I65" s="231"/>
      <c r="J65" s="232"/>
    </row>
    <row r="66" spans="1:10" x14ac:dyDescent="0.25">
      <c r="A66" s="273"/>
      <c r="B66" s="269"/>
      <c r="C66" s="267"/>
      <c r="D66" s="213"/>
      <c r="E66" s="207"/>
      <c r="F66" s="207"/>
      <c r="G66" s="213" t="s">
        <v>10</v>
      </c>
      <c r="H66" s="213"/>
      <c r="I66" s="231"/>
      <c r="J66" s="232"/>
    </row>
    <row r="67" spans="1:10" ht="26.25" x14ac:dyDescent="0.25">
      <c r="A67" s="273">
        <v>5</v>
      </c>
      <c r="B67" s="269">
        <v>2</v>
      </c>
      <c r="C67" s="267">
        <v>5</v>
      </c>
      <c r="D67" s="213"/>
      <c r="E67" s="207" t="s">
        <v>291</v>
      </c>
      <c r="F67" s="207"/>
      <c r="G67" s="213"/>
      <c r="H67" s="213"/>
      <c r="I67" s="231"/>
      <c r="J67" s="232"/>
    </row>
    <row r="68" spans="1:10" x14ac:dyDescent="0.25">
      <c r="A68" s="273"/>
      <c r="B68" s="269"/>
      <c r="C68" s="267"/>
      <c r="D68" s="213"/>
      <c r="E68" s="207"/>
      <c r="F68" s="207"/>
      <c r="G68" s="213"/>
      <c r="H68" s="213"/>
      <c r="I68" s="231"/>
      <c r="J68" s="232"/>
    </row>
    <row r="69" spans="1:10" ht="51.75" x14ac:dyDescent="0.25">
      <c r="A69" s="273">
        <v>5</v>
      </c>
      <c r="B69" s="269">
        <v>2</v>
      </c>
      <c r="C69" s="267">
        <v>5</v>
      </c>
      <c r="D69" s="213"/>
      <c r="E69" s="207" t="s">
        <v>297</v>
      </c>
      <c r="F69" s="207"/>
      <c r="G69" s="213"/>
      <c r="H69" s="213"/>
      <c r="I69" s="231"/>
      <c r="J69" s="232"/>
    </row>
    <row r="70" spans="1:10" x14ac:dyDescent="0.25">
      <c r="A70" s="273"/>
      <c r="B70" s="269"/>
      <c r="C70" s="267"/>
      <c r="D70" s="213"/>
      <c r="E70" s="207"/>
      <c r="F70" s="207"/>
      <c r="G70" s="213"/>
      <c r="H70" s="213"/>
      <c r="I70" s="231"/>
      <c r="J70" s="232"/>
    </row>
    <row r="71" spans="1:10" x14ac:dyDescent="0.25">
      <c r="A71" s="273">
        <v>5</v>
      </c>
      <c r="B71" s="269">
        <v>2</v>
      </c>
      <c r="C71" s="267">
        <v>5</v>
      </c>
      <c r="D71" s="213"/>
      <c r="E71" s="211" t="s">
        <v>47</v>
      </c>
      <c r="F71" s="211"/>
      <c r="G71" s="213" t="s">
        <v>10</v>
      </c>
      <c r="H71" s="213"/>
      <c r="I71" s="231"/>
      <c r="J71" s="232"/>
    </row>
    <row r="72" spans="1:10" x14ac:dyDescent="0.25">
      <c r="A72" s="273"/>
      <c r="B72" s="269"/>
      <c r="C72" s="267"/>
      <c r="D72" s="213"/>
      <c r="E72" s="213"/>
      <c r="F72" s="213"/>
      <c r="G72" s="213"/>
      <c r="H72" s="213"/>
      <c r="I72" s="231"/>
      <c r="J72" s="232"/>
    </row>
    <row r="73" spans="1:10" ht="75" x14ac:dyDescent="0.25">
      <c r="A73" s="273">
        <v>5</v>
      </c>
      <c r="B73" s="269">
        <v>2</v>
      </c>
      <c r="C73" s="267">
        <v>5</v>
      </c>
      <c r="D73" s="213"/>
      <c r="E73" s="212" t="s">
        <v>48</v>
      </c>
      <c r="F73" s="212"/>
      <c r="G73" s="213" t="s">
        <v>11</v>
      </c>
      <c r="H73" s="213"/>
      <c r="I73" s="231"/>
      <c r="J73" s="232"/>
    </row>
    <row r="74" spans="1:10" x14ac:dyDescent="0.25">
      <c r="A74" s="273"/>
      <c r="B74" s="269"/>
      <c r="C74" s="267"/>
      <c r="D74" s="213"/>
      <c r="E74" s="213"/>
      <c r="F74" s="213"/>
      <c r="G74" s="213"/>
      <c r="H74" s="213"/>
      <c r="I74" s="231"/>
      <c r="J74" s="232"/>
    </row>
    <row r="75" spans="1:10" x14ac:dyDescent="0.25">
      <c r="A75" s="273">
        <v>5</v>
      </c>
      <c r="B75" s="269">
        <v>2</v>
      </c>
      <c r="C75" s="267">
        <v>5</v>
      </c>
      <c r="D75" s="213">
        <v>1</v>
      </c>
      <c r="E75" s="213" t="s">
        <v>49</v>
      </c>
      <c r="F75" s="326" t="s">
        <v>313</v>
      </c>
      <c r="G75" s="213" t="s">
        <v>16</v>
      </c>
      <c r="H75" s="213">
        <v>1</v>
      </c>
      <c r="I75" s="231"/>
      <c r="J75" s="232">
        <f>H75*I75</f>
        <v>0</v>
      </c>
    </row>
    <row r="76" spans="1:10" x14ac:dyDescent="0.25">
      <c r="A76" s="273"/>
      <c r="B76" s="269"/>
      <c r="C76" s="267"/>
      <c r="D76" s="213"/>
      <c r="E76" s="213"/>
      <c r="F76" s="326"/>
      <c r="G76" s="213"/>
      <c r="H76" s="213"/>
      <c r="I76" s="231"/>
      <c r="J76" s="232"/>
    </row>
    <row r="77" spans="1:10" ht="75" x14ac:dyDescent="0.25">
      <c r="A77" s="273">
        <v>5</v>
      </c>
      <c r="B77" s="269">
        <v>2</v>
      </c>
      <c r="C77" s="267">
        <v>5</v>
      </c>
      <c r="D77" s="213"/>
      <c r="E77" s="212" t="s">
        <v>50</v>
      </c>
      <c r="F77" s="329"/>
      <c r="G77" s="213" t="s">
        <v>11</v>
      </c>
      <c r="H77" s="213"/>
      <c r="I77" s="231"/>
      <c r="J77" s="232"/>
    </row>
    <row r="78" spans="1:10" x14ac:dyDescent="0.25">
      <c r="A78" s="273"/>
      <c r="B78" s="269"/>
      <c r="C78" s="267"/>
      <c r="D78" s="213"/>
      <c r="E78" s="213"/>
      <c r="F78" s="326"/>
      <c r="G78" s="213"/>
      <c r="H78" s="213"/>
      <c r="I78" s="231"/>
      <c r="J78" s="232"/>
    </row>
    <row r="79" spans="1:10" x14ac:dyDescent="0.25">
      <c r="A79" s="273">
        <v>5</v>
      </c>
      <c r="B79" s="269">
        <v>2</v>
      </c>
      <c r="C79" s="267">
        <v>5</v>
      </c>
      <c r="D79" s="213">
        <v>2</v>
      </c>
      <c r="E79" s="213" t="s">
        <v>49</v>
      </c>
      <c r="F79" s="326" t="str">
        <f>F75</f>
        <v>100% Steel Products</v>
      </c>
      <c r="G79" s="213" t="s">
        <v>16</v>
      </c>
      <c r="H79" s="213">
        <v>2</v>
      </c>
      <c r="I79" s="231"/>
      <c r="J79" s="232">
        <f>H79*I79</f>
        <v>0</v>
      </c>
    </row>
    <row r="80" spans="1:10" x14ac:dyDescent="0.25">
      <c r="A80" s="273"/>
      <c r="B80" s="269"/>
      <c r="C80" s="267"/>
      <c r="D80" s="213"/>
      <c r="E80" s="213"/>
      <c r="F80" s="213"/>
      <c r="G80" s="213"/>
      <c r="H80" s="213"/>
      <c r="I80" s="231"/>
      <c r="J80" s="232"/>
    </row>
    <row r="81" spans="1:11" x14ac:dyDescent="0.25">
      <c r="A81" s="273"/>
      <c r="B81" s="269"/>
      <c r="C81" s="267"/>
      <c r="D81" s="213"/>
      <c r="E81" s="213"/>
      <c r="F81" s="213"/>
      <c r="G81" s="213"/>
      <c r="H81" s="213"/>
      <c r="I81" s="231"/>
      <c r="J81" s="232"/>
    </row>
    <row r="82" spans="1:11" ht="15.75" thickBot="1" x14ac:dyDescent="0.3">
      <c r="A82" s="273"/>
      <c r="B82" s="269"/>
      <c r="C82" s="267"/>
      <c r="D82" s="213"/>
      <c r="E82" s="213"/>
      <c r="F82" s="213"/>
      <c r="G82" s="213"/>
      <c r="H82" s="213"/>
      <c r="I82" s="231"/>
      <c r="J82" s="232"/>
    </row>
    <row r="83" spans="1:11" ht="15.75" thickBot="1" x14ac:dyDescent="0.3">
      <c r="A83" s="273">
        <v>5</v>
      </c>
      <c r="B83" s="269">
        <v>2</v>
      </c>
      <c r="C83" s="267">
        <v>5</v>
      </c>
      <c r="D83" s="221"/>
      <c r="E83" s="215" t="str">
        <f>"TOTAL   "&amp;  E59</f>
        <v>TOTAL   METALWORK</v>
      </c>
      <c r="F83" s="215"/>
      <c r="G83" s="220"/>
      <c r="H83" s="220"/>
      <c r="I83" s="234"/>
      <c r="J83" s="235">
        <f>SUM(J59:J82)</f>
        <v>0</v>
      </c>
      <c r="K83" s="239"/>
    </row>
    <row r="84" spans="1:11" x14ac:dyDescent="0.25">
      <c r="A84" s="273"/>
      <c r="B84" s="269"/>
      <c r="C84" s="267"/>
      <c r="D84" s="213"/>
      <c r="E84" s="213"/>
      <c r="F84" s="213"/>
      <c r="G84" s="213"/>
      <c r="H84" s="213"/>
      <c r="I84" s="231"/>
      <c r="J84" s="232"/>
      <c r="K84" s="239"/>
    </row>
    <row r="85" spans="1:11" x14ac:dyDescent="0.25">
      <c r="A85" s="273">
        <v>6</v>
      </c>
      <c r="B85" s="269">
        <v>2</v>
      </c>
      <c r="C85" s="267">
        <v>7</v>
      </c>
      <c r="D85" s="213"/>
      <c r="E85" s="211" t="s">
        <v>14</v>
      </c>
      <c r="F85" s="211"/>
      <c r="G85" s="213" t="s">
        <v>10</v>
      </c>
      <c r="H85" s="213"/>
      <c r="I85" s="231"/>
      <c r="J85" s="232"/>
    </row>
    <row r="86" spans="1:11" x14ac:dyDescent="0.25">
      <c r="A86" s="273"/>
      <c r="B86" s="269"/>
      <c r="C86" s="267"/>
      <c r="D86" s="213"/>
      <c r="E86" s="211"/>
      <c r="F86" s="211"/>
      <c r="G86" s="213"/>
      <c r="H86" s="213"/>
      <c r="I86" s="231"/>
      <c r="J86" s="232"/>
    </row>
    <row r="87" spans="1:11" x14ac:dyDescent="0.25">
      <c r="A87" s="273">
        <v>6</v>
      </c>
      <c r="B87" s="269">
        <v>2</v>
      </c>
      <c r="C87" s="267">
        <v>7</v>
      </c>
      <c r="D87" s="213"/>
      <c r="E87" s="211" t="s">
        <v>45</v>
      </c>
      <c r="F87" s="211"/>
      <c r="G87" s="213" t="s">
        <v>10</v>
      </c>
      <c r="H87" s="213"/>
      <c r="I87" s="231"/>
      <c r="J87" s="232"/>
    </row>
    <row r="88" spans="1:11" x14ac:dyDescent="0.25">
      <c r="A88" s="273"/>
      <c r="B88" s="269"/>
      <c r="C88" s="267"/>
      <c r="D88" s="213"/>
      <c r="E88" s="211"/>
      <c r="F88" s="211"/>
      <c r="G88" s="213"/>
      <c r="H88" s="213"/>
      <c r="I88" s="231"/>
      <c r="J88" s="232"/>
    </row>
    <row r="89" spans="1:11" x14ac:dyDescent="0.25">
      <c r="A89" s="273">
        <v>6</v>
      </c>
      <c r="B89" s="269">
        <v>2</v>
      </c>
      <c r="C89" s="267">
        <v>7</v>
      </c>
      <c r="D89" s="213"/>
      <c r="E89" s="211" t="s">
        <v>55</v>
      </c>
      <c r="F89" s="211"/>
      <c r="G89" s="213" t="s">
        <v>10</v>
      </c>
      <c r="H89" s="213"/>
      <c r="I89" s="231"/>
      <c r="J89" s="232"/>
    </row>
    <row r="90" spans="1:11" x14ac:dyDescent="0.25">
      <c r="A90" s="273"/>
      <c r="B90" s="269"/>
      <c r="C90" s="267"/>
      <c r="D90" s="213"/>
      <c r="E90" s="211"/>
      <c r="F90" s="211"/>
      <c r="G90" s="213"/>
      <c r="H90" s="213"/>
      <c r="I90" s="231"/>
      <c r="J90" s="232"/>
    </row>
    <row r="91" spans="1:11" x14ac:dyDescent="0.25">
      <c r="A91" s="273">
        <v>6</v>
      </c>
      <c r="B91" s="269">
        <v>2</v>
      </c>
      <c r="C91" s="267">
        <v>7</v>
      </c>
      <c r="D91" s="213"/>
      <c r="E91" s="206" t="s">
        <v>288</v>
      </c>
      <c r="F91" s="206"/>
      <c r="G91" s="213"/>
      <c r="H91" s="213"/>
      <c r="I91" s="231"/>
      <c r="J91" s="232"/>
    </row>
    <row r="92" spans="1:11" x14ac:dyDescent="0.25">
      <c r="A92" s="273"/>
      <c r="B92" s="269"/>
      <c r="C92" s="267"/>
      <c r="D92" s="213"/>
      <c r="E92" s="207"/>
      <c r="F92" s="207"/>
      <c r="G92" s="213"/>
      <c r="H92" s="213"/>
      <c r="I92" s="231"/>
      <c r="J92" s="232"/>
    </row>
    <row r="93" spans="1:11" ht="26.25" x14ac:dyDescent="0.25">
      <c r="A93" s="273">
        <v>6</v>
      </c>
      <c r="B93" s="269">
        <v>2</v>
      </c>
      <c r="C93" s="267">
        <v>7</v>
      </c>
      <c r="D93" s="213"/>
      <c r="E93" s="207" t="s">
        <v>289</v>
      </c>
      <c r="F93" s="207"/>
      <c r="G93" s="213"/>
      <c r="H93" s="213"/>
      <c r="I93" s="231"/>
      <c r="J93" s="232"/>
    </row>
    <row r="94" spans="1:11" x14ac:dyDescent="0.25">
      <c r="A94" s="273"/>
      <c r="B94" s="269"/>
      <c r="C94" s="267"/>
      <c r="D94" s="213"/>
      <c r="E94" s="207"/>
      <c r="F94" s="207"/>
      <c r="G94" s="213"/>
      <c r="H94" s="213"/>
      <c r="I94" s="231"/>
      <c r="J94" s="232"/>
    </row>
    <row r="95" spans="1:11" x14ac:dyDescent="0.25">
      <c r="A95" s="273">
        <v>6</v>
      </c>
      <c r="B95" s="269">
        <v>2</v>
      </c>
      <c r="C95" s="267">
        <v>7</v>
      </c>
      <c r="D95" s="213"/>
      <c r="E95" s="206" t="s">
        <v>15</v>
      </c>
      <c r="F95" s="206"/>
      <c r="G95" s="213"/>
      <c r="H95" s="213"/>
      <c r="I95" s="231"/>
      <c r="J95" s="232"/>
    </row>
    <row r="96" spans="1:11" x14ac:dyDescent="0.25">
      <c r="A96" s="273"/>
      <c r="B96" s="269"/>
      <c r="C96" s="267"/>
      <c r="D96" s="213"/>
      <c r="E96" s="207"/>
      <c r="F96" s="207"/>
      <c r="G96" s="213"/>
      <c r="H96" s="213"/>
      <c r="I96" s="231"/>
      <c r="J96" s="232"/>
    </row>
    <row r="97" spans="1:11" ht="26.25" x14ac:dyDescent="0.25">
      <c r="A97" s="273">
        <v>6</v>
      </c>
      <c r="B97" s="269">
        <v>2</v>
      </c>
      <c r="C97" s="267">
        <v>7</v>
      </c>
      <c r="D97" s="213"/>
      <c r="E97" s="207" t="s">
        <v>291</v>
      </c>
      <c r="F97" s="207"/>
      <c r="G97" s="213"/>
      <c r="H97" s="213"/>
      <c r="I97" s="231"/>
      <c r="J97" s="232"/>
    </row>
    <row r="98" spans="1:11" x14ac:dyDescent="0.25">
      <c r="A98" s="273"/>
      <c r="B98" s="269"/>
      <c r="C98" s="267"/>
      <c r="D98" s="213"/>
      <c r="E98" s="207"/>
      <c r="F98" s="207"/>
      <c r="G98" s="213"/>
      <c r="H98" s="213"/>
      <c r="I98" s="231"/>
      <c r="J98" s="232"/>
    </row>
    <row r="99" spans="1:11" ht="39" x14ac:dyDescent="0.25">
      <c r="A99" s="273">
        <v>6</v>
      </c>
      <c r="B99" s="269">
        <v>2</v>
      </c>
      <c r="C99" s="267">
        <v>7</v>
      </c>
      <c r="D99" s="213"/>
      <c r="E99" s="207" t="s">
        <v>298</v>
      </c>
      <c r="F99" s="207"/>
      <c r="G99" s="213" t="s">
        <v>10</v>
      </c>
      <c r="H99" s="213"/>
      <c r="I99" s="231"/>
      <c r="J99" s="232"/>
    </row>
    <row r="100" spans="1:11" x14ac:dyDescent="0.25">
      <c r="A100" s="273"/>
      <c r="B100" s="269"/>
      <c r="C100" s="267"/>
      <c r="D100" s="213"/>
      <c r="E100" s="213"/>
      <c r="F100" s="213"/>
      <c r="G100" s="213"/>
      <c r="H100" s="213"/>
      <c r="I100" s="231"/>
      <c r="J100" s="232"/>
    </row>
    <row r="101" spans="1:11" x14ac:dyDescent="0.25">
      <c r="A101" s="273">
        <v>6</v>
      </c>
      <c r="B101" s="269">
        <v>2</v>
      </c>
      <c r="C101" s="267">
        <v>7</v>
      </c>
      <c r="D101" s="213"/>
      <c r="E101" s="211" t="s">
        <v>56</v>
      </c>
      <c r="F101" s="211"/>
      <c r="G101" s="213" t="s">
        <v>10</v>
      </c>
      <c r="H101" s="213"/>
      <c r="I101" s="231"/>
      <c r="J101" s="232"/>
    </row>
    <row r="102" spans="1:11" x14ac:dyDescent="0.25">
      <c r="A102" s="273"/>
      <c r="B102" s="269"/>
      <c r="C102" s="267"/>
      <c r="D102" s="213"/>
      <c r="E102" s="213"/>
      <c r="F102" s="213"/>
      <c r="G102" s="213"/>
      <c r="H102" s="213"/>
      <c r="I102" s="231"/>
      <c r="J102" s="232"/>
    </row>
    <row r="103" spans="1:11" ht="29.25" x14ac:dyDescent="0.25">
      <c r="A103" s="273">
        <v>6</v>
      </c>
      <c r="B103" s="269">
        <v>2</v>
      </c>
      <c r="C103" s="267">
        <v>7</v>
      </c>
      <c r="D103" s="213">
        <v>5</v>
      </c>
      <c r="E103" s="214" t="s">
        <v>307</v>
      </c>
      <c r="F103" s="328" t="s">
        <v>313</v>
      </c>
      <c r="G103" s="213" t="s">
        <v>18</v>
      </c>
      <c r="H103" s="213">
        <v>9</v>
      </c>
      <c r="I103" s="231"/>
      <c r="J103" s="232">
        <f>H103*I103</f>
        <v>0</v>
      </c>
    </row>
    <row r="104" spans="1:11" x14ac:dyDescent="0.25">
      <c r="A104" s="273"/>
      <c r="B104" s="269"/>
      <c r="C104" s="267"/>
      <c r="D104" s="213"/>
      <c r="E104" s="213"/>
      <c r="F104" s="213"/>
      <c r="G104" s="213"/>
      <c r="H104" s="213"/>
      <c r="I104" s="231"/>
      <c r="J104" s="232"/>
    </row>
    <row r="105" spans="1:11" ht="15.75" thickBot="1" x14ac:dyDescent="0.3">
      <c r="A105" s="273"/>
      <c r="B105" s="269"/>
      <c r="C105" s="267"/>
      <c r="D105" s="213"/>
      <c r="E105" s="211"/>
      <c r="F105" s="211"/>
      <c r="G105" s="213"/>
      <c r="H105" s="213"/>
      <c r="I105" s="231"/>
      <c r="J105" s="232"/>
    </row>
    <row r="106" spans="1:11" ht="15.75" thickBot="1" x14ac:dyDescent="0.3">
      <c r="A106" s="273">
        <v>6</v>
      </c>
      <c r="B106" s="269">
        <v>2</v>
      </c>
      <c r="C106" s="267">
        <v>7</v>
      </c>
      <c r="D106" s="221"/>
      <c r="E106" s="215" t="str">
        <f>"TOTAL   "&amp;  E89</f>
        <v>TOTAL   TILING</v>
      </c>
      <c r="F106" s="215"/>
      <c r="G106" s="220"/>
      <c r="H106" s="220"/>
      <c r="I106" s="234"/>
      <c r="J106" s="235">
        <f>SUM(J89:J105)</f>
        <v>0</v>
      </c>
      <c r="K106" s="239"/>
    </row>
    <row r="107" spans="1:11" x14ac:dyDescent="0.25">
      <c r="A107" s="273"/>
      <c r="B107" s="269"/>
      <c r="C107" s="267"/>
      <c r="D107" s="213"/>
      <c r="E107" s="213"/>
      <c r="F107" s="213"/>
      <c r="G107" s="213"/>
      <c r="H107" s="213"/>
      <c r="I107" s="231"/>
      <c r="J107" s="232"/>
      <c r="K107" s="239"/>
    </row>
    <row r="108" spans="1:11" x14ac:dyDescent="0.25">
      <c r="A108" s="273"/>
      <c r="B108" s="269"/>
      <c r="C108" s="267"/>
      <c r="D108" s="213"/>
      <c r="E108" s="213"/>
      <c r="F108" s="213"/>
      <c r="G108" s="213"/>
      <c r="H108" s="213"/>
      <c r="I108" s="231"/>
      <c r="J108" s="232"/>
      <c r="K108" s="239"/>
    </row>
    <row r="109" spans="1:11" x14ac:dyDescent="0.25">
      <c r="A109" s="273">
        <v>7</v>
      </c>
      <c r="B109" s="269">
        <v>2</v>
      </c>
      <c r="C109" s="267"/>
      <c r="D109" s="213"/>
      <c r="E109" s="219" t="s">
        <v>63</v>
      </c>
      <c r="F109" s="219"/>
      <c r="G109" s="213"/>
      <c r="H109" s="213"/>
      <c r="I109" s="231"/>
      <c r="J109" s="232"/>
      <c r="K109" s="247">
        <v>745426.9</v>
      </c>
    </row>
    <row r="110" spans="1:11" x14ac:dyDescent="0.25">
      <c r="A110" s="273"/>
      <c r="B110" s="269"/>
      <c r="C110" s="267"/>
      <c r="D110" s="213"/>
      <c r="E110" s="213"/>
      <c r="F110" s="213"/>
      <c r="G110" s="213"/>
      <c r="H110" s="213"/>
      <c r="I110" s="231"/>
      <c r="J110" s="232"/>
      <c r="K110" s="247">
        <v>1198336.74</v>
      </c>
    </row>
    <row r="111" spans="1:11" s="11" customFormat="1" x14ac:dyDescent="0.25">
      <c r="A111" s="273">
        <v>7</v>
      </c>
      <c r="B111" s="269">
        <v>2</v>
      </c>
      <c r="C111" s="267"/>
      <c r="D111" s="217">
        <v>4</v>
      </c>
      <c r="E111" s="217" t="s">
        <v>28</v>
      </c>
      <c r="F111" s="217"/>
      <c r="G111" s="217"/>
      <c r="H111" s="217"/>
      <c r="I111" s="229"/>
      <c r="J111" s="230">
        <f>SUM(J28:J51)</f>
        <v>0</v>
      </c>
      <c r="K111" s="249">
        <v>1588690.63</v>
      </c>
    </row>
    <row r="112" spans="1:11" s="11" customFormat="1" x14ac:dyDescent="0.25">
      <c r="A112" s="273"/>
      <c r="B112" s="269"/>
      <c r="C112" s="267"/>
      <c r="D112" s="217"/>
      <c r="E112" s="217"/>
      <c r="F112" s="217"/>
      <c r="G112" s="217"/>
      <c r="H112" s="217"/>
      <c r="I112" s="229"/>
      <c r="J112" s="230"/>
      <c r="K112" s="249">
        <v>391959.09</v>
      </c>
    </row>
    <row r="113" spans="1:11" s="11" customFormat="1" x14ac:dyDescent="0.25">
      <c r="A113" s="273">
        <v>7</v>
      </c>
      <c r="B113" s="269">
        <v>2</v>
      </c>
      <c r="C113" s="267"/>
      <c r="D113" s="217">
        <v>5</v>
      </c>
      <c r="E113" s="217" t="s">
        <v>46</v>
      </c>
      <c r="F113" s="217"/>
      <c r="G113" s="217"/>
      <c r="H113" s="217"/>
      <c r="I113" s="229"/>
      <c r="J113" s="230">
        <f>SUM(J69:J81)</f>
        <v>0</v>
      </c>
      <c r="K113" s="249">
        <v>-1213389.1399999999</v>
      </c>
    </row>
    <row r="114" spans="1:11" s="11" customFormat="1" x14ac:dyDescent="0.25">
      <c r="A114" s="273"/>
      <c r="B114" s="269"/>
      <c r="C114" s="267"/>
      <c r="D114" s="217"/>
      <c r="E114" s="217"/>
      <c r="F114" s="217"/>
      <c r="G114" s="217"/>
      <c r="H114" s="217"/>
      <c r="I114" s="229"/>
      <c r="J114" s="230"/>
      <c r="K114" s="249">
        <f>SUM(K108:K113)</f>
        <v>2711024.2199999997</v>
      </c>
    </row>
    <row r="115" spans="1:11" s="11" customFormat="1" x14ac:dyDescent="0.25">
      <c r="A115" s="273">
        <v>7</v>
      </c>
      <c r="B115" s="269">
        <v>2</v>
      </c>
      <c r="C115" s="267"/>
      <c r="D115" s="217">
        <v>7</v>
      </c>
      <c r="E115" s="217" t="s">
        <v>55</v>
      </c>
      <c r="F115" s="217"/>
      <c r="G115" s="217"/>
      <c r="H115" s="217"/>
      <c r="I115" s="229"/>
      <c r="J115" s="230">
        <f>SUM(J101:J104)</f>
        <v>0</v>
      </c>
      <c r="K115" s="249"/>
    </row>
    <row r="116" spans="1:11" s="11" customFormat="1" x14ac:dyDescent="0.25">
      <c r="A116" s="273"/>
      <c r="B116" s="269"/>
      <c r="C116" s="267"/>
      <c r="D116" s="217"/>
      <c r="E116" s="217"/>
      <c r="F116" s="217"/>
      <c r="G116" s="217"/>
      <c r="H116" s="217"/>
      <c r="I116" s="229"/>
      <c r="J116" s="230"/>
      <c r="K116" s="249"/>
    </row>
    <row r="117" spans="1:11" x14ac:dyDescent="0.25">
      <c r="A117" s="273">
        <v>7</v>
      </c>
      <c r="B117" s="269">
        <v>2</v>
      </c>
      <c r="C117" s="267"/>
      <c r="D117" s="213"/>
      <c r="E117" s="213" t="s">
        <v>72</v>
      </c>
      <c r="F117" s="213"/>
      <c r="G117" s="213"/>
      <c r="H117" s="213"/>
      <c r="I117" s="238"/>
      <c r="J117" s="232"/>
    </row>
    <row r="118" spans="1:11" x14ac:dyDescent="0.25">
      <c r="A118" s="273"/>
      <c r="B118" s="269"/>
      <c r="C118" s="267"/>
      <c r="D118" s="213"/>
      <c r="E118" s="213"/>
      <c r="F118" s="213"/>
      <c r="G118" s="213"/>
      <c r="H118" s="213"/>
      <c r="I118" s="238"/>
      <c r="J118" s="232"/>
    </row>
    <row r="119" spans="1:11" x14ac:dyDescent="0.25">
      <c r="A119" s="273">
        <v>7</v>
      </c>
      <c r="B119" s="269">
        <v>2</v>
      </c>
      <c r="C119" s="267"/>
      <c r="D119" s="213"/>
      <c r="E119" s="217" t="s">
        <v>65</v>
      </c>
      <c r="F119" s="217"/>
      <c r="G119" s="213" t="s">
        <v>66</v>
      </c>
      <c r="H119" s="213"/>
      <c r="I119" s="238">
        <f>SUM(J111:J116)</f>
        <v>0</v>
      </c>
      <c r="J119" s="230" t="s">
        <v>67</v>
      </c>
    </row>
    <row r="120" spans="1:11" x14ac:dyDescent="0.25">
      <c r="A120" s="273"/>
      <c r="B120" s="269"/>
      <c r="C120" s="267"/>
      <c r="D120" s="213"/>
      <c r="E120" s="213"/>
      <c r="F120" s="213"/>
      <c r="G120" s="213"/>
      <c r="H120" s="213"/>
      <c r="I120" s="238"/>
      <c r="J120" s="232"/>
    </row>
    <row r="121" spans="1:11" x14ac:dyDescent="0.25">
      <c r="A121" s="273"/>
      <c r="B121" s="269"/>
      <c r="C121" s="267"/>
      <c r="D121" s="213"/>
      <c r="E121" s="213"/>
      <c r="F121" s="213"/>
      <c r="G121" s="213"/>
      <c r="H121" s="213"/>
      <c r="I121" s="238"/>
      <c r="J121" s="232"/>
    </row>
    <row r="122" spans="1:11" x14ac:dyDescent="0.25">
      <c r="A122" s="273"/>
      <c r="B122" s="269"/>
      <c r="C122" s="267"/>
      <c r="D122" s="213"/>
      <c r="E122" s="213"/>
      <c r="F122" s="213"/>
      <c r="G122" s="213"/>
      <c r="H122" s="213"/>
      <c r="I122" s="238"/>
      <c r="J122" s="232"/>
    </row>
  </sheetData>
  <protectedRanges>
    <protectedRange algorithmName="SHA-512" hashValue="yKdq0KBtKBSkUwL/QbibabrpoPASN3GuphRpgvmiStOc0ICrjG0pXSo0Y1HK7xoajEcNyVeqI+fPKwRFwSD4gQ==" saltValue="xetO0GlRz4jwIyw3y90luQ==" spinCount="100000" sqref="D103:E103 D55:F60 D30:E51 D85:F90 D104:F105 D61:D70 D91:D99 D100:F102 D52:F52 D71:F74 D5:E6 D80:F82 D75:E79 D7:F13 D14:D24 D25:F29 E110:F1048576 D109:D1048576" name="Range1"/>
    <protectedRange algorithmName="SHA-512" hashValue="yKdq0KBtKBSkUwL/QbibabrpoPASN3GuphRpgvmiStOc0ICrjG0pXSo0Y1HK7xoajEcNyVeqI+fPKwRFwSD4gQ==" saltValue="xetO0GlRz4jwIyw3y90luQ==" spinCount="100000" sqref="G55:H82 G5:H52 G85:H105 G109:H1048576" name="Range1_2"/>
    <protectedRange algorithmName="SHA-512" hashValue="yKdq0KBtKBSkUwL/QbibabrpoPASN3GuphRpgvmiStOc0ICrjG0pXSo0Y1HK7xoajEcNyVeqI+fPKwRFwSD4gQ==" saltValue="xetO0GlRz4jwIyw3y90luQ==" spinCount="100000" sqref="E109:F109" name="Range1_1"/>
    <protectedRange algorithmName="SHA-512" hashValue="yKdq0KBtKBSkUwL/QbibabrpoPASN3GuphRpgvmiStOc0ICrjG0pXSo0Y1HK7xoajEcNyVeqI+fPKwRFwSD4gQ==" saltValue="xetO0GlRz4jwIyw3y90luQ==" spinCount="100000" sqref="D54:F54 D108:F108 D84:F84 D107:F107" name="Range1_3"/>
    <protectedRange algorithmName="SHA-512" hashValue="yKdq0KBtKBSkUwL/QbibabrpoPASN3GuphRpgvmiStOc0ICrjG0pXSo0Y1HK7xoajEcNyVeqI+fPKwRFwSD4gQ==" saltValue="xetO0GlRz4jwIyw3y90luQ==" spinCount="100000" sqref="G108:H108 G54:H54 G84:H84 G107:H107" name="Range1_2_1"/>
    <protectedRange algorithmName="SHA-512" hashValue="yKdq0KBtKBSkUwL/QbibabrpoPASN3GuphRpgvmiStOc0ICrjG0pXSo0Y1HK7xoajEcNyVeqI+fPKwRFwSD4gQ==" saltValue="xetO0GlRz4jwIyw3y90luQ==" spinCount="100000" sqref="G83:H83 G53:H53 G106:H106" name="Range1_2_3"/>
    <protectedRange algorithmName="SHA-512" hashValue="yKdq0KBtKBSkUwL/QbibabrpoPASN3GuphRpgvmiStOc0ICrjG0pXSo0Y1HK7xoajEcNyVeqI+fPKwRFwSD4gQ==" saltValue="xetO0GlRz4jwIyw3y90luQ==" spinCount="100000" sqref="E14:F24" name="Range1_15"/>
    <protectedRange algorithmName="SHA-512" hashValue="yKdq0KBtKBSkUwL/QbibabrpoPASN3GuphRpgvmiStOc0ICrjG0pXSo0Y1HK7xoajEcNyVeqI+fPKwRFwSD4gQ==" saltValue="xetO0GlRz4jwIyw3y90luQ==" spinCount="100000" sqref="E91:F99" name="Range1_21"/>
    <protectedRange algorithmName="SHA-512" hashValue="yKdq0KBtKBSkUwL/QbibabrpoPASN3GuphRpgvmiStOc0ICrjG0pXSo0Y1HK7xoajEcNyVeqI+fPKwRFwSD4gQ==" saltValue="xetO0GlRz4jwIyw3y90luQ==" spinCount="100000" sqref="F30:F51" name="Range1_16_2_3"/>
    <protectedRange algorithmName="SHA-512" hashValue="yKdq0KBtKBSkUwL/QbibabrpoPASN3GuphRpgvmiStOc0ICrjG0pXSo0Y1HK7xoajEcNyVeqI+fPKwRFwSD4gQ==" saltValue="xetO0GlRz4jwIyw3y90luQ==" spinCount="100000" sqref="F75:F79" name="Range1_18_2_2"/>
    <protectedRange algorithmName="SHA-512" hashValue="yKdq0KBtKBSkUwL/QbibabrpoPASN3GuphRpgvmiStOc0ICrjG0pXSo0Y1HK7xoajEcNyVeqI+fPKwRFwSD4gQ==" saltValue="xetO0GlRz4jwIyw3y90luQ==" spinCount="100000" sqref="F103" name="Range1_22_1_2"/>
  </protectedRanges>
  <phoneticPr fontId="38" type="noConversion"/>
  <conditionalFormatting sqref="G55:G82 G1:G52 G85:G105 G109:G1048576">
    <cfRule type="containsText" dxfId="44" priority="25" operator="containsText" text="H">
      <formula>NOT(ISERROR(SEARCH("H",G1)))</formula>
    </cfRule>
  </conditionalFormatting>
  <conditionalFormatting sqref="G108">
    <cfRule type="containsText" dxfId="43" priority="24" operator="containsText" text="H">
      <formula>NOT(ISERROR(SEARCH("H",G108)))</formula>
    </cfRule>
  </conditionalFormatting>
  <conditionalFormatting sqref="G54">
    <cfRule type="containsText" dxfId="42" priority="12" operator="containsText" text="H">
      <formula>NOT(ISERROR(SEARCH("H",G54)))</formula>
    </cfRule>
  </conditionalFormatting>
  <conditionalFormatting sqref="G53">
    <cfRule type="containsText" dxfId="41" priority="11" operator="containsText" text="H">
      <formula>NOT(ISERROR(SEARCH("H",G57)))</formula>
    </cfRule>
  </conditionalFormatting>
  <conditionalFormatting sqref="G53">
    <cfRule type="containsText" dxfId="40" priority="10" operator="containsText" text="H">
      <formula>NOT(ISERROR(SEARCH("H",G53)))</formula>
    </cfRule>
  </conditionalFormatting>
  <conditionalFormatting sqref="G84">
    <cfRule type="containsText" dxfId="39" priority="9" operator="containsText" text="H">
      <formula>NOT(ISERROR(SEARCH("H",G84)))</formula>
    </cfRule>
  </conditionalFormatting>
  <conditionalFormatting sqref="G83">
    <cfRule type="containsText" dxfId="38" priority="7" operator="containsText" text="H">
      <formula>NOT(ISERROR(SEARCH("H",G83)))</formula>
    </cfRule>
  </conditionalFormatting>
  <conditionalFormatting sqref="G107">
    <cfRule type="containsText" dxfId="37" priority="3" operator="containsText" text="H">
      <formula>NOT(ISERROR(SEARCH("H",G107)))</formula>
    </cfRule>
  </conditionalFormatting>
  <conditionalFormatting sqref="G106">
    <cfRule type="containsText" dxfId="36" priority="2" operator="containsText" text="H">
      <formula>NOT(ISERROR(SEARCH("H",G106)))</formula>
    </cfRule>
  </conditionalFormatting>
  <conditionalFormatting sqref="G106">
    <cfRule type="containsText" dxfId="35" priority="26" operator="containsText" text="H">
      <formula>NOT(ISERROR(SEARCH("H",#REF!)))</formula>
    </cfRule>
  </conditionalFormatting>
  <conditionalFormatting sqref="G83">
    <cfRule type="containsText" dxfId="34" priority="3040" operator="containsText" text="H">
      <formula>NOT(ISERROR(SEARCH("H",#REF!)))</formula>
    </cfRule>
  </conditionalFormatting>
  <pageMargins left="0.19685039370078741" right="0.19685039370078741" top="0.19685039370078741" bottom="0.31496062992125984" header="0.31496062992125984" footer="0.11811023622047245"/>
  <pageSetup paperSize="9" scale="50" fitToHeight="0" orientation="portrait" r:id="rId1"/>
  <headerFooter>
    <oddFooter>&amp;R&amp;P</oddFooter>
  </headerFooter>
  <colBreaks count="1" manualBreakCount="1">
    <brk id="3" max="11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P219"/>
  <sheetViews>
    <sheetView view="pageBreakPreview" zoomScale="80" zoomScaleNormal="90" zoomScaleSheetLayoutView="80" zoomScalePageLayoutView="80" workbookViewId="0">
      <pane ySplit="5" topLeftCell="A183" activePane="bottomLeft" state="frozen"/>
      <selection activeCell="E22" sqref="E22:F23"/>
      <selection pane="bottomLeft" activeCell="E22" sqref="E22:F23"/>
    </sheetView>
  </sheetViews>
  <sheetFormatPr defaultColWidth="9.140625" defaultRowHeight="15" x14ac:dyDescent="0.25"/>
  <cols>
    <col min="1" max="1" width="7.28515625" style="4" customWidth="1"/>
    <col min="2" max="2" width="8.140625" style="4" customWidth="1"/>
    <col min="3" max="3" width="8.7109375" style="4" customWidth="1"/>
    <col min="4" max="4" width="7.85546875" style="284" customWidth="1"/>
    <col min="5" max="5" width="77.85546875" style="210" customWidth="1"/>
    <col min="6" max="6" width="24.28515625" style="210" customWidth="1"/>
    <col min="7" max="7" width="5.7109375" style="210" bestFit="1" customWidth="1"/>
    <col min="8" max="8" width="12.140625" style="210" bestFit="1" customWidth="1"/>
    <col min="9" max="9" width="16.42578125" style="239" customWidth="1"/>
    <col min="10" max="10" width="22.140625" style="240" customWidth="1"/>
    <col min="11" max="11" width="43.85546875" style="6" bestFit="1" customWidth="1"/>
    <col min="12" max="12" width="46" style="6" bestFit="1" customWidth="1"/>
    <col min="13" max="13" width="54" style="6" bestFit="1" customWidth="1"/>
    <col min="14" max="14" width="87.28515625" style="6" bestFit="1" customWidth="1"/>
    <col min="15" max="16" width="9.140625" style="6"/>
    <col min="17" max="17" width="5.7109375" style="6" bestFit="1" customWidth="1"/>
    <col min="18" max="18" width="9.140625" style="6"/>
    <col min="19" max="19" width="3.85546875" style="6" bestFit="1" customWidth="1"/>
    <col min="20" max="20" width="9.140625" style="6"/>
    <col min="21" max="21" width="19.42578125" style="6" bestFit="1" customWidth="1"/>
    <col min="22" max="16384" width="9.140625" style="6"/>
  </cols>
  <sheetData>
    <row r="1" spans="1:16" x14ac:dyDescent="0.25">
      <c r="D1" s="210"/>
      <c r="E1" s="209"/>
      <c r="F1" s="209"/>
      <c r="G1" s="223"/>
      <c r="H1" s="224"/>
      <c r="I1" s="222"/>
      <c r="J1" s="225" t="s">
        <v>1</v>
      </c>
      <c r="K1" s="5"/>
      <c r="L1" s="5"/>
    </row>
    <row r="2" spans="1:16" x14ac:dyDescent="0.25">
      <c r="D2" s="210"/>
      <c r="I2" s="210"/>
      <c r="J2" s="225" t="s">
        <v>2</v>
      </c>
    </row>
    <row r="3" spans="1:16" x14ac:dyDescent="0.25">
      <c r="D3" s="210"/>
      <c r="I3" s="210"/>
      <c r="J3" s="210"/>
    </row>
    <row r="4" spans="1:16" x14ac:dyDescent="0.25">
      <c r="C4" s="286"/>
      <c r="D4" s="210"/>
      <c r="I4" s="210"/>
      <c r="J4" s="225" t="s">
        <v>73</v>
      </c>
      <c r="K4" s="7"/>
      <c r="L4" s="7"/>
      <c r="M4" s="7"/>
      <c r="N4" s="7"/>
      <c r="O4" s="7"/>
      <c r="P4" s="7"/>
    </row>
    <row r="5" spans="1:16" s="11" customFormat="1" ht="30" x14ac:dyDescent="0.25">
      <c r="A5" s="271" t="s">
        <v>74</v>
      </c>
      <c r="B5" s="271" t="s">
        <v>299</v>
      </c>
      <c r="C5" s="285" t="s">
        <v>287</v>
      </c>
      <c r="D5" s="261" t="s">
        <v>4</v>
      </c>
      <c r="E5" s="226" t="s">
        <v>5</v>
      </c>
      <c r="F5" s="324" t="s">
        <v>286</v>
      </c>
      <c r="G5" s="226" t="s">
        <v>6</v>
      </c>
      <c r="H5" s="226" t="s">
        <v>7</v>
      </c>
      <c r="I5" s="227" t="s">
        <v>8</v>
      </c>
      <c r="J5" s="228" t="s">
        <v>9</v>
      </c>
    </row>
    <row r="6" spans="1:16" s="11" customFormat="1" x14ac:dyDescent="0.25">
      <c r="A6" s="281"/>
      <c r="B6" s="282"/>
      <c r="C6" s="283"/>
      <c r="D6" s="217"/>
      <c r="E6" s="217"/>
      <c r="F6" s="330">
        <v>1</v>
      </c>
      <c r="G6" s="217"/>
      <c r="H6" s="217"/>
      <c r="I6" s="229"/>
      <c r="J6" s="230"/>
    </row>
    <row r="7" spans="1:16" x14ac:dyDescent="0.25">
      <c r="A7" s="274">
        <v>4</v>
      </c>
      <c r="B7" s="270">
        <v>2</v>
      </c>
      <c r="C7" s="267">
        <v>3</v>
      </c>
      <c r="D7" s="213"/>
      <c r="E7" s="211" t="s">
        <v>14</v>
      </c>
      <c r="F7" s="211"/>
      <c r="G7" s="213" t="s">
        <v>10</v>
      </c>
      <c r="H7" s="213"/>
      <c r="I7" s="231"/>
      <c r="J7" s="232"/>
    </row>
    <row r="8" spans="1:16" x14ac:dyDescent="0.25">
      <c r="A8" s="273"/>
      <c r="B8" s="269"/>
      <c r="C8" s="267"/>
      <c r="D8" s="213"/>
      <c r="E8" s="211"/>
      <c r="F8" s="211"/>
      <c r="G8" s="213"/>
      <c r="H8" s="213"/>
      <c r="I8" s="231"/>
      <c r="J8" s="232"/>
    </row>
    <row r="9" spans="1:16" x14ac:dyDescent="0.25">
      <c r="A9" s="273">
        <v>4</v>
      </c>
      <c r="B9" s="269">
        <v>2</v>
      </c>
      <c r="C9" s="267">
        <v>3</v>
      </c>
      <c r="D9" s="213"/>
      <c r="E9" s="211" t="s">
        <v>19</v>
      </c>
      <c r="F9" s="211"/>
      <c r="G9" s="213" t="s">
        <v>10</v>
      </c>
      <c r="H9" s="213"/>
      <c r="I9" s="231"/>
      <c r="J9" s="232"/>
    </row>
    <row r="10" spans="1:16" x14ac:dyDescent="0.25">
      <c r="A10" s="273"/>
      <c r="B10" s="269"/>
      <c r="C10" s="267"/>
      <c r="D10" s="213"/>
      <c r="E10" s="211"/>
      <c r="F10" s="211"/>
      <c r="G10" s="213"/>
      <c r="H10" s="213"/>
      <c r="I10" s="231"/>
      <c r="J10" s="232"/>
    </row>
    <row r="11" spans="1:16" x14ac:dyDescent="0.25">
      <c r="A11" s="273">
        <v>4</v>
      </c>
      <c r="B11" s="269">
        <v>2</v>
      </c>
      <c r="C11" s="267">
        <v>3</v>
      </c>
      <c r="D11" s="213"/>
      <c r="E11" s="211" t="s">
        <v>20</v>
      </c>
      <c r="F11" s="211"/>
      <c r="G11" s="213" t="s">
        <v>10</v>
      </c>
      <c r="H11" s="213"/>
      <c r="I11" s="231"/>
      <c r="J11" s="232"/>
    </row>
    <row r="12" spans="1:16" x14ac:dyDescent="0.25">
      <c r="A12" s="273"/>
      <c r="B12" s="269"/>
      <c r="C12" s="267"/>
      <c r="D12" s="213"/>
      <c r="E12" s="211"/>
      <c r="F12" s="211"/>
      <c r="G12" s="213"/>
      <c r="H12" s="213"/>
      <c r="I12" s="231"/>
      <c r="J12" s="232"/>
    </row>
    <row r="13" spans="1:16" x14ac:dyDescent="0.25">
      <c r="A13" s="273">
        <v>4</v>
      </c>
      <c r="B13" s="269">
        <v>2</v>
      </c>
      <c r="C13" s="267">
        <v>3</v>
      </c>
      <c r="D13" s="213"/>
      <c r="E13" s="252" t="s">
        <v>288</v>
      </c>
      <c r="F13" s="252"/>
      <c r="G13" s="213"/>
      <c r="H13" s="213"/>
      <c r="I13" s="231"/>
      <c r="J13" s="232"/>
    </row>
    <row r="14" spans="1:16" x14ac:dyDescent="0.25">
      <c r="A14" s="273"/>
      <c r="B14" s="269"/>
      <c r="C14" s="267"/>
      <c r="D14" s="213"/>
      <c r="E14" s="253"/>
      <c r="F14" s="253"/>
      <c r="G14" s="213"/>
      <c r="H14" s="213"/>
      <c r="I14" s="231"/>
      <c r="J14" s="232"/>
    </row>
    <row r="15" spans="1:16" ht="43.5" x14ac:dyDescent="0.25">
      <c r="A15" s="273">
        <v>4</v>
      </c>
      <c r="B15" s="269">
        <v>2</v>
      </c>
      <c r="C15" s="267">
        <v>3</v>
      </c>
      <c r="D15" s="213"/>
      <c r="E15" s="253" t="s">
        <v>289</v>
      </c>
      <c r="F15" s="253"/>
      <c r="G15" s="213"/>
      <c r="H15" s="213"/>
      <c r="I15" s="231"/>
      <c r="J15" s="232"/>
    </row>
    <row r="16" spans="1:16" x14ac:dyDescent="0.25">
      <c r="A16" s="273"/>
      <c r="B16" s="269"/>
      <c r="C16" s="267"/>
      <c r="D16" s="213"/>
      <c r="E16" s="253"/>
      <c r="F16" s="253"/>
      <c r="G16" s="213"/>
      <c r="H16" s="213"/>
      <c r="I16" s="231"/>
      <c r="J16" s="232"/>
    </row>
    <row r="17" spans="1:10" x14ac:dyDescent="0.25">
      <c r="A17" s="274">
        <v>4</v>
      </c>
      <c r="B17" s="269">
        <v>2</v>
      </c>
      <c r="C17" s="267">
        <v>3</v>
      </c>
      <c r="D17" s="213"/>
      <c r="E17" s="252" t="s">
        <v>15</v>
      </c>
      <c r="F17" s="252"/>
      <c r="G17" s="213"/>
      <c r="H17" s="213"/>
      <c r="I17" s="231"/>
      <c r="J17" s="232"/>
    </row>
    <row r="18" spans="1:10" x14ac:dyDescent="0.25">
      <c r="A18" s="273"/>
      <c r="B18" s="269"/>
      <c r="C18" s="267"/>
      <c r="D18" s="213"/>
      <c r="E18" s="253"/>
      <c r="F18" s="253"/>
      <c r="G18" s="213"/>
      <c r="H18" s="213"/>
      <c r="I18" s="231"/>
      <c r="J18" s="232"/>
    </row>
    <row r="19" spans="1:10" ht="43.5" x14ac:dyDescent="0.25">
      <c r="A19" s="273">
        <v>4</v>
      </c>
      <c r="B19" s="269">
        <v>2</v>
      </c>
      <c r="C19" s="267">
        <v>3</v>
      </c>
      <c r="D19" s="213"/>
      <c r="E19" s="253" t="s">
        <v>291</v>
      </c>
      <c r="F19" s="253"/>
      <c r="G19" s="213"/>
      <c r="H19" s="213"/>
      <c r="I19" s="231"/>
      <c r="J19" s="232"/>
    </row>
    <row r="20" spans="1:10" x14ac:dyDescent="0.25">
      <c r="A20" s="273"/>
      <c r="B20" s="269"/>
      <c r="C20" s="267"/>
      <c r="D20" s="213"/>
      <c r="E20" s="253"/>
      <c r="F20" s="253"/>
      <c r="G20" s="213"/>
      <c r="H20" s="213"/>
      <c r="I20" s="231"/>
      <c r="J20" s="232"/>
    </row>
    <row r="21" spans="1:10" x14ac:dyDescent="0.25">
      <c r="A21" s="273">
        <v>4</v>
      </c>
      <c r="B21" s="269">
        <v>2</v>
      </c>
      <c r="C21" s="267">
        <v>3</v>
      </c>
      <c r="D21" s="213"/>
      <c r="E21" s="252" t="s">
        <v>292</v>
      </c>
      <c r="F21" s="252"/>
      <c r="G21" s="213"/>
      <c r="H21" s="213"/>
      <c r="I21" s="231"/>
      <c r="J21" s="232"/>
    </row>
    <row r="22" spans="1:10" x14ac:dyDescent="0.25">
      <c r="A22" s="273"/>
      <c r="B22" s="269"/>
      <c r="C22" s="267"/>
      <c r="D22" s="213"/>
      <c r="E22" s="253"/>
      <c r="F22" s="253"/>
      <c r="G22" s="213" t="s">
        <v>10</v>
      </c>
      <c r="H22" s="213"/>
      <c r="I22" s="231"/>
      <c r="J22" s="232"/>
    </row>
    <row r="23" spans="1:10" x14ac:dyDescent="0.25">
      <c r="A23" s="273">
        <v>4</v>
      </c>
      <c r="B23" s="269">
        <v>2</v>
      </c>
      <c r="C23" s="267">
        <v>3</v>
      </c>
      <c r="D23" s="213"/>
      <c r="E23" s="253" t="s">
        <v>293</v>
      </c>
      <c r="F23" s="253"/>
      <c r="G23" s="213"/>
      <c r="H23" s="213"/>
      <c r="I23" s="231"/>
      <c r="J23" s="232"/>
    </row>
    <row r="24" spans="1:10" x14ac:dyDescent="0.25">
      <c r="A24" s="273"/>
      <c r="B24" s="269"/>
      <c r="C24" s="267"/>
      <c r="D24" s="213"/>
      <c r="E24" s="213"/>
      <c r="F24" s="213"/>
      <c r="G24" s="213"/>
      <c r="H24" s="213"/>
      <c r="I24" s="231"/>
      <c r="J24" s="232"/>
    </row>
    <row r="25" spans="1:10" x14ac:dyDescent="0.25">
      <c r="A25" s="273">
        <v>4</v>
      </c>
      <c r="B25" s="269">
        <v>2</v>
      </c>
      <c r="C25" s="267">
        <v>3</v>
      </c>
      <c r="D25" s="213"/>
      <c r="E25" s="211" t="s">
        <v>21</v>
      </c>
      <c r="F25" s="211"/>
      <c r="G25" s="213" t="s">
        <v>10</v>
      </c>
      <c r="H25" s="213"/>
      <c r="I25" s="231"/>
      <c r="J25" s="232"/>
    </row>
    <row r="26" spans="1:10" x14ac:dyDescent="0.25">
      <c r="A26" s="273"/>
      <c r="B26" s="269"/>
      <c r="C26" s="267"/>
      <c r="D26" s="213"/>
      <c r="E26" s="213"/>
      <c r="F26" s="213"/>
      <c r="G26" s="213"/>
      <c r="H26" s="213"/>
      <c r="I26" s="231"/>
      <c r="J26" s="232"/>
    </row>
    <row r="27" spans="1:10" x14ac:dyDescent="0.25">
      <c r="A27" s="273">
        <v>4</v>
      </c>
      <c r="B27" s="269">
        <v>2</v>
      </c>
      <c r="C27" s="267">
        <v>3</v>
      </c>
      <c r="D27" s="213"/>
      <c r="E27" s="211" t="s">
        <v>23</v>
      </c>
      <c r="F27" s="211"/>
      <c r="G27" s="213" t="s">
        <v>11</v>
      </c>
      <c r="H27" s="213"/>
      <c r="I27" s="231"/>
      <c r="J27" s="232"/>
    </row>
    <row r="28" spans="1:10" x14ac:dyDescent="0.25">
      <c r="A28" s="273"/>
      <c r="B28" s="269"/>
      <c r="C28" s="267"/>
      <c r="D28" s="213"/>
      <c r="E28" s="213"/>
      <c r="F28" s="213"/>
      <c r="G28" s="213"/>
      <c r="H28" s="213"/>
      <c r="I28" s="231"/>
      <c r="J28" s="232"/>
    </row>
    <row r="29" spans="1:10" x14ac:dyDescent="0.25">
      <c r="A29" s="273">
        <v>4</v>
      </c>
      <c r="B29" s="269">
        <v>2</v>
      </c>
      <c r="C29" s="267">
        <v>3</v>
      </c>
      <c r="D29" s="213">
        <v>2</v>
      </c>
      <c r="E29" s="213" t="s">
        <v>24</v>
      </c>
      <c r="F29" s="326" t="s">
        <v>313</v>
      </c>
      <c r="G29" s="213" t="s">
        <v>18</v>
      </c>
      <c r="H29" s="213">
        <v>68</v>
      </c>
      <c r="I29" s="231"/>
      <c r="J29" s="232">
        <f>H29*I29</f>
        <v>0</v>
      </c>
    </row>
    <row r="30" spans="1:10" x14ac:dyDescent="0.25">
      <c r="A30" s="273"/>
      <c r="B30" s="269"/>
      <c r="C30" s="267"/>
      <c r="D30" s="213"/>
      <c r="E30" s="213"/>
      <c r="F30" s="213"/>
      <c r="G30" s="213"/>
      <c r="H30" s="213"/>
      <c r="I30" s="231"/>
      <c r="J30" s="232"/>
    </row>
    <row r="31" spans="1:10" ht="15.75" thickBot="1" x14ac:dyDescent="0.3">
      <c r="A31" s="273"/>
      <c r="B31" s="269"/>
      <c r="C31" s="267"/>
      <c r="D31" s="213"/>
      <c r="E31" s="211"/>
      <c r="F31" s="211"/>
      <c r="G31" s="213"/>
      <c r="H31" s="213"/>
      <c r="I31" s="231"/>
      <c r="J31" s="232"/>
    </row>
    <row r="32" spans="1:10" ht="15.75" thickBot="1" x14ac:dyDescent="0.3">
      <c r="A32" s="273">
        <v>4</v>
      </c>
      <c r="B32" s="269">
        <v>2</v>
      </c>
      <c r="C32" s="267">
        <v>3</v>
      </c>
      <c r="D32" s="221"/>
      <c r="E32" s="215" t="str">
        <f>"TOTAL   "&amp;  E11</f>
        <v>TOTAL   ROOF COVERING</v>
      </c>
      <c r="F32" s="215"/>
      <c r="G32" s="220"/>
      <c r="H32" s="220"/>
      <c r="I32" s="234"/>
      <c r="J32" s="235">
        <f>SUM(J11:J31)</f>
        <v>0</v>
      </c>
    </row>
    <row r="33" spans="1:10" x14ac:dyDescent="0.25">
      <c r="A33" s="273"/>
      <c r="B33" s="269"/>
      <c r="C33" s="267"/>
      <c r="D33" s="221"/>
      <c r="E33" s="216"/>
      <c r="F33" s="216"/>
      <c r="G33" s="221"/>
      <c r="H33" s="221"/>
      <c r="I33" s="236"/>
      <c r="J33" s="237"/>
    </row>
    <row r="34" spans="1:10" x14ac:dyDescent="0.25">
      <c r="A34" s="273">
        <v>5</v>
      </c>
      <c r="B34" s="269">
        <v>2</v>
      </c>
      <c r="C34" s="267">
        <v>6</v>
      </c>
      <c r="D34" s="213"/>
      <c r="E34" s="211" t="s">
        <v>14</v>
      </c>
      <c r="F34" s="211"/>
      <c r="G34" s="213" t="s">
        <v>10</v>
      </c>
      <c r="H34" s="213"/>
      <c r="I34" s="231"/>
      <c r="J34" s="232"/>
    </row>
    <row r="35" spans="1:10" x14ac:dyDescent="0.25">
      <c r="A35" s="273"/>
      <c r="B35" s="269"/>
      <c r="C35" s="267"/>
      <c r="D35" s="213"/>
      <c r="E35" s="211"/>
      <c r="F35" s="211"/>
      <c r="G35" s="213"/>
      <c r="H35" s="213"/>
      <c r="I35" s="231"/>
      <c r="J35" s="232"/>
    </row>
    <row r="36" spans="1:10" x14ac:dyDescent="0.25">
      <c r="A36" s="273">
        <v>6</v>
      </c>
      <c r="B36" s="269">
        <v>2</v>
      </c>
      <c r="C36" s="267">
        <v>6</v>
      </c>
      <c r="D36" s="213"/>
      <c r="E36" s="211" t="s">
        <v>27</v>
      </c>
      <c r="F36" s="211"/>
      <c r="G36" s="213" t="s">
        <v>10</v>
      </c>
      <c r="H36" s="213"/>
      <c r="I36" s="231"/>
      <c r="J36" s="232"/>
    </row>
    <row r="37" spans="1:10" x14ac:dyDescent="0.25">
      <c r="A37" s="273"/>
      <c r="B37" s="269"/>
      <c r="C37" s="267"/>
      <c r="D37" s="213"/>
      <c r="E37" s="211"/>
      <c r="F37" s="211"/>
      <c r="G37" s="213"/>
      <c r="H37" s="213"/>
      <c r="I37" s="231"/>
      <c r="J37" s="232"/>
    </row>
    <row r="38" spans="1:10" x14ac:dyDescent="0.25">
      <c r="A38" s="276">
        <v>6</v>
      </c>
      <c r="B38" s="277">
        <v>2</v>
      </c>
      <c r="C38" s="277">
        <v>6</v>
      </c>
      <c r="D38" s="213"/>
      <c r="E38" s="211" t="s">
        <v>28</v>
      </c>
      <c r="F38" s="211"/>
      <c r="G38" s="213" t="s">
        <v>10</v>
      </c>
      <c r="H38" s="213"/>
      <c r="I38" s="231"/>
      <c r="J38" s="232"/>
    </row>
    <row r="39" spans="1:10" x14ac:dyDescent="0.25">
      <c r="A39" s="276"/>
      <c r="B39" s="277"/>
      <c r="C39" s="277"/>
      <c r="D39" s="213"/>
      <c r="E39" s="211"/>
      <c r="F39" s="211"/>
      <c r="G39" s="213"/>
      <c r="H39" s="213"/>
      <c r="I39" s="231"/>
      <c r="J39" s="232"/>
    </row>
    <row r="40" spans="1:10" x14ac:dyDescent="0.25">
      <c r="A40" s="276">
        <v>6</v>
      </c>
      <c r="B40" s="277">
        <v>2</v>
      </c>
      <c r="C40" s="277">
        <v>6</v>
      </c>
      <c r="D40" s="213"/>
      <c r="E40" s="206" t="s">
        <v>288</v>
      </c>
      <c r="F40" s="206"/>
      <c r="G40" s="213"/>
      <c r="H40" s="213"/>
      <c r="I40" s="231"/>
      <c r="J40" s="232"/>
    </row>
    <row r="41" spans="1:10" x14ac:dyDescent="0.25">
      <c r="A41" s="273"/>
      <c r="B41" s="269"/>
      <c r="C41" s="267"/>
      <c r="D41" s="213"/>
      <c r="E41" s="207"/>
      <c r="F41" s="207"/>
      <c r="G41" s="213"/>
      <c r="H41" s="213"/>
      <c r="I41" s="231"/>
      <c r="J41" s="232"/>
    </row>
    <row r="42" spans="1:10" ht="26.25" x14ac:dyDescent="0.25">
      <c r="A42" s="273">
        <v>6</v>
      </c>
      <c r="B42" s="269">
        <v>2</v>
      </c>
      <c r="C42" s="267">
        <v>6</v>
      </c>
      <c r="D42" s="213"/>
      <c r="E42" s="207" t="s">
        <v>289</v>
      </c>
      <c r="F42" s="207"/>
      <c r="G42" s="213"/>
      <c r="H42" s="213"/>
      <c r="I42" s="231"/>
      <c r="J42" s="232"/>
    </row>
    <row r="43" spans="1:10" x14ac:dyDescent="0.25">
      <c r="A43" s="273"/>
      <c r="B43" s="269"/>
      <c r="C43" s="267"/>
      <c r="D43" s="213"/>
      <c r="E43" s="207"/>
      <c r="F43" s="207"/>
      <c r="G43" s="213"/>
      <c r="H43" s="213"/>
      <c r="I43" s="231"/>
      <c r="J43" s="232"/>
    </row>
    <row r="44" spans="1:10" x14ac:dyDescent="0.25">
      <c r="A44" s="274">
        <v>6</v>
      </c>
      <c r="B44" s="270">
        <v>2</v>
      </c>
      <c r="C44" s="275">
        <v>6</v>
      </c>
      <c r="D44" s="213"/>
      <c r="E44" s="206" t="s">
        <v>15</v>
      </c>
      <c r="F44" s="206"/>
      <c r="G44" s="213"/>
      <c r="H44" s="213"/>
      <c r="I44" s="231"/>
      <c r="J44" s="232"/>
    </row>
    <row r="45" spans="1:10" x14ac:dyDescent="0.25">
      <c r="A45" s="273"/>
      <c r="B45" s="269"/>
      <c r="C45" s="267"/>
      <c r="D45" s="213"/>
      <c r="E45" s="207"/>
      <c r="F45" s="207"/>
      <c r="G45" s="213"/>
      <c r="H45" s="213"/>
      <c r="I45" s="231"/>
      <c r="J45" s="232"/>
    </row>
    <row r="46" spans="1:10" ht="26.25" x14ac:dyDescent="0.25">
      <c r="A46" s="273">
        <v>6</v>
      </c>
      <c r="B46" s="269">
        <v>2</v>
      </c>
      <c r="C46" s="267">
        <v>6</v>
      </c>
      <c r="D46" s="213"/>
      <c r="E46" s="207" t="s">
        <v>291</v>
      </c>
      <c r="F46" s="207"/>
      <c r="G46" s="213"/>
      <c r="H46" s="213"/>
      <c r="I46" s="231"/>
      <c r="J46" s="232"/>
    </row>
    <row r="47" spans="1:10" x14ac:dyDescent="0.25">
      <c r="A47" s="273"/>
      <c r="B47" s="269"/>
      <c r="C47" s="267"/>
      <c r="D47" s="213"/>
      <c r="E47" s="207"/>
      <c r="F47" s="207"/>
      <c r="G47" s="213"/>
      <c r="H47" s="213"/>
      <c r="I47" s="231"/>
      <c r="J47" s="232"/>
    </row>
    <row r="48" spans="1:10" x14ac:dyDescent="0.25">
      <c r="A48" s="273">
        <v>6</v>
      </c>
      <c r="B48" s="269">
        <v>2</v>
      </c>
      <c r="C48" s="267">
        <v>6</v>
      </c>
      <c r="D48" s="213"/>
      <c r="E48" s="206" t="s">
        <v>290</v>
      </c>
      <c r="F48" s="206"/>
      <c r="G48" s="213"/>
      <c r="H48" s="213"/>
      <c r="I48" s="231"/>
      <c r="J48" s="232"/>
    </row>
    <row r="49" spans="1:10" x14ac:dyDescent="0.25">
      <c r="A49" s="273"/>
      <c r="B49" s="269"/>
      <c r="C49" s="267"/>
      <c r="D49" s="213"/>
      <c r="E49" s="207"/>
      <c r="F49" s="207"/>
      <c r="G49" s="213"/>
      <c r="H49" s="213"/>
      <c r="I49" s="231"/>
      <c r="J49" s="232"/>
    </row>
    <row r="50" spans="1:10" ht="39" x14ac:dyDescent="0.25">
      <c r="A50" s="273">
        <v>6</v>
      </c>
      <c r="B50" s="269">
        <v>2</v>
      </c>
      <c r="C50" s="267">
        <v>6</v>
      </c>
      <c r="D50" s="213"/>
      <c r="E50" s="207" t="s">
        <v>296</v>
      </c>
      <c r="F50" s="207"/>
      <c r="G50" s="213"/>
      <c r="H50" s="213"/>
      <c r="I50" s="231"/>
      <c r="J50" s="232"/>
    </row>
    <row r="51" spans="1:10" x14ac:dyDescent="0.25">
      <c r="A51" s="273"/>
      <c r="B51" s="269"/>
      <c r="C51" s="267"/>
      <c r="D51" s="213"/>
      <c r="E51" s="211"/>
      <c r="F51" s="211"/>
      <c r="G51" s="213"/>
      <c r="H51" s="213"/>
      <c r="I51" s="231"/>
      <c r="J51" s="232"/>
    </row>
    <row r="52" spans="1:10" x14ac:dyDescent="0.25">
      <c r="A52" s="273">
        <v>6</v>
      </c>
      <c r="B52" s="269">
        <v>2</v>
      </c>
      <c r="C52" s="267">
        <v>6</v>
      </c>
      <c r="D52" s="213"/>
      <c r="E52" s="211" t="s">
        <v>29</v>
      </c>
      <c r="F52" s="211"/>
      <c r="G52" s="213" t="s">
        <v>10</v>
      </c>
      <c r="H52" s="213"/>
      <c r="I52" s="231"/>
      <c r="J52" s="232"/>
    </row>
    <row r="53" spans="1:10" x14ac:dyDescent="0.25">
      <c r="A53" s="273"/>
      <c r="B53" s="269"/>
      <c r="C53" s="267"/>
      <c r="D53" s="213"/>
      <c r="E53" s="211"/>
      <c r="F53" s="211"/>
      <c r="G53" s="213"/>
      <c r="H53" s="213"/>
      <c r="I53" s="231"/>
      <c r="J53" s="232"/>
    </row>
    <row r="54" spans="1:10" x14ac:dyDescent="0.25">
      <c r="A54" s="273">
        <v>6</v>
      </c>
      <c r="B54" s="269">
        <v>2</v>
      </c>
      <c r="C54" s="267">
        <v>6</v>
      </c>
      <c r="D54" s="213"/>
      <c r="E54" s="211" t="s">
        <v>30</v>
      </c>
      <c r="F54" s="211"/>
      <c r="G54" s="213" t="s">
        <v>11</v>
      </c>
      <c r="H54" s="213"/>
      <c r="I54" s="231"/>
      <c r="J54" s="232"/>
    </row>
    <row r="55" spans="1:10" x14ac:dyDescent="0.25">
      <c r="A55" s="273"/>
      <c r="B55" s="269"/>
      <c r="C55" s="267"/>
      <c r="D55" s="213"/>
      <c r="E55" s="213"/>
      <c r="F55" s="213"/>
      <c r="G55" s="213"/>
      <c r="H55" s="213"/>
      <c r="I55" s="231"/>
      <c r="J55" s="232"/>
    </row>
    <row r="56" spans="1:10" x14ac:dyDescent="0.25">
      <c r="A56" s="273">
        <v>6</v>
      </c>
      <c r="B56" s="269">
        <v>2</v>
      </c>
      <c r="C56" s="267">
        <v>6</v>
      </c>
      <c r="D56" s="213">
        <v>1</v>
      </c>
      <c r="E56" s="213" t="s">
        <v>31</v>
      </c>
      <c r="F56" s="326" t="s">
        <v>313</v>
      </c>
      <c r="G56" s="213" t="s">
        <v>16</v>
      </c>
      <c r="H56" s="213">
        <v>11</v>
      </c>
      <c r="I56" s="231"/>
      <c r="J56" s="232">
        <f>H56*I56</f>
        <v>0</v>
      </c>
    </row>
    <row r="57" spans="1:10" x14ac:dyDescent="0.25">
      <c r="A57" s="273"/>
      <c r="B57" s="269"/>
      <c r="C57" s="267"/>
      <c r="D57" s="213"/>
      <c r="E57" s="213"/>
      <c r="F57" s="326"/>
      <c r="G57" s="213"/>
      <c r="H57" s="213"/>
      <c r="I57" s="231"/>
      <c r="J57" s="232"/>
    </row>
    <row r="58" spans="1:10" x14ac:dyDescent="0.25">
      <c r="A58" s="273">
        <v>6</v>
      </c>
      <c r="B58" s="269">
        <v>2</v>
      </c>
      <c r="C58" s="267">
        <v>6</v>
      </c>
      <c r="D58" s="213"/>
      <c r="E58" s="211" t="s">
        <v>32</v>
      </c>
      <c r="F58" s="327"/>
      <c r="G58" s="213" t="s">
        <v>10</v>
      </c>
      <c r="H58" s="213"/>
      <c r="I58" s="231"/>
      <c r="J58" s="232"/>
    </row>
    <row r="59" spans="1:10" x14ac:dyDescent="0.25">
      <c r="A59" s="273"/>
      <c r="B59" s="269"/>
      <c r="C59" s="267"/>
      <c r="D59" s="213"/>
      <c r="E59" s="213"/>
      <c r="F59" s="326"/>
      <c r="G59" s="213"/>
      <c r="H59" s="213"/>
      <c r="I59" s="231"/>
      <c r="J59" s="232"/>
    </row>
    <row r="60" spans="1:10" x14ac:dyDescent="0.25">
      <c r="A60" s="273">
        <v>6</v>
      </c>
      <c r="B60" s="269">
        <v>2</v>
      </c>
      <c r="C60" s="267">
        <v>6</v>
      </c>
      <c r="D60" s="213"/>
      <c r="E60" s="211" t="s">
        <v>33</v>
      </c>
      <c r="F60" s="327"/>
      <c r="G60" s="213" t="s">
        <v>11</v>
      </c>
      <c r="H60" s="213"/>
      <c r="I60" s="231"/>
      <c r="J60" s="232"/>
    </row>
    <row r="61" spans="1:10" x14ac:dyDescent="0.25">
      <c r="A61" s="273"/>
      <c r="B61" s="269"/>
      <c r="C61" s="267"/>
      <c r="D61" s="213"/>
      <c r="E61" s="213"/>
      <c r="F61" s="326"/>
      <c r="G61" s="213"/>
      <c r="H61" s="213"/>
      <c r="I61" s="231"/>
      <c r="J61" s="232"/>
    </row>
    <row r="62" spans="1:10" ht="29.25" x14ac:dyDescent="0.25">
      <c r="A62" s="273">
        <v>6</v>
      </c>
      <c r="B62" s="269">
        <v>2</v>
      </c>
      <c r="C62" s="267">
        <v>6</v>
      </c>
      <c r="D62" s="213">
        <v>2</v>
      </c>
      <c r="E62" s="214" t="s">
        <v>302</v>
      </c>
      <c r="F62" s="326" t="str">
        <f>F56</f>
        <v>100% Steel Products</v>
      </c>
      <c r="G62" s="213" t="s">
        <v>16</v>
      </c>
      <c r="H62" s="213">
        <v>11</v>
      </c>
      <c r="I62" s="231"/>
      <c r="J62" s="232">
        <f>H62*I62</f>
        <v>0</v>
      </c>
    </row>
    <row r="63" spans="1:10" x14ac:dyDescent="0.25">
      <c r="A63" s="273"/>
      <c r="B63" s="269"/>
      <c r="C63" s="267"/>
      <c r="D63" s="213"/>
      <c r="E63" s="213"/>
      <c r="F63" s="326"/>
      <c r="G63" s="213"/>
      <c r="H63" s="213"/>
      <c r="I63" s="231"/>
      <c r="J63" s="232"/>
    </row>
    <row r="64" spans="1:10" ht="43.5" x14ac:dyDescent="0.25">
      <c r="A64" s="273">
        <v>6</v>
      </c>
      <c r="B64" s="269">
        <v>2</v>
      </c>
      <c r="C64" s="267">
        <v>6</v>
      </c>
      <c r="D64" s="213">
        <v>3</v>
      </c>
      <c r="E64" s="214" t="s">
        <v>310</v>
      </c>
      <c r="F64" s="326" t="str">
        <f>F62</f>
        <v>100% Steel Products</v>
      </c>
      <c r="G64" s="213" t="s">
        <v>16</v>
      </c>
      <c r="H64" s="213">
        <v>1</v>
      </c>
      <c r="I64" s="231"/>
      <c r="J64" s="232">
        <f>H64*I64</f>
        <v>0</v>
      </c>
    </row>
    <row r="65" spans="1:10" x14ac:dyDescent="0.25">
      <c r="A65" s="273"/>
      <c r="B65" s="269"/>
      <c r="C65" s="267"/>
      <c r="D65" s="213"/>
      <c r="E65" s="213"/>
      <c r="F65" s="326"/>
      <c r="G65" s="213"/>
      <c r="H65" s="213"/>
      <c r="I65" s="231"/>
      <c r="J65" s="232"/>
    </row>
    <row r="66" spans="1:10" x14ac:dyDescent="0.25">
      <c r="A66" s="273">
        <v>6</v>
      </c>
      <c r="B66" s="269">
        <v>2</v>
      </c>
      <c r="C66" s="267">
        <v>6</v>
      </c>
      <c r="D66" s="213"/>
      <c r="E66" s="211" t="s">
        <v>34</v>
      </c>
      <c r="F66" s="327"/>
      <c r="G66" s="213" t="s">
        <v>10</v>
      </c>
      <c r="H66" s="213"/>
      <c r="I66" s="231"/>
      <c r="J66" s="232"/>
    </row>
    <row r="67" spans="1:10" x14ac:dyDescent="0.25">
      <c r="A67" s="273"/>
      <c r="B67" s="269"/>
      <c r="C67" s="267"/>
      <c r="D67" s="213"/>
      <c r="E67" s="213"/>
      <c r="F67" s="326"/>
      <c r="G67" s="213"/>
      <c r="H67" s="213"/>
      <c r="I67" s="231"/>
      <c r="J67" s="232"/>
    </row>
    <row r="68" spans="1:10" x14ac:dyDescent="0.25">
      <c r="A68" s="273">
        <v>6</v>
      </c>
      <c r="B68" s="269">
        <v>2</v>
      </c>
      <c r="C68" s="267">
        <v>6</v>
      </c>
      <c r="D68" s="213"/>
      <c r="E68" s="211" t="s">
        <v>35</v>
      </c>
      <c r="F68" s="327"/>
      <c r="G68" s="213" t="s">
        <v>11</v>
      </c>
      <c r="H68" s="213"/>
      <c r="I68" s="231"/>
      <c r="J68" s="232"/>
    </row>
    <row r="69" spans="1:10" x14ac:dyDescent="0.25">
      <c r="A69" s="273"/>
      <c r="B69" s="269"/>
      <c r="C69" s="267"/>
      <c r="D69" s="213"/>
      <c r="E69" s="213"/>
      <c r="F69" s="326"/>
      <c r="G69" s="213"/>
      <c r="H69" s="213"/>
      <c r="I69" s="231"/>
      <c r="J69" s="232"/>
    </row>
    <row r="70" spans="1:10" x14ac:dyDescent="0.25">
      <c r="A70" s="273">
        <v>6</v>
      </c>
      <c r="B70" s="269">
        <v>2</v>
      </c>
      <c r="C70" s="267">
        <v>6</v>
      </c>
      <c r="D70" s="213">
        <v>4</v>
      </c>
      <c r="E70" s="213" t="s">
        <v>303</v>
      </c>
      <c r="F70" s="326" t="str">
        <f>F64</f>
        <v>100% Steel Products</v>
      </c>
      <c r="G70" s="213" t="s">
        <v>16</v>
      </c>
      <c r="H70" s="213">
        <v>11</v>
      </c>
      <c r="I70" s="231"/>
      <c r="J70" s="232">
        <f>H70*I70</f>
        <v>0</v>
      </c>
    </row>
    <row r="71" spans="1:10" x14ac:dyDescent="0.25">
      <c r="A71" s="273"/>
      <c r="B71" s="269"/>
      <c r="C71" s="267"/>
      <c r="D71" s="213"/>
      <c r="E71" s="213"/>
      <c r="F71" s="326"/>
      <c r="G71" s="213"/>
      <c r="H71" s="213"/>
      <c r="I71" s="231"/>
      <c r="J71" s="232"/>
    </row>
    <row r="72" spans="1:10" ht="43.5" x14ac:dyDescent="0.25">
      <c r="A72" s="273">
        <v>6</v>
      </c>
      <c r="B72" s="269">
        <v>2</v>
      </c>
      <c r="C72" s="267">
        <v>6</v>
      </c>
      <c r="D72" s="213">
        <v>5</v>
      </c>
      <c r="E72" s="214" t="s">
        <v>311</v>
      </c>
      <c r="F72" s="328" t="str">
        <f>F70</f>
        <v>100% Steel Products</v>
      </c>
      <c r="G72" s="213" t="s">
        <v>16</v>
      </c>
      <c r="H72" s="213">
        <v>1</v>
      </c>
      <c r="I72" s="231"/>
      <c r="J72" s="232">
        <f>H72*I72</f>
        <v>0</v>
      </c>
    </row>
    <row r="73" spans="1:10" x14ac:dyDescent="0.25">
      <c r="A73" s="273"/>
      <c r="B73" s="269"/>
      <c r="C73" s="267"/>
      <c r="D73" s="213"/>
      <c r="E73" s="213"/>
      <c r="F73" s="326"/>
      <c r="G73" s="213"/>
      <c r="H73" s="213"/>
      <c r="I73" s="231"/>
      <c r="J73" s="232"/>
    </row>
    <row r="74" spans="1:10" x14ac:dyDescent="0.25">
      <c r="A74" s="273">
        <v>6</v>
      </c>
      <c r="B74" s="269">
        <v>2</v>
      </c>
      <c r="C74" s="267">
        <v>6</v>
      </c>
      <c r="D74" s="213"/>
      <c r="E74" s="211" t="s">
        <v>36</v>
      </c>
      <c r="F74" s="327"/>
      <c r="G74" s="213" t="s">
        <v>10</v>
      </c>
      <c r="H74" s="213"/>
      <c r="I74" s="231"/>
      <c r="J74" s="232"/>
    </row>
    <row r="75" spans="1:10" x14ac:dyDescent="0.25">
      <c r="A75" s="273"/>
      <c r="B75" s="269"/>
      <c r="C75" s="267"/>
      <c r="D75" s="213"/>
      <c r="E75" s="213"/>
      <c r="F75" s="326"/>
      <c r="G75" s="213"/>
      <c r="H75" s="213"/>
      <c r="I75" s="231"/>
      <c r="J75" s="232"/>
    </row>
    <row r="76" spans="1:10" ht="29.25" x14ac:dyDescent="0.25">
      <c r="A76" s="273">
        <v>6</v>
      </c>
      <c r="B76" s="269">
        <v>2</v>
      </c>
      <c r="C76" s="267">
        <v>6</v>
      </c>
      <c r="D76" s="213">
        <v>6</v>
      </c>
      <c r="E76" s="214" t="s">
        <v>37</v>
      </c>
      <c r="F76" s="328" t="str">
        <f>F64</f>
        <v>100% Steel Products</v>
      </c>
      <c r="G76" s="213" t="s">
        <v>16</v>
      </c>
      <c r="H76" s="213">
        <v>2</v>
      </c>
      <c r="I76" s="231"/>
      <c r="J76" s="232">
        <f>H76*I76</f>
        <v>0</v>
      </c>
    </row>
    <row r="77" spans="1:10" x14ac:dyDescent="0.25">
      <c r="A77" s="273"/>
      <c r="B77" s="269"/>
      <c r="C77" s="267"/>
      <c r="D77" s="213"/>
      <c r="E77" s="213"/>
      <c r="F77" s="326"/>
      <c r="G77" s="213"/>
      <c r="H77" s="213"/>
      <c r="I77" s="231"/>
      <c r="J77" s="232"/>
    </row>
    <row r="78" spans="1:10" x14ac:dyDescent="0.25">
      <c r="A78" s="273">
        <v>6</v>
      </c>
      <c r="B78" s="269">
        <v>2</v>
      </c>
      <c r="C78" s="267">
        <v>6</v>
      </c>
      <c r="D78" s="213"/>
      <c r="E78" s="211" t="s">
        <v>38</v>
      </c>
      <c r="F78" s="327"/>
      <c r="G78" s="213" t="s">
        <v>10</v>
      </c>
      <c r="H78" s="213"/>
      <c r="I78" s="231"/>
      <c r="J78" s="232"/>
    </row>
    <row r="79" spans="1:10" x14ac:dyDescent="0.25">
      <c r="A79" s="273"/>
      <c r="B79" s="269"/>
      <c r="C79" s="267"/>
      <c r="D79" s="213"/>
      <c r="E79" s="213"/>
      <c r="F79" s="326"/>
      <c r="G79" s="213"/>
      <c r="H79" s="213"/>
      <c r="I79" s="231"/>
      <c r="J79" s="232"/>
    </row>
    <row r="80" spans="1:10" ht="29.25" x14ac:dyDescent="0.25">
      <c r="A80" s="273">
        <v>6</v>
      </c>
      <c r="B80" s="269">
        <v>2</v>
      </c>
      <c r="C80" s="267">
        <v>6</v>
      </c>
      <c r="D80" s="213">
        <v>7</v>
      </c>
      <c r="E80" s="214" t="s">
        <v>304</v>
      </c>
      <c r="F80" s="328" t="str">
        <f>F76</f>
        <v>100% Steel Products</v>
      </c>
      <c r="G80" s="213" t="s">
        <v>16</v>
      </c>
      <c r="H80" s="213">
        <v>2</v>
      </c>
      <c r="I80" s="231"/>
      <c r="J80" s="232">
        <f>H80*I80</f>
        <v>0</v>
      </c>
    </row>
    <row r="81" spans="1:10" x14ac:dyDescent="0.25">
      <c r="A81" s="273"/>
      <c r="B81" s="269"/>
      <c r="C81" s="267"/>
      <c r="D81" s="213"/>
      <c r="E81" s="213"/>
      <c r="F81" s="326"/>
      <c r="G81" s="213"/>
      <c r="H81" s="213"/>
      <c r="I81" s="231"/>
      <c r="J81" s="232"/>
    </row>
    <row r="82" spans="1:10" x14ac:dyDescent="0.25">
      <c r="A82" s="273"/>
      <c r="B82" s="269"/>
      <c r="C82" s="267"/>
      <c r="D82" s="213"/>
      <c r="E82" s="213"/>
      <c r="F82" s="326"/>
      <c r="G82" s="213"/>
      <c r="H82" s="213"/>
      <c r="I82" s="231"/>
      <c r="J82" s="232"/>
    </row>
    <row r="83" spans="1:10" x14ac:dyDescent="0.25">
      <c r="A83" s="273">
        <v>6</v>
      </c>
      <c r="B83" s="269">
        <v>2</v>
      </c>
      <c r="C83" s="267">
        <v>6</v>
      </c>
      <c r="D83" s="213"/>
      <c r="E83" s="211" t="s">
        <v>39</v>
      </c>
      <c r="F83" s="326"/>
      <c r="G83" s="213" t="s">
        <v>10</v>
      </c>
      <c r="H83" s="213"/>
      <c r="I83" s="231"/>
      <c r="J83" s="232"/>
    </row>
    <row r="84" spans="1:10" x14ac:dyDescent="0.25">
      <c r="A84" s="273"/>
      <c r="B84" s="269"/>
      <c r="C84" s="267"/>
      <c r="D84" s="213"/>
      <c r="E84" s="213"/>
      <c r="F84" s="326"/>
      <c r="G84" s="213"/>
      <c r="H84" s="213"/>
      <c r="I84" s="231"/>
      <c r="J84" s="232"/>
    </row>
    <row r="85" spans="1:10" ht="72" x14ac:dyDescent="0.25">
      <c r="A85" s="273">
        <v>6</v>
      </c>
      <c r="B85" s="269">
        <v>2</v>
      </c>
      <c r="C85" s="267">
        <v>6</v>
      </c>
      <c r="D85" s="213">
        <v>11</v>
      </c>
      <c r="E85" s="214" t="s">
        <v>305</v>
      </c>
      <c r="F85" s="328" t="str">
        <f>F80</f>
        <v>100% Steel Products</v>
      </c>
      <c r="G85" s="213" t="s">
        <v>16</v>
      </c>
      <c r="H85" s="213">
        <v>6</v>
      </c>
      <c r="I85" s="231"/>
      <c r="J85" s="232">
        <f>H85*I85</f>
        <v>0</v>
      </c>
    </row>
    <row r="86" spans="1:10" x14ac:dyDescent="0.25">
      <c r="A86" s="273"/>
      <c r="B86" s="269"/>
      <c r="C86" s="267"/>
      <c r="D86" s="213"/>
      <c r="E86" s="213"/>
      <c r="F86" s="326"/>
      <c r="G86" s="213"/>
      <c r="H86" s="213"/>
      <c r="I86" s="231"/>
      <c r="J86" s="232"/>
    </row>
    <row r="87" spans="1:10" ht="43.5" x14ac:dyDescent="0.25">
      <c r="A87" s="273">
        <v>6</v>
      </c>
      <c r="B87" s="269">
        <v>2</v>
      </c>
      <c r="C87" s="267">
        <v>6</v>
      </c>
      <c r="D87" s="213">
        <v>12</v>
      </c>
      <c r="E87" s="214" t="s">
        <v>306</v>
      </c>
      <c r="F87" s="328" t="str">
        <f>F85</f>
        <v>100% Steel Products</v>
      </c>
      <c r="G87" s="213" t="s">
        <v>16</v>
      </c>
      <c r="H87" s="213">
        <v>6</v>
      </c>
      <c r="I87" s="231"/>
      <c r="J87" s="232">
        <f>H87*I87</f>
        <v>0</v>
      </c>
    </row>
    <row r="88" spans="1:10" x14ac:dyDescent="0.25">
      <c r="A88" s="273"/>
      <c r="B88" s="269"/>
      <c r="C88" s="267"/>
      <c r="D88" s="213"/>
      <c r="E88" s="213"/>
      <c r="F88" s="326"/>
      <c r="G88" s="213"/>
      <c r="H88" s="213"/>
      <c r="I88" s="231"/>
      <c r="J88" s="232"/>
    </row>
    <row r="89" spans="1:10" x14ac:dyDescent="0.25">
      <c r="A89" s="273">
        <v>6</v>
      </c>
      <c r="B89" s="269">
        <v>2</v>
      </c>
      <c r="C89" s="267">
        <v>6</v>
      </c>
      <c r="D89" s="213"/>
      <c r="E89" s="211" t="s">
        <v>40</v>
      </c>
      <c r="F89" s="326"/>
      <c r="G89" s="213" t="s">
        <v>10</v>
      </c>
      <c r="H89" s="213"/>
      <c r="I89" s="231"/>
      <c r="J89" s="232"/>
    </row>
    <row r="90" spans="1:10" x14ac:dyDescent="0.25">
      <c r="A90" s="273"/>
      <c r="B90" s="269"/>
      <c r="C90" s="267"/>
      <c r="D90" s="213"/>
      <c r="E90" s="213"/>
      <c r="F90" s="326"/>
      <c r="G90" s="213"/>
      <c r="H90" s="213"/>
      <c r="I90" s="231"/>
      <c r="J90" s="232"/>
    </row>
    <row r="91" spans="1:10" x14ac:dyDescent="0.25">
      <c r="A91" s="273">
        <v>6</v>
      </c>
      <c r="B91" s="269">
        <v>2</v>
      </c>
      <c r="C91" s="267">
        <v>6</v>
      </c>
      <c r="D91" s="213">
        <v>13</v>
      </c>
      <c r="E91" s="213" t="s">
        <v>41</v>
      </c>
      <c r="F91" s="326" t="str">
        <f>F87</f>
        <v>100% Steel Products</v>
      </c>
      <c r="G91" s="213" t="s">
        <v>16</v>
      </c>
      <c r="H91" s="213">
        <v>11</v>
      </c>
      <c r="I91" s="231"/>
      <c r="J91" s="232">
        <f>H91*I91</f>
        <v>0</v>
      </c>
    </row>
    <row r="92" spans="1:10" x14ac:dyDescent="0.25">
      <c r="A92" s="273"/>
      <c r="B92" s="269"/>
      <c r="C92" s="267"/>
      <c r="D92" s="213"/>
      <c r="E92" s="213"/>
      <c r="F92" s="213"/>
      <c r="G92" s="213"/>
      <c r="H92" s="213"/>
      <c r="I92" s="231"/>
      <c r="J92" s="232"/>
    </row>
    <row r="93" spans="1:10" ht="15.75" thickBot="1" x14ac:dyDescent="0.3">
      <c r="A93" s="273"/>
      <c r="B93" s="269"/>
      <c r="C93" s="267"/>
      <c r="D93" s="213"/>
      <c r="E93" s="211"/>
      <c r="F93" s="211"/>
      <c r="G93" s="213"/>
      <c r="H93" s="213"/>
      <c r="I93" s="231"/>
      <c r="J93" s="232"/>
    </row>
    <row r="94" spans="1:10" ht="15.75" thickBot="1" x14ac:dyDescent="0.3">
      <c r="A94" s="273">
        <v>6</v>
      </c>
      <c r="B94" s="269">
        <v>2</v>
      </c>
      <c r="C94" s="267">
        <v>6</v>
      </c>
      <c r="D94" s="221"/>
      <c r="E94" s="215" t="str">
        <f>"TOTAL   "&amp;  E38</f>
        <v>TOTAL   IRONMONGERY</v>
      </c>
      <c r="F94" s="215"/>
      <c r="G94" s="220"/>
      <c r="H94" s="220"/>
      <c r="I94" s="234"/>
      <c r="J94" s="235">
        <f>SUM(J38:J93)</f>
        <v>0</v>
      </c>
    </row>
    <row r="95" spans="1:10" x14ac:dyDescent="0.25">
      <c r="A95" s="273"/>
      <c r="B95" s="269"/>
      <c r="C95" s="267"/>
      <c r="D95" s="221"/>
      <c r="E95" s="216"/>
      <c r="F95" s="216"/>
      <c r="G95" s="221"/>
      <c r="H95" s="221"/>
      <c r="I95" s="236"/>
      <c r="J95" s="237"/>
    </row>
    <row r="96" spans="1:10" x14ac:dyDescent="0.25">
      <c r="A96" s="273">
        <v>6</v>
      </c>
      <c r="B96" s="269">
        <v>2</v>
      </c>
      <c r="C96" s="267">
        <v>7</v>
      </c>
      <c r="D96" s="213"/>
      <c r="E96" s="211" t="s">
        <v>14</v>
      </c>
      <c r="F96" s="211"/>
      <c r="G96" s="213" t="s">
        <v>10</v>
      </c>
      <c r="H96" s="213"/>
      <c r="I96" s="231"/>
      <c r="J96" s="232"/>
    </row>
    <row r="97" spans="1:10" x14ac:dyDescent="0.25">
      <c r="A97" s="273"/>
      <c r="B97" s="269"/>
      <c r="C97" s="267"/>
      <c r="D97" s="213"/>
      <c r="E97" s="211"/>
      <c r="F97" s="211"/>
      <c r="G97" s="213"/>
      <c r="H97" s="213"/>
      <c r="I97" s="231"/>
      <c r="J97" s="232"/>
    </row>
    <row r="98" spans="1:10" x14ac:dyDescent="0.25">
      <c r="A98" s="273">
        <v>7</v>
      </c>
      <c r="B98" s="269">
        <v>2</v>
      </c>
      <c r="C98" s="267">
        <v>7</v>
      </c>
      <c r="D98" s="213"/>
      <c r="E98" s="211" t="s">
        <v>45</v>
      </c>
      <c r="F98" s="211"/>
      <c r="G98" s="213" t="s">
        <v>10</v>
      </c>
      <c r="H98" s="213"/>
      <c r="I98" s="231"/>
      <c r="J98" s="232"/>
    </row>
    <row r="99" spans="1:10" x14ac:dyDescent="0.25">
      <c r="A99" s="273"/>
      <c r="B99" s="269"/>
      <c r="C99" s="267"/>
      <c r="D99" s="213"/>
      <c r="E99" s="211"/>
      <c r="F99" s="211"/>
      <c r="G99" s="213"/>
      <c r="H99" s="213"/>
      <c r="I99" s="231"/>
      <c r="J99" s="232"/>
    </row>
    <row r="100" spans="1:10" x14ac:dyDescent="0.25">
      <c r="A100" s="273">
        <v>7</v>
      </c>
      <c r="B100" s="269">
        <v>2</v>
      </c>
      <c r="C100" s="267">
        <v>7</v>
      </c>
      <c r="D100" s="213"/>
      <c r="E100" s="211" t="s">
        <v>46</v>
      </c>
      <c r="F100" s="211"/>
      <c r="G100" s="213" t="s">
        <v>10</v>
      </c>
      <c r="H100" s="213"/>
      <c r="I100" s="231"/>
      <c r="J100" s="232"/>
    </row>
    <row r="101" spans="1:10" x14ac:dyDescent="0.25">
      <c r="A101" s="273"/>
      <c r="B101" s="269"/>
      <c r="C101" s="267"/>
      <c r="D101" s="213"/>
      <c r="E101" s="211"/>
      <c r="F101" s="211"/>
      <c r="G101" s="213"/>
      <c r="H101" s="213"/>
      <c r="I101" s="231"/>
      <c r="J101" s="232"/>
    </row>
    <row r="102" spans="1:10" x14ac:dyDescent="0.25">
      <c r="A102" s="273">
        <v>7</v>
      </c>
      <c r="B102" s="269">
        <v>2</v>
      </c>
      <c r="C102" s="267">
        <v>7</v>
      </c>
      <c r="D102" s="213"/>
      <c r="E102" s="206" t="s">
        <v>288</v>
      </c>
      <c r="F102" s="206"/>
      <c r="G102" s="213"/>
      <c r="H102" s="213"/>
      <c r="I102" s="231"/>
      <c r="J102" s="232"/>
    </row>
    <row r="103" spans="1:10" x14ac:dyDescent="0.25">
      <c r="A103" s="273"/>
      <c r="B103" s="269"/>
      <c r="C103" s="267"/>
      <c r="D103" s="213"/>
      <c r="E103" s="207"/>
      <c r="F103" s="207"/>
      <c r="G103" s="213"/>
      <c r="H103" s="213"/>
      <c r="I103" s="231"/>
      <c r="J103" s="232"/>
    </row>
    <row r="104" spans="1:10" ht="26.25" x14ac:dyDescent="0.25">
      <c r="A104" s="273">
        <v>7</v>
      </c>
      <c r="B104" s="269">
        <v>2</v>
      </c>
      <c r="C104" s="267">
        <v>7</v>
      </c>
      <c r="D104" s="213"/>
      <c r="E104" s="207" t="s">
        <v>289</v>
      </c>
      <c r="F104" s="207"/>
      <c r="G104" s="213"/>
      <c r="H104" s="213"/>
      <c r="I104" s="231"/>
      <c r="J104" s="232"/>
    </row>
    <row r="105" spans="1:10" x14ac:dyDescent="0.25">
      <c r="A105" s="273"/>
      <c r="B105" s="269"/>
      <c r="C105" s="267"/>
      <c r="D105" s="213"/>
      <c r="E105" s="207"/>
      <c r="F105" s="207"/>
      <c r="G105" s="213"/>
      <c r="H105" s="213"/>
      <c r="I105" s="231"/>
      <c r="J105" s="232"/>
    </row>
    <row r="106" spans="1:10" x14ac:dyDescent="0.25">
      <c r="A106" s="273">
        <v>7</v>
      </c>
      <c r="B106" s="269">
        <v>2</v>
      </c>
      <c r="C106" s="267">
        <v>7</v>
      </c>
      <c r="D106" s="213"/>
      <c r="E106" s="206" t="s">
        <v>15</v>
      </c>
      <c r="F106" s="206"/>
      <c r="G106" s="213"/>
      <c r="H106" s="213"/>
      <c r="I106" s="231"/>
      <c r="J106" s="232"/>
    </row>
    <row r="107" spans="1:10" x14ac:dyDescent="0.25">
      <c r="A107" s="273"/>
      <c r="B107" s="269"/>
      <c r="C107" s="267"/>
      <c r="D107" s="213"/>
      <c r="E107" s="207"/>
      <c r="F107" s="207"/>
      <c r="G107" s="213"/>
      <c r="H107" s="213"/>
      <c r="I107" s="231"/>
      <c r="J107" s="232"/>
    </row>
    <row r="108" spans="1:10" ht="26.25" x14ac:dyDescent="0.25">
      <c r="A108" s="273">
        <v>7</v>
      </c>
      <c r="B108" s="269">
        <v>2</v>
      </c>
      <c r="C108" s="267">
        <v>7</v>
      </c>
      <c r="D108" s="213"/>
      <c r="E108" s="207" t="s">
        <v>291</v>
      </c>
      <c r="F108" s="207"/>
      <c r="G108" s="213"/>
      <c r="H108" s="213"/>
      <c r="I108" s="231"/>
      <c r="J108" s="232"/>
    </row>
    <row r="109" spans="1:10" x14ac:dyDescent="0.25">
      <c r="A109" s="273"/>
      <c r="B109" s="269"/>
      <c r="C109" s="267"/>
      <c r="D109" s="213"/>
      <c r="E109" s="207"/>
      <c r="F109" s="207"/>
      <c r="G109" s="213"/>
      <c r="H109" s="213"/>
      <c r="I109" s="231"/>
      <c r="J109" s="232"/>
    </row>
    <row r="110" spans="1:10" ht="51.75" x14ac:dyDescent="0.25">
      <c r="A110" s="273">
        <v>7</v>
      </c>
      <c r="B110" s="269">
        <v>2</v>
      </c>
      <c r="C110" s="267">
        <v>7</v>
      </c>
      <c r="D110" s="213"/>
      <c r="E110" s="207" t="s">
        <v>297</v>
      </c>
      <c r="F110" s="207"/>
      <c r="G110" s="213"/>
      <c r="H110" s="213"/>
      <c r="I110" s="231"/>
      <c r="J110" s="232"/>
    </row>
    <row r="111" spans="1:10" x14ac:dyDescent="0.25">
      <c r="A111" s="273"/>
      <c r="B111" s="269"/>
      <c r="C111" s="267"/>
      <c r="D111" s="213"/>
      <c r="E111" s="211"/>
      <c r="F111" s="211"/>
      <c r="G111" s="213"/>
      <c r="H111" s="213"/>
      <c r="I111" s="231"/>
      <c r="J111" s="232"/>
    </row>
    <row r="112" spans="1:10" x14ac:dyDescent="0.25">
      <c r="A112" s="273">
        <v>7</v>
      </c>
      <c r="B112" s="269">
        <v>2</v>
      </c>
      <c r="C112" s="267">
        <v>7</v>
      </c>
      <c r="D112" s="213"/>
      <c r="E112" s="211" t="s">
        <v>47</v>
      </c>
      <c r="F112" s="211"/>
      <c r="G112" s="213" t="s">
        <v>10</v>
      </c>
      <c r="H112" s="213"/>
      <c r="I112" s="231"/>
      <c r="J112" s="232"/>
    </row>
    <row r="113" spans="1:10" x14ac:dyDescent="0.25">
      <c r="A113" s="273"/>
      <c r="B113" s="269"/>
      <c r="C113" s="267"/>
      <c r="D113" s="213"/>
      <c r="E113" s="213"/>
      <c r="F113" s="213"/>
      <c r="G113" s="213"/>
      <c r="H113" s="213"/>
      <c r="I113" s="231"/>
      <c r="J113" s="232"/>
    </row>
    <row r="114" spans="1:10" ht="75" x14ac:dyDescent="0.25">
      <c r="A114" s="273">
        <v>7</v>
      </c>
      <c r="B114" s="269">
        <v>2</v>
      </c>
      <c r="C114" s="267">
        <v>7</v>
      </c>
      <c r="D114" s="213"/>
      <c r="E114" s="212" t="s">
        <v>48</v>
      </c>
      <c r="F114" s="212"/>
      <c r="G114" s="213" t="s">
        <v>11</v>
      </c>
      <c r="H114" s="213"/>
      <c r="I114" s="231"/>
      <c r="J114" s="232"/>
    </row>
    <row r="115" spans="1:10" x14ac:dyDescent="0.25">
      <c r="A115" s="273"/>
      <c r="B115" s="269"/>
      <c r="C115" s="267"/>
      <c r="D115" s="213"/>
      <c r="E115" s="213"/>
      <c r="F115" s="213"/>
      <c r="G115" s="213"/>
      <c r="H115" s="213"/>
      <c r="I115" s="231"/>
      <c r="J115" s="232"/>
    </row>
    <row r="116" spans="1:10" x14ac:dyDescent="0.25">
      <c r="A116" s="273">
        <v>7</v>
      </c>
      <c r="B116" s="269">
        <v>2</v>
      </c>
      <c r="C116" s="267">
        <v>7</v>
      </c>
      <c r="D116" s="213">
        <v>1</v>
      </c>
      <c r="E116" s="213" t="s">
        <v>49</v>
      </c>
      <c r="F116" s="326" t="s">
        <v>313</v>
      </c>
      <c r="G116" s="213" t="s">
        <v>16</v>
      </c>
      <c r="H116" s="213">
        <v>6</v>
      </c>
      <c r="I116" s="231"/>
      <c r="J116" s="232">
        <f>H116*I116</f>
        <v>0</v>
      </c>
    </row>
    <row r="117" spans="1:10" x14ac:dyDescent="0.25">
      <c r="A117" s="273"/>
      <c r="B117" s="269"/>
      <c r="C117" s="267"/>
      <c r="D117" s="213"/>
      <c r="E117" s="213"/>
      <c r="F117" s="326"/>
      <c r="G117" s="213"/>
      <c r="H117" s="213"/>
      <c r="I117" s="231"/>
      <c r="J117" s="232"/>
    </row>
    <row r="118" spans="1:10" ht="75" x14ac:dyDescent="0.25">
      <c r="A118" s="273">
        <v>7</v>
      </c>
      <c r="B118" s="269">
        <v>2</v>
      </c>
      <c r="C118" s="267">
        <v>7</v>
      </c>
      <c r="D118" s="213"/>
      <c r="E118" s="212" t="s">
        <v>50</v>
      </c>
      <c r="F118" s="329"/>
      <c r="G118" s="213" t="s">
        <v>11</v>
      </c>
      <c r="H118" s="213"/>
      <c r="I118" s="231"/>
      <c r="J118" s="232"/>
    </row>
    <row r="119" spans="1:10" x14ac:dyDescent="0.25">
      <c r="A119" s="273"/>
      <c r="B119" s="269"/>
      <c r="C119" s="267"/>
      <c r="D119" s="213"/>
      <c r="E119" s="213"/>
      <c r="F119" s="326"/>
      <c r="G119" s="213"/>
      <c r="H119" s="213"/>
      <c r="I119" s="231"/>
      <c r="J119" s="232"/>
    </row>
    <row r="120" spans="1:10" x14ac:dyDescent="0.25">
      <c r="A120" s="273">
        <v>7</v>
      </c>
      <c r="B120" s="269">
        <v>2</v>
      </c>
      <c r="C120" s="267">
        <v>7</v>
      </c>
      <c r="D120" s="213">
        <v>2</v>
      </c>
      <c r="E120" s="213" t="s">
        <v>49</v>
      </c>
      <c r="F120" s="326" t="str">
        <f>F116</f>
        <v>100% Steel Products</v>
      </c>
      <c r="G120" s="213" t="s">
        <v>16</v>
      </c>
      <c r="H120" s="213">
        <v>5</v>
      </c>
      <c r="I120" s="231"/>
      <c r="J120" s="232">
        <f>H120*I120</f>
        <v>0</v>
      </c>
    </row>
    <row r="121" spans="1:10" x14ac:dyDescent="0.25">
      <c r="A121" s="273"/>
      <c r="B121" s="269"/>
      <c r="C121" s="267"/>
      <c r="D121" s="213"/>
      <c r="E121" s="213"/>
      <c r="F121" s="326"/>
      <c r="G121" s="213"/>
      <c r="H121" s="213"/>
      <c r="I121" s="231"/>
      <c r="J121" s="232"/>
    </row>
    <row r="122" spans="1:10" x14ac:dyDescent="0.25">
      <c r="A122" s="273">
        <v>7</v>
      </c>
      <c r="B122" s="269">
        <v>2</v>
      </c>
      <c r="C122" s="267">
        <v>7</v>
      </c>
      <c r="D122" s="213"/>
      <c r="E122" s="211" t="s">
        <v>75</v>
      </c>
      <c r="F122" s="326"/>
      <c r="G122" s="213" t="s">
        <v>10</v>
      </c>
      <c r="H122" s="213"/>
      <c r="I122" s="231"/>
      <c r="J122" s="232"/>
    </row>
    <row r="123" spans="1:10" x14ac:dyDescent="0.25">
      <c r="A123" s="273"/>
      <c r="B123" s="269"/>
      <c r="C123" s="267"/>
      <c r="D123" s="213"/>
      <c r="E123" s="213"/>
      <c r="F123" s="326"/>
      <c r="G123" s="213"/>
      <c r="H123" s="213"/>
      <c r="I123" s="231"/>
      <c r="J123" s="232"/>
    </row>
    <row r="124" spans="1:10" ht="120" x14ac:dyDescent="0.25">
      <c r="A124" s="273">
        <v>7</v>
      </c>
      <c r="B124" s="269">
        <v>2</v>
      </c>
      <c r="C124" s="267">
        <v>7</v>
      </c>
      <c r="D124" s="213"/>
      <c r="E124" s="212" t="s">
        <v>312</v>
      </c>
      <c r="F124" s="328"/>
      <c r="G124" s="213" t="s">
        <v>11</v>
      </c>
      <c r="H124" s="213"/>
      <c r="I124" s="231"/>
      <c r="J124" s="232"/>
    </row>
    <row r="125" spans="1:10" x14ac:dyDescent="0.25">
      <c r="A125" s="273"/>
      <c r="B125" s="269"/>
      <c r="C125" s="267"/>
      <c r="D125" s="213"/>
      <c r="E125" s="213"/>
      <c r="F125" s="326"/>
      <c r="G125" s="213"/>
      <c r="H125" s="213"/>
      <c r="I125" s="231"/>
      <c r="J125" s="232"/>
    </row>
    <row r="126" spans="1:10" x14ac:dyDescent="0.25">
      <c r="A126" s="273">
        <v>7</v>
      </c>
      <c r="B126" s="269">
        <v>2</v>
      </c>
      <c r="C126" s="267">
        <v>7</v>
      </c>
      <c r="D126" s="213">
        <v>3</v>
      </c>
      <c r="E126" s="213" t="s">
        <v>76</v>
      </c>
      <c r="F126" s="326" t="str">
        <f>F120</f>
        <v>100% Steel Products</v>
      </c>
      <c r="G126" s="213" t="s">
        <v>16</v>
      </c>
      <c r="H126" s="213">
        <v>2</v>
      </c>
      <c r="I126" s="231"/>
      <c r="J126" s="232">
        <f>H126*I126</f>
        <v>0</v>
      </c>
    </row>
    <row r="127" spans="1:10" x14ac:dyDescent="0.25">
      <c r="A127" s="273"/>
      <c r="B127" s="269"/>
      <c r="C127" s="267"/>
      <c r="D127" s="213"/>
      <c r="E127" s="213"/>
      <c r="F127" s="326"/>
      <c r="G127" s="213"/>
      <c r="H127" s="213"/>
      <c r="I127" s="231"/>
      <c r="J127" s="232"/>
    </row>
    <row r="128" spans="1:10" x14ac:dyDescent="0.25">
      <c r="A128" s="273">
        <v>7</v>
      </c>
      <c r="B128" s="269">
        <v>2</v>
      </c>
      <c r="C128" s="267">
        <v>7</v>
      </c>
      <c r="D128" s="213"/>
      <c r="E128" s="211" t="s">
        <v>51</v>
      </c>
      <c r="F128" s="326"/>
      <c r="G128" s="213" t="s">
        <v>10</v>
      </c>
      <c r="H128" s="213"/>
      <c r="I128" s="231"/>
      <c r="J128" s="232"/>
    </row>
    <row r="129" spans="1:10" x14ac:dyDescent="0.25">
      <c r="A129" s="273"/>
      <c r="B129" s="269"/>
      <c r="C129" s="267"/>
      <c r="D129" s="213"/>
      <c r="E129" s="213"/>
      <c r="F129" s="326"/>
      <c r="G129" s="213"/>
      <c r="H129" s="213"/>
      <c r="I129" s="231"/>
      <c r="J129" s="232"/>
    </row>
    <row r="130" spans="1:10" ht="30" x14ac:dyDescent="0.25">
      <c r="A130" s="273">
        <v>7</v>
      </c>
      <c r="B130" s="269">
        <v>2</v>
      </c>
      <c r="C130" s="267">
        <v>7</v>
      </c>
      <c r="D130" s="213"/>
      <c r="E130" s="212" t="s">
        <v>52</v>
      </c>
      <c r="F130" s="326"/>
      <c r="G130" s="213" t="s">
        <v>11</v>
      </c>
      <c r="H130" s="213"/>
      <c r="I130" s="231"/>
      <c r="J130" s="232"/>
    </row>
    <row r="131" spans="1:10" x14ac:dyDescent="0.25">
      <c r="A131" s="273"/>
      <c r="B131" s="269"/>
      <c r="C131" s="267"/>
      <c r="D131" s="213"/>
      <c r="E131" s="213"/>
      <c r="F131" s="326"/>
      <c r="G131" s="213"/>
      <c r="H131" s="213"/>
      <c r="I131" s="231"/>
      <c r="J131" s="232"/>
    </row>
    <row r="132" spans="1:10" x14ac:dyDescent="0.25">
      <c r="A132" s="273">
        <v>7</v>
      </c>
      <c r="B132" s="269">
        <v>2</v>
      </c>
      <c r="C132" s="267">
        <v>7</v>
      </c>
      <c r="D132" s="213">
        <v>4</v>
      </c>
      <c r="E132" s="213" t="s">
        <v>53</v>
      </c>
      <c r="F132" s="326" t="str">
        <f>F126</f>
        <v>100% Steel Products</v>
      </c>
      <c r="G132" s="213" t="s">
        <v>16</v>
      </c>
      <c r="H132" s="213">
        <v>11</v>
      </c>
      <c r="I132" s="231"/>
      <c r="J132" s="232">
        <f>H132*I132</f>
        <v>0</v>
      </c>
    </row>
    <row r="133" spans="1:10" x14ac:dyDescent="0.25">
      <c r="A133" s="273"/>
      <c r="B133" s="269"/>
      <c r="C133" s="267"/>
      <c r="D133" s="213"/>
      <c r="E133" s="213"/>
      <c r="F133" s="213"/>
      <c r="G133" s="213"/>
      <c r="H133" s="213"/>
      <c r="I133" s="231"/>
      <c r="J133" s="232"/>
    </row>
    <row r="134" spans="1:10" x14ac:dyDescent="0.25">
      <c r="A134" s="273"/>
      <c r="B134" s="269"/>
      <c r="C134" s="267"/>
      <c r="D134" s="213"/>
      <c r="E134" s="213"/>
      <c r="F134" s="213"/>
      <c r="G134" s="213"/>
      <c r="H134" s="213"/>
      <c r="I134" s="231"/>
      <c r="J134" s="232"/>
    </row>
    <row r="135" spans="1:10" ht="15.75" thickBot="1" x14ac:dyDescent="0.3">
      <c r="A135" s="273"/>
      <c r="B135" s="269"/>
      <c r="C135" s="267"/>
      <c r="D135" s="213"/>
      <c r="E135" s="213"/>
      <c r="F135" s="213"/>
      <c r="G135" s="213"/>
      <c r="H135" s="213"/>
      <c r="I135" s="231"/>
      <c r="J135" s="232"/>
    </row>
    <row r="136" spans="1:10" ht="15.75" thickBot="1" x14ac:dyDescent="0.3">
      <c r="A136" s="273">
        <v>7</v>
      </c>
      <c r="B136" s="269">
        <v>2</v>
      </c>
      <c r="C136" s="267">
        <v>7</v>
      </c>
      <c r="D136" s="221"/>
      <c r="E136" s="215" t="str">
        <f>"TOTAL   "&amp;  E100</f>
        <v>TOTAL   METALWORK</v>
      </c>
      <c r="F136" s="215"/>
      <c r="G136" s="220"/>
      <c r="H136" s="220"/>
      <c r="I136" s="234"/>
      <c r="J136" s="235">
        <f>SUM(J100:J135)</f>
        <v>0</v>
      </c>
    </row>
    <row r="137" spans="1:10" x14ac:dyDescent="0.25">
      <c r="A137" s="273"/>
      <c r="B137" s="269"/>
      <c r="C137" s="267"/>
      <c r="D137" s="221"/>
      <c r="E137" s="216"/>
      <c r="F137" s="216"/>
      <c r="G137" s="221"/>
      <c r="H137" s="221"/>
      <c r="I137" s="236"/>
      <c r="J137" s="237"/>
    </row>
    <row r="138" spans="1:10" x14ac:dyDescent="0.25">
      <c r="A138" s="273">
        <v>8</v>
      </c>
      <c r="B138" s="269">
        <v>2</v>
      </c>
      <c r="C138" s="267">
        <v>9</v>
      </c>
      <c r="D138" s="213"/>
      <c r="E138" s="211" t="s">
        <v>14</v>
      </c>
      <c r="F138" s="211"/>
      <c r="G138" s="213" t="s">
        <v>10</v>
      </c>
      <c r="H138" s="213"/>
      <c r="I138" s="231"/>
      <c r="J138" s="232"/>
    </row>
    <row r="139" spans="1:10" x14ac:dyDescent="0.25">
      <c r="A139" s="273"/>
      <c r="B139" s="269"/>
      <c r="C139" s="267"/>
      <c r="D139" s="213"/>
      <c r="E139" s="211"/>
      <c r="F139" s="211"/>
      <c r="G139" s="213"/>
      <c r="H139" s="213"/>
      <c r="I139" s="231"/>
      <c r="J139" s="232"/>
    </row>
    <row r="140" spans="1:10" x14ac:dyDescent="0.25">
      <c r="A140" s="273">
        <v>8</v>
      </c>
      <c r="B140" s="269">
        <v>2</v>
      </c>
      <c r="C140" s="267">
        <v>9</v>
      </c>
      <c r="D140" s="213"/>
      <c r="E140" s="211" t="s">
        <v>54</v>
      </c>
      <c r="F140" s="211"/>
      <c r="G140" s="213" t="s">
        <v>10</v>
      </c>
      <c r="H140" s="213"/>
      <c r="I140" s="231"/>
      <c r="J140" s="232"/>
    </row>
    <row r="141" spans="1:10" x14ac:dyDescent="0.25">
      <c r="A141" s="273"/>
      <c r="B141" s="269"/>
      <c r="C141" s="267"/>
      <c r="D141" s="213"/>
      <c r="E141" s="211"/>
      <c r="F141" s="211"/>
      <c r="G141" s="213"/>
      <c r="H141" s="213"/>
      <c r="I141" s="231"/>
      <c r="J141" s="232"/>
    </row>
    <row r="142" spans="1:10" x14ac:dyDescent="0.25">
      <c r="A142" s="273">
        <v>8</v>
      </c>
      <c r="B142" s="269">
        <v>2</v>
      </c>
      <c r="C142" s="267">
        <v>9</v>
      </c>
      <c r="D142" s="213"/>
      <c r="E142" s="211" t="s">
        <v>55</v>
      </c>
      <c r="F142" s="211"/>
      <c r="G142" s="213" t="s">
        <v>10</v>
      </c>
      <c r="H142" s="213"/>
      <c r="I142" s="231"/>
      <c r="J142" s="232"/>
    </row>
    <row r="143" spans="1:10" x14ac:dyDescent="0.25">
      <c r="A143" s="273"/>
      <c r="B143" s="269"/>
      <c r="C143" s="267"/>
      <c r="D143" s="213"/>
      <c r="E143" s="211"/>
      <c r="F143" s="211"/>
      <c r="G143" s="213"/>
      <c r="H143" s="213"/>
      <c r="I143" s="231"/>
      <c r="J143" s="232"/>
    </row>
    <row r="144" spans="1:10" x14ac:dyDescent="0.25">
      <c r="A144" s="273">
        <v>8</v>
      </c>
      <c r="B144" s="269">
        <v>2</v>
      </c>
      <c r="C144" s="267">
        <v>9</v>
      </c>
      <c r="D144" s="213"/>
      <c r="E144" s="206" t="s">
        <v>288</v>
      </c>
      <c r="F144" s="206"/>
      <c r="G144" s="213"/>
      <c r="H144" s="213"/>
      <c r="I144" s="231"/>
      <c r="J144" s="232"/>
    </row>
    <row r="145" spans="1:10" x14ac:dyDescent="0.25">
      <c r="A145" s="273"/>
      <c r="B145" s="269"/>
      <c r="C145" s="267"/>
      <c r="D145" s="213"/>
      <c r="E145" s="207"/>
      <c r="F145" s="207"/>
      <c r="G145" s="213"/>
      <c r="H145" s="213"/>
      <c r="I145" s="231"/>
      <c r="J145" s="232"/>
    </row>
    <row r="146" spans="1:10" ht="26.25" x14ac:dyDescent="0.25">
      <c r="A146" s="273">
        <v>8</v>
      </c>
      <c r="B146" s="269">
        <v>2</v>
      </c>
      <c r="C146" s="267">
        <v>9</v>
      </c>
      <c r="D146" s="213"/>
      <c r="E146" s="207" t="s">
        <v>289</v>
      </c>
      <c r="F146" s="207"/>
      <c r="G146" s="213"/>
      <c r="H146" s="213"/>
      <c r="I146" s="231"/>
      <c r="J146" s="232"/>
    </row>
    <row r="147" spans="1:10" x14ac:dyDescent="0.25">
      <c r="A147" s="273"/>
      <c r="B147" s="269"/>
      <c r="C147" s="267"/>
      <c r="D147" s="213"/>
      <c r="E147" s="207"/>
      <c r="F147" s="207"/>
      <c r="G147" s="213"/>
      <c r="H147" s="213"/>
      <c r="I147" s="231"/>
      <c r="J147" s="232"/>
    </row>
    <row r="148" spans="1:10" x14ac:dyDescent="0.25">
      <c r="A148" s="273">
        <v>8</v>
      </c>
      <c r="B148" s="269">
        <v>2</v>
      </c>
      <c r="C148" s="267">
        <v>9</v>
      </c>
      <c r="D148" s="213"/>
      <c r="E148" s="206" t="s">
        <v>15</v>
      </c>
      <c r="F148" s="206"/>
      <c r="G148" s="213"/>
      <c r="H148" s="213"/>
      <c r="I148" s="231"/>
      <c r="J148" s="232"/>
    </row>
    <row r="149" spans="1:10" x14ac:dyDescent="0.25">
      <c r="A149" s="273"/>
      <c r="B149" s="269"/>
      <c r="C149" s="267"/>
      <c r="D149" s="213"/>
      <c r="E149" s="207"/>
      <c r="F149" s="207"/>
      <c r="G149" s="213"/>
      <c r="H149" s="213"/>
      <c r="I149" s="231"/>
      <c r="J149" s="232"/>
    </row>
    <row r="150" spans="1:10" ht="26.25" x14ac:dyDescent="0.25">
      <c r="A150" s="273">
        <v>8</v>
      </c>
      <c r="B150" s="269">
        <v>2</v>
      </c>
      <c r="C150" s="267">
        <v>9</v>
      </c>
      <c r="D150" s="213"/>
      <c r="E150" s="207" t="s">
        <v>291</v>
      </c>
      <c r="F150" s="207"/>
      <c r="G150" s="213"/>
      <c r="H150" s="213"/>
      <c r="I150" s="231"/>
      <c r="J150" s="232"/>
    </row>
    <row r="151" spans="1:10" x14ac:dyDescent="0.25">
      <c r="A151" s="273"/>
      <c r="B151" s="269"/>
      <c r="C151" s="267"/>
      <c r="D151" s="213"/>
      <c r="E151" s="207"/>
      <c r="F151" s="207"/>
      <c r="G151" s="213"/>
      <c r="H151" s="213"/>
      <c r="I151" s="231"/>
      <c r="J151" s="232"/>
    </row>
    <row r="152" spans="1:10" ht="39" x14ac:dyDescent="0.25">
      <c r="A152" s="273">
        <v>8</v>
      </c>
      <c r="B152" s="269">
        <v>2</v>
      </c>
      <c r="C152" s="267">
        <v>9</v>
      </c>
      <c r="D152" s="213"/>
      <c r="E152" s="207" t="s">
        <v>298</v>
      </c>
      <c r="F152" s="207"/>
      <c r="G152" s="213"/>
      <c r="H152" s="213"/>
      <c r="I152" s="231"/>
      <c r="J152" s="232"/>
    </row>
    <row r="153" spans="1:10" x14ac:dyDescent="0.25">
      <c r="A153" s="273"/>
      <c r="B153" s="269"/>
      <c r="C153" s="267"/>
      <c r="D153" s="213"/>
      <c r="E153" s="212"/>
      <c r="F153" s="212"/>
      <c r="G153" s="213" t="s">
        <v>10</v>
      </c>
      <c r="H153" s="213"/>
      <c r="I153" s="231"/>
      <c r="J153" s="232"/>
    </row>
    <row r="154" spans="1:10" x14ac:dyDescent="0.25">
      <c r="A154" s="273"/>
      <c r="B154" s="269"/>
      <c r="C154" s="267"/>
      <c r="D154" s="213"/>
      <c r="E154" s="213"/>
      <c r="F154" s="213"/>
      <c r="G154" s="213"/>
      <c r="H154" s="213"/>
      <c r="I154" s="231"/>
      <c r="J154" s="232"/>
    </row>
    <row r="155" spans="1:10" x14ac:dyDescent="0.25">
      <c r="A155" s="273">
        <v>8</v>
      </c>
      <c r="B155" s="269">
        <v>2</v>
      </c>
      <c r="C155" s="267">
        <v>9</v>
      </c>
      <c r="D155" s="213"/>
      <c r="E155" s="211" t="s">
        <v>56</v>
      </c>
      <c r="F155" s="211"/>
      <c r="G155" s="213" t="s">
        <v>10</v>
      </c>
      <c r="H155" s="213"/>
      <c r="I155" s="231"/>
      <c r="J155" s="232"/>
    </row>
    <row r="156" spans="1:10" x14ac:dyDescent="0.25">
      <c r="A156" s="273"/>
      <c r="B156" s="269"/>
      <c r="C156" s="267"/>
      <c r="D156" s="213"/>
      <c r="E156" s="213"/>
      <c r="F156" s="213"/>
      <c r="G156" s="213"/>
      <c r="H156" s="213"/>
      <c r="I156" s="231"/>
      <c r="J156" s="232"/>
    </row>
    <row r="157" spans="1:10" ht="29.25" x14ac:dyDescent="0.25">
      <c r="A157" s="273">
        <v>8</v>
      </c>
      <c r="B157" s="269">
        <v>2</v>
      </c>
      <c r="C157" s="267">
        <v>9</v>
      </c>
      <c r="D157" s="213">
        <v>5</v>
      </c>
      <c r="E157" s="214" t="s">
        <v>307</v>
      </c>
      <c r="F157" s="328" t="str">
        <f>F132</f>
        <v>100% Steel Products</v>
      </c>
      <c r="G157" s="213" t="s">
        <v>18</v>
      </c>
      <c r="H157" s="213">
        <v>14</v>
      </c>
      <c r="I157" s="231"/>
      <c r="J157" s="232">
        <f>H157*I157</f>
        <v>0</v>
      </c>
    </row>
    <row r="158" spans="1:10" x14ac:dyDescent="0.25">
      <c r="A158" s="273"/>
      <c r="B158" s="269"/>
      <c r="C158" s="267"/>
      <c r="D158" s="213"/>
      <c r="E158" s="213"/>
      <c r="F158" s="213"/>
      <c r="G158" s="213"/>
      <c r="H158" s="213"/>
      <c r="I158" s="231"/>
      <c r="J158" s="232"/>
    </row>
    <row r="159" spans="1:10" ht="15.75" thickBot="1" x14ac:dyDescent="0.3">
      <c r="A159" s="273"/>
      <c r="B159" s="269"/>
      <c r="C159" s="267"/>
      <c r="D159" s="213"/>
      <c r="E159" s="211"/>
      <c r="F159" s="211"/>
      <c r="G159" s="213"/>
      <c r="H159" s="213"/>
      <c r="I159" s="231"/>
      <c r="J159" s="232"/>
    </row>
    <row r="160" spans="1:10" ht="15.75" thickBot="1" x14ac:dyDescent="0.3">
      <c r="A160" s="273">
        <v>8</v>
      </c>
      <c r="B160" s="269">
        <v>2</v>
      </c>
      <c r="C160" s="267">
        <v>9</v>
      </c>
      <c r="D160" s="221"/>
      <c r="E160" s="215" t="str">
        <f>"TOTAL   "&amp;  E142</f>
        <v>TOTAL   TILING</v>
      </c>
      <c r="F160" s="215"/>
      <c r="G160" s="220"/>
      <c r="H160" s="220"/>
      <c r="I160" s="234"/>
      <c r="J160" s="235">
        <f>SUM(J142:J159)</f>
        <v>0</v>
      </c>
    </row>
    <row r="161" spans="1:10" x14ac:dyDescent="0.25">
      <c r="A161" s="273"/>
      <c r="B161" s="269"/>
      <c r="C161" s="267"/>
      <c r="D161" s="221"/>
      <c r="E161" s="216"/>
      <c r="F161" s="216"/>
      <c r="G161" s="221"/>
      <c r="H161" s="221"/>
      <c r="I161" s="236"/>
      <c r="J161" s="237"/>
    </row>
    <row r="162" spans="1:10" x14ac:dyDescent="0.25">
      <c r="A162" s="273">
        <v>8</v>
      </c>
      <c r="B162" s="269">
        <v>2</v>
      </c>
      <c r="C162" s="267">
        <v>10</v>
      </c>
      <c r="D162" s="213"/>
      <c r="E162" s="211" t="s">
        <v>14</v>
      </c>
      <c r="F162" s="211"/>
      <c r="G162" s="213" t="s">
        <v>10</v>
      </c>
      <c r="H162" s="213"/>
      <c r="I162" s="231"/>
      <c r="J162" s="232"/>
    </row>
    <row r="163" spans="1:10" x14ac:dyDescent="0.25">
      <c r="A163" s="273"/>
      <c r="B163" s="269"/>
      <c r="C163" s="267"/>
      <c r="D163" s="213"/>
      <c r="E163" s="211"/>
      <c r="F163" s="211"/>
      <c r="G163" s="213"/>
      <c r="H163" s="213"/>
      <c r="I163" s="231"/>
      <c r="J163" s="232"/>
    </row>
    <row r="164" spans="1:10" x14ac:dyDescent="0.25">
      <c r="A164" s="273">
        <v>8</v>
      </c>
      <c r="B164" s="269">
        <v>2</v>
      </c>
      <c r="C164" s="267">
        <v>10</v>
      </c>
      <c r="D164" s="213"/>
      <c r="E164" s="211" t="s">
        <v>57</v>
      </c>
      <c r="F164" s="211"/>
      <c r="G164" s="213" t="s">
        <v>10</v>
      </c>
      <c r="H164" s="213"/>
      <c r="I164" s="231"/>
      <c r="J164" s="232"/>
    </row>
    <row r="165" spans="1:10" x14ac:dyDescent="0.25">
      <c r="A165" s="273"/>
      <c r="B165" s="269"/>
      <c r="C165" s="267"/>
      <c r="D165" s="213"/>
      <c r="E165" s="211"/>
      <c r="F165" s="211"/>
      <c r="G165" s="213"/>
      <c r="H165" s="213"/>
      <c r="I165" s="231"/>
      <c r="J165" s="232"/>
    </row>
    <row r="166" spans="1:10" x14ac:dyDescent="0.25">
      <c r="A166" s="273">
        <v>8</v>
      </c>
      <c r="B166" s="269">
        <v>2</v>
      </c>
      <c r="C166" s="267">
        <v>10</v>
      </c>
      <c r="D166" s="213"/>
      <c r="E166" s="211" t="s">
        <v>58</v>
      </c>
      <c r="F166" s="211"/>
      <c r="G166" s="213" t="s">
        <v>10</v>
      </c>
      <c r="H166" s="213"/>
      <c r="I166" s="231"/>
      <c r="J166" s="232"/>
    </row>
    <row r="167" spans="1:10" x14ac:dyDescent="0.25">
      <c r="A167" s="273"/>
      <c r="B167" s="269"/>
      <c r="C167" s="267"/>
      <c r="D167" s="213"/>
      <c r="E167" s="211"/>
      <c r="F167" s="211"/>
      <c r="G167" s="213"/>
      <c r="H167" s="213"/>
      <c r="I167" s="231"/>
      <c r="J167" s="232"/>
    </row>
    <row r="168" spans="1:10" x14ac:dyDescent="0.25">
      <c r="A168" s="273">
        <v>8</v>
      </c>
      <c r="B168" s="269">
        <v>2</v>
      </c>
      <c r="C168" s="267">
        <v>10</v>
      </c>
      <c r="D168" s="213"/>
      <c r="E168" s="206" t="s">
        <v>288</v>
      </c>
      <c r="F168" s="206"/>
      <c r="G168" s="213"/>
      <c r="H168" s="213"/>
      <c r="I168" s="231"/>
      <c r="J168" s="232"/>
    </row>
    <row r="169" spans="1:10" x14ac:dyDescent="0.25">
      <c r="A169" s="273"/>
      <c r="B169" s="269"/>
      <c r="C169" s="267"/>
      <c r="D169" s="213"/>
      <c r="E169" s="207"/>
      <c r="F169" s="207"/>
      <c r="G169" s="213"/>
      <c r="H169" s="213"/>
      <c r="I169" s="231"/>
      <c r="J169" s="232"/>
    </row>
    <row r="170" spans="1:10" ht="26.25" x14ac:dyDescent="0.25">
      <c r="A170" s="273">
        <v>9</v>
      </c>
      <c r="B170" s="269">
        <v>2</v>
      </c>
      <c r="C170" s="267">
        <v>10</v>
      </c>
      <c r="D170" s="213"/>
      <c r="E170" s="207" t="s">
        <v>289</v>
      </c>
      <c r="F170" s="207"/>
      <c r="G170" s="213"/>
      <c r="H170" s="213"/>
      <c r="I170" s="231"/>
      <c r="J170" s="232"/>
    </row>
    <row r="171" spans="1:10" x14ac:dyDescent="0.25">
      <c r="A171" s="273"/>
      <c r="B171" s="269"/>
      <c r="C171" s="267"/>
      <c r="D171" s="213"/>
      <c r="E171" s="207"/>
      <c r="F171" s="207"/>
      <c r="G171" s="213"/>
      <c r="H171" s="213"/>
      <c r="I171" s="231"/>
      <c r="J171" s="232"/>
    </row>
    <row r="172" spans="1:10" x14ac:dyDescent="0.25">
      <c r="A172" s="273">
        <v>9</v>
      </c>
      <c r="B172" s="269">
        <v>2</v>
      </c>
      <c r="C172" s="267">
        <v>10</v>
      </c>
      <c r="D172" s="213"/>
      <c r="E172" s="206" t="s">
        <v>15</v>
      </c>
      <c r="F172" s="206"/>
      <c r="G172" s="213"/>
      <c r="H172" s="213"/>
      <c r="I172" s="231"/>
      <c r="J172" s="232"/>
    </row>
    <row r="173" spans="1:10" x14ac:dyDescent="0.25">
      <c r="A173" s="273"/>
      <c r="B173" s="269"/>
      <c r="C173" s="267"/>
      <c r="D173" s="213"/>
      <c r="E173" s="207"/>
      <c r="F173" s="207"/>
      <c r="G173" s="213"/>
      <c r="H173" s="213"/>
      <c r="I173" s="231"/>
      <c r="J173" s="232"/>
    </row>
    <row r="174" spans="1:10" ht="26.25" x14ac:dyDescent="0.25">
      <c r="A174" s="273">
        <v>9</v>
      </c>
      <c r="B174" s="269">
        <v>2</v>
      </c>
      <c r="C174" s="267">
        <v>10</v>
      </c>
      <c r="D174" s="213"/>
      <c r="E174" s="207" t="s">
        <v>291</v>
      </c>
      <c r="F174" s="207"/>
      <c r="G174" s="213"/>
      <c r="H174" s="213"/>
      <c r="I174" s="231"/>
      <c r="J174" s="232"/>
    </row>
    <row r="175" spans="1:10" x14ac:dyDescent="0.25">
      <c r="A175" s="273"/>
      <c r="B175" s="269"/>
      <c r="C175" s="267"/>
      <c r="D175" s="213"/>
      <c r="E175" s="211"/>
      <c r="F175" s="211"/>
      <c r="G175" s="213"/>
      <c r="H175" s="213"/>
      <c r="I175" s="231"/>
      <c r="J175" s="232"/>
    </row>
    <row r="176" spans="1:10" x14ac:dyDescent="0.25">
      <c r="A176" s="273"/>
      <c r="B176" s="269"/>
      <c r="C176" s="267"/>
      <c r="D176" s="213"/>
      <c r="E176" s="213"/>
      <c r="F176" s="213"/>
      <c r="G176" s="213"/>
      <c r="H176" s="213"/>
      <c r="I176" s="231"/>
      <c r="J176" s="232"/>
    </row>
    <row r="177" spans="1:10" x14ac:dyDescent="0.25">
      <c r="A177" s="273">
        <v>9</v>
      </c>
      <c r="B177" s="269">
        <v>2</v>
      </c>
      <c r="C177" s="267">
        <v>10</v>
      </c>
      <c r="D177" s="213"/>
      <c r="E177" s="211" t="s">
        <v>60</v>
      </c>
      <c r="F177" s="211"/>
      <c r="G177" s="213" t="s">
        <v>11</v>
      </c>
      <c r="H177" s="213"/>
      <c r="I177" s="231"/>
      <c r="J177" s="232"/>
    </row>
    <row r="178" spans="1:10" x14ac:dyDescent="0.25">
      <c r="A178" s="273"/>
      <c r="B178" s="269"/>
      <c r="C178" s="267"/>
      <c r="D178" s="213"/>
      <c r="E178" s="213"/>
      <c r="F178" s="213"/>
      <c r="G178" s="213"/>
      <c r="H178" s="213"/>
      <c r="I178" s="231"/>
      <c r="J178" s="232"/>
    </row>
    <row r="179" spans="1:10" ht="60" x14ac:dyDescent="0.25">
      <c r="A179" s="273">
        <v>9</v>
      </c>
      <c r="B179" s="269">
        <v>2</v>
      </c>
      <c r="C179" s="267">
        <v>10</v>
      </c>
      <c r="D179" s="213"/>
      <c r="E179" s="212" t="s">
        <v>61</v>
      </c>
      <c r="F179" s="212"/>
      <c r="G179" s="213" t="s">
        <v>11</v>
      </c>
      <c r="H179" s="213"/>
      <c r="I179" s="231"/>
      <c r="J179" s="232"/>
    </row>
    <row r="180" spans="1:10" x14ac:dyDescent="0.25">
      <c r="A180" s="273"/>
      <c r="B180" s="269"/>
      <c r="C180" s="267"/>
      <c r="D180" s="213"/>
      <c r="E180" s="213"/>
      <c r="F180" s="213"/>
      <c r="G180" s="213"/>
      <c r="H180" s="213"/>
      <c r="I180" s="231"/>
      <c r="J180" s="232"/>
    </row>
    <row r="181" spans="1:10" ht="29.25" x14ac:dyDescent="0.25">
      <c r="A181" s="273">
        <v>9</v>
      </c>
      <c r="B181" s="269">
        <v>2</v>
      </c>
      <c r="C181" s="267">
        <v>10</v>
      </c>
      <c r="D181" s="213">
        <v>2</v>
      </c>
      <c r="E181" s="213" t="s">
        <v>62</v>
      </c>
      <c r="F181" s="328" t="str">
        <f>'ADMIN OFFICE'!F181</f>
        <v>100% Steel Products - screws</v>
      </c>
      <c r="G181" s="213" t="s">
        <v>16</v>
      </c>
      <c r="H181" s="213">
        <v>6</v>
      </c>
      <c r="I181" s="231"/>
      <c r="J181" s="232">
        <f>H181*I181</f>
        <v>0</v>
      </c>
    </row>
    <row r="182" spans="1:10" x14ac:dyDescent="0.25">
      <c r="A182" s="273"/>
      <c r="B182" s="269"/>
      <c r="C182" s="267"/>
      <c r="D182" s="213"/>
      <c r="E182" s="213"/>
      <c r="F182" s="213"/>
      <c r="G182" s="213"/>
      <c r="H182" s="213"/>
      <c r="I182" s="231"/>
      <c r="J182" s="232"/>
    </row>
    <row r="183" spans="1:10" ht="15.75" thickBot="1" x14ac:dyDescent="0.3">
      <c r="A183" s="273"/>
      <c r="B183" s="269"/>
      <c r="C183" s="267"/>
      <c r="D183" s="213"/>
      <c r="E183" s="211"/>
      <c r="F183" s="211"/>
      <c r="G183" s="213"/>
      <c r="H183" s="213"/>
      <c r="I183" s="231"/>
      <c r="J183" s="232"/>
    </row>
    <row r="184" spans="1:10" ht="15.75" thickBot="1" x14ac:dyDescent="0.3">
      <c r="A184" s="273">
        <v>9</v>
      </c>
      <c r="B184" s="269">
        <v>2</v>
      </c>
      <c r="C184" s="267">
        <v>10</v>
      </c>
      <c r="D184" s="221"/>
      <c r="E184" s="215" t="str">
        <f>"TOTAL   "&amp;  E166</f>
        <v>TOTAL   GLAZING</v>
      </c>
      <c r="F184" s="215"/>
      <c r="G184" s="220"/>
      <c r="H184" s="220"/>
      <c r="I184" s="234"/>
      <c r="J184" s="235">
        <f>SUM(J166:J183)</f>
        <v>0</v>
      </c>
    </row>
    <row r="185" spans="1:10" x14ac:dyDescent="0.25">
      <c r="A185" s="273"/>
      <c r="B185" s="269"/>
      <c r="C185" s="267"/>
      <c r="D185" s="221"/>
      <c r="E185" s="216"/>
      <c r="F185" s="216"/>
      <c r="G185" s="221"/>
      <c r="H185" s="221"/>
      <c r="I185" s="236"/>
      <c r="J185" s="237"/>
    </row>
    <row r="186" spans="1:10" x14ac:dyDescent="0.25">
      <c r="A186" s="273">
        <v>9</v>
      </c>
      <c r="B186" s="269">
        <v>2</v>
      </c>
      <c r="C186" s="267"/>
      <c r="D186" s="213"/>
      <c r="E186" s="219" t="s">
        <v>63</v>
      </c>
      <c r="F186" s="219"/>
      <c r="G186" s="213"/>
      <c r="H186" s="213"/>
      <c r="I186" s="231"/>
      <c r="J186" s="232"/>
    </row>
    <row r="187" spans="1:10" s="11" customFormat="1" x14ac:dyDescent="0.25">
      <c r="A187" s="273"/>
      <c r="B187" s="269"/>
      <c r="C187" s="267"/>
      <c r="D187" s="217"/>
      <c r="E187" s="217"/>
      <c r="F187" s="217"/>
      <c r="G187" s="217"/>
      <c r="H187" s="217"/>
      <c r="I187" s="229"/>
      <c r="J187" s="230"/>
    </row>
    <row r="188" spans="1:10" s="11" customFormat="1" x14ac:dyDescent="0.25">
      <c r="A188" s="273">
        <v>9</v>
      </c>
      <c r="B188" s="269">
        <v>2</v>
      </c>
      <c r="C188" s="267"/>
      <c r="D188" s="217">
        <v>3</v>
      </c>
      <c r="E188" s="217" t="s">
        <v>64</v>
      </c>
      <c r="F188" s="217"/>
      <c r="G188" s="217"/>
      <c r="H188" s="217"/>
      <c r="I188" s="229"/>
      <c r="J188" s="230">
        <f>SUM(J25:J30)</f>
        <v>0</v>
      </c>
    </row>
    <row r="189" spans="1:10" s="11" customFormat="1" x14ac:dyDescent="0.25">
      <c r="A189" s="273"/>
      <c r="B189" s="269"/>
      <c r="C189" s="267"/>
      <c r="D189" s="217"/>
      <c r="E189" s="217"/>
      <c r="F189" s="217"/>
      <c r="G189" s="217"/>
      <c r="H189" s="217"/>
      <c r="I189" s="229"/>
      <c r="J189" s="230"/>
    </row>
    <row r="190" spans="1:10" s="11" customFormat="1" x14ac:dyDescent="0.25">
      <c r="A190" s="273">
        <v>10</v>
      </c>
      <c r="B190" s="269">
        <v>2</v>
      </c>
      <c r="C190" s="267"/>
      <c r="D190" s="217">
        <v>6</v>
      </c>
      <c r="E190" s="217" t="s">
        <v>28</v>
      </c>
      <c r="F190" s="217"/>
      <c r="G190" s="217"/>
      <c r="H190" s="217"/>
      <c r="I190" s="229"/>
      <c r="J190" s="230">
        <f>SUM(J54:J92)</f>
        <v>0</v>
      </c>
    </row>
    <row r="191" spans="1:10" s="11" customFormat="1" x14ac:dyDescent="0.25">
      <c r="A191" s="273"/>
      <c r="B191" s="269"/>
      <c r="C191" s="267"/>
      <c r="D191" s="217"/>
      <c r="E191" s="217"/>
      <c r="F191" s="217"/>
      <c r="G191" s="217"/>
      <c r="H191" s="217"/>
      <c r="I191" s="229"/>
      <c r="J191" s="230"/>
    </row>
    <row r="192" spans="1:10" s="11" customFormat="1" x14ac:dyDescent="0.25">
      <c r="A192" s="273">
        <v>10</v>
      </c>
      <c r="B192" s="269">
        <v>2</v>
      </c>
      <c r="C192" s="267"/>
      <c r="D192" s="217">
        <v>7</v>
      </c>
      <c r="E192" s="217" t="s">
        <v>46</v>
      </c>
      <c r="F192" s="217"/>
      <c r="G192" s="217"/>
      <c r="H192" s="217"/>
      <c r="I192" s="229"/>
      <c r="J192" s="230">
        <f>SUM(J112:J134)</f>
        <v>0</v>
      </c>
    </row>
    <row r="193" spans="1:10" s="11" customFormat="1" x14ac:dyDescent="0.25">
      <c r="A193" s="273"/>
      <c r="B193" s="269"/>
      <c r="C193" s="267"/>
      <c r="D193" s="217"/>
      <c r="E193" s="217"/>
      <c r="F193" s="217"/>
      <c r="G193" s="217"/>
      <c r="H193" s="217"/>
      <c r="I193" s="229"/>
      <c r="J193" s="230"/>
    </row>
    <row r="194" spans="1:10" s="11" customFormat="1" x14ac:dyDescent="0.25">
      <c r="A194" s="273">
        <v>10</v>
      </c>
      <c r="B194" s="269">
        <v>2</v>
      </c>
      <c r="C194" s="267"/>
      <c r="D194" s="217">
        <v>9</v>
      </c>
      <c r="E194" s="217" t="s">
        <v>55</v>
      </c>
      <c r="F194" s="217"/>
      <c r="G194" s="217"/>
      <c r="H194" s="217"/>
      <c r="I194" s="229"/>
      <c r="J194" s="230">
        <f>SUM(J154:J158)</f>
        <v>0</v>
      </c>
    </row>
    <row r="195" spans="1:10" s="11" customFormat="1" x14ac:dyDescent="0.25">
      <c r="A195" s="273"/>
      <c r="B195" s="269"/>
      <c r="C195" s="267"/>
      <c r="D195" s="217"/>
      <c r="E195" s="217"/>
      <c r="F195" s="217"/>
      <c r="G195" s="217"/>
      <c r="H195" s="217"/>
      <c r="I195" s="229"/>
      <c r="J195" s="230"/>
    </row>
    <row r="196" spans="1:10" s="11" customFormat="1" x14ac:dyDescent="0.25">
      <c r="A196" s="273">
        <v>10</v>
      </c>
      <c r="B196" s="269">
        <v>2</v>
      </c>
      <c r="C196" s="267"/>
      <c r="D196" s="217">
        <v>10</v>
      </c>
      <c r="E196" s="217" t="s">
        <v>58</v>
      </c>
      <c r="F196" s="217"/>
      <c r="G196" s="217"/>
      <c r="H196" s="217"/>
      <c r="I196" s="229"/>
      <c r="J196" s="230">
        <f>SUM(J176:J182)</f>
        <v>0</v>
      </c>
    </row>
    <row r="197" spans="1:10" x14ac:dyDescent="0.25">
      <c r="A197" s="273"/>
      <c r="B197" s="269"/>
      <c r="C197" s="267"/>
      <c r="D197" s="213"/>
      <c r="E197" s="213"/>
      <c r="F197" s="213"/>
      <c r="G197" s="213"/>
      <c r="H197" s="213"/>
      <c r="I197" s="231"/>
      <c r="J197" s="232"/>
    </row>
    <row r="198" spans="1:10" x14ac:dyDescent="0.25">
      <c r="A198" s="273">
        <v>10</v>
      </c>
      <c r="B198" s="269">
        <v>2</v>
      </c>
      <c r="C198" s="267"/>
      <c r="D198" s="213"/>
      <c r="E198" s="217" t="s">
        <v>65</v>
      </c>
      <c r="F198" s="217"/>
      <c r="G198" s="213" t="s">
        <v>66</v>
      </c>
      <c r="H198" s="213"/>
      <c r="I198" s="238">
        <f>SUM(J187:J196)</f>
        <v>0</v>
      </c>
      <c r="J198" s="230" t="s">
        <v>67</v>
      </c>
    </row>
    <row r="199" spans="1:10" x14ac:dyDescent="0.25">
      <c r="A199" s="273"/>
      <c r="B199" s="269"/>
      <c r="C199" s="267"/>
      <c r="D199" s="213"/>
      <c r="E199" s="213"/>
      <c r="F199" s="213"/>
      <c r="G199" s="213"/>
      <c r="H199" s="213"/>
      <c r="I199" s="238"/>
      <c r="J199" s="232"/>
    </row>
    <row r="200" spans="1:10" x14ac:dyDescent="0.25">
      <c r="D200" s="210"/>
    </row>
    <row r="201" spans="1:10" x14ac:dyDescent="0.25">
      <c r="D201" s="210"/>
    </row>
    <row r="202" spans="1:10" x14ac:dyDescent="0.25">
      <c r="D202" s="210"/>
    </row>
    <row r="203" spans="1:10" x14ac:dyDescent="0.25">
      <c r="D203" s="210"/>
    </row>
    <row r="204" spans="1:10" x14ac:dyDescent="0.25">
      <c r="D204" s="210"/>
    </row>
    <row r="205" spans="1:10" x14ac:dyDescent="0.25">
      <c r="D205" s="210"/>
    </row>
    <row r="206" spans="1:10" x14ac:dyDescent="0.25">
      <c r="D206" s="210"/>
    </row>
    <row r="207" spans="1:10" x14ac:dyDescent="0.25">
      <c r="D207" s="210"/>
    </row>
    <row r="208" spans="1:10" x14ac:dyDescent="0.25">
      <c r="D208" s="210"/>
    </row>
    <row r="209" spans="4:4" x14ac:dyDescent="0.25">
      <c r="D209" s="210"/>
    </row>
    <row r="210" spans="4:4" x14ac:dyDescent="0.25">
      <c r="D210" s="210"/>
    </row>
    <row r="211" spans="4:4" x14ac:dyDescent="0.25">
      <c r="D211" s="210"/>
    </row>
    <row r="212" spans="4:4" x14ac:dyDescent="0.25">
      <c r="D212" s="210"/>
    </row>
    <row r="213" spans="4:4" x14ac:dyDescent="0.25">
      <c r="D213" s="210"/>
    </row>
    <row r="214" spans="4:4" x14ac:dyDescent="0.25">
      <c r="D214" s="210"/>
    </row>
    <row r="215" spans="4:4" x14ac:dyDescent="0.25">
      <c r="D215" s="210"/>
    </row>
    <row r="216" spans="4:4" x14ac:dyDescent="0.25">
      <c r="D216" s="210"/>
    </row>
    <row r="217" spans="4:4" x14ac:dyDescent="0.25">
      <c r="D217" s="210"/>
    </row>
    <row r="218" spans="4:4" x14ac:dyDescent="0.25">
      <c r="D218" s="210"/>
    </row>
    <row r="219" spans="4:4" x14ac:dyDescent="0.25">
      <c r="D219" s="210"/>
    </row>
  </sheetData>
  <protectedRanges>
    <protectedRange algorithmName="SHA-512" hashValue="yKdq0KBtKBSkUwL/QbibabrpoPASN3GuphRpgvmiStOc0ICrjG0pXSo0Y1HK7xoajEcNyVeqI+fPKwRFwSD4gQ==" saltValue="xetO0GlRz4jwIyw3y90luQ==" spinCount="100000" sqref="D144:D152 D7:F12 E128:E132 D34:F39 E96:F101 E116:E121 D138:F143 D162:F167 D56:E91 E133:F135 D168:D174 D5:E6 D13:D23 D153:F159 D92:F93 D24:F28 D30:F31 D29:E29 D40:D50 D51:F55 D96:D135 E111:F115 D175:F183 D186:D1048576 E187:F1048576" name="Range1"/>
    <protectedRange algorithmName="SHA-512" hashValue="yKdq0KBtKBSkUwL/QbibabrpoPASN3GuphRpgvmiStOc0ICrjG0pXSo0Y1HK7xoajEcNyVeqI+fPKwRFwSD4gQ==" saltValue="xetO0GlRz4jwIyw3y90luQ==" spinCount="100000" sqref="G128:H135 G162:H183 G5:H31 G96:H121 G34:H93 G138:H159 G186:H1048576" name="Range1_2"/>
    <protectedRange algorithmName="SHA-512" hashValue="yKdq0KBtKBSkUwL/QbibabrpoPASN3GuphRpgvmiStOc0ICrjG0pXSo0Y1HK7xoajEcNyVeqI+fPKwRFwSD4gQ==" saltValue="xetO0GlRz4jwIyw3y90luQ==" spinCount="100000" sqref="E122:E127" name="Range1_5"/>
    <protectedRange algorithmName="SHA-512" hashValue="yKdq0KBtKBSkUwL/QbibabrpoPASN3GuphRpgvmiStOc0ICrjG0pXSo0Y1HK7xoajEcNyVeqI+fPKwRFwSD4gQ==" saltValue="xetO0GlRz4jwIyw3y90luQ==" spinCount="100000" sqref="G122:H127" name="Range1_2_4"/>
    <protectedRange algorithmName="SHA-512" hashValue="yKdq0KBtKBSkUwL/QbibabrpoPASN3GuphRpgvmiStOc0ICrjG0pXSo0Y1HK7xoajEcNyVeqI+fPKwRFwSD4gQ==" saltValue="xetO0GlRz4jwIyw3y90luQ==" spinCount="100000" sqref="E186:F186" name="Range1_1"/>
    <protectedRange algorithmName="SHA-512" hashValue="yKdq0KBtKBSkUwL/QbibabrpoPASN3GuphRpgvmiStOc0ICrjG0pXSo0Y1HK7xoajEcNyVeqI+fPKwRFwSD4gQ==" saltValue="xetO0GlRz4jwIyw3y90luQ==" spinCount="100000" sqref="D185:F185 D32:F33 D160:F161 D94:F95 D136:F137 D184:F184" name="Range1_5_1"/>
    <protectedRange algorithmName="SHA-512" hashValue="yKdq0KBtKBSkUwL/QbibabrpoPASN3GuphRpgvmiStOc0ICrjG0pXSo0Y1HK7xoajEcNyVeqI+fPKwRFwSD4gQ==" saltValue="xetO0GlRz4jwIyw3y90luQ==" spinCount="100000" sqref="G185:H185 G136:H137 G160:H161 G32:H33 G94:H95 G184:H184" name="Range1_2_3"/>
    <protectedRange algorithmName="SHA-512" hashValue="yKdq0KBtKBSkUwL/QbibabrpoPASN3GuphRpgvmiStOc0ICrjG0pXSo0Y1HK7xoajEcNyVeqI+fPKwRFwSD4gQ==" saltValue="xetO0GlRz4jwIyw3y90luQ==" spinCount="100000" sqref="E40:F50" name="Range1_15"/>
    <protectedRange algorithmName="SHA-512" hashValue="yKdq0KBtKBSkUwL/QbibabrpoPASN3GuphRpgvmiStOc0ICrjG0pXSo0Y1HK7xoajEcNyVeqI+fPKwRFwSD4gQ==" saltValue="xetO0GlRz4jwIyw3y90luQ==" spinCount="100000" sqref="E144:F152" name="Range1_21"/>
    <protectedRange algorithmName="SHA-512" hashValue="yKdq0KBtKBSkUwL/QbibabrpoPASN3GuphRpgvmiStOc0ICrjG0pXSo0Y1HK7xoajEcNyVeqI+fPKwRFwSD4gQ==" saltValue="xetO0GlRz4jwIyw3y90luQ==" spinCount="100000" sqref="E168:F174" name="Range1_23"/>
    <protectedRange algorithmName="SHA-512" hashValue="yKdq0KBtKBSkUwL/QbibabrpoPASN3GuphRpgvmiStOc0ICrjG0pXSo0Y1HK7xoajEcNyVeqI+fPKwRFwSD4gQ==" saltValue="xetO0GlRz4jwIyw3y90luQ==" spinCount="100000" sqref="F5" name="Range1_6"/>
    <protectedRange algorithmName="SHA-512" hashValue="yKdq0KBtKBSkUwL/QbibabrpoPASN3GuphRpgvmiStOc0ICrjG0pXSo0Y1HK7xoajEcNyVeqI+fPKwRFwSD4gQ==" saltValue="xetO0GlRz4jwIyw3y90luQ==" spinCount="100000" sqref="F29" name="Range1_16_2_2"/>
    <protectedRange algorithmName="SHA-512" hashValue="yKdq0KBtKBSkUwL/QbibabrpoPASN3GuphRpgvmiStOc0ICrjG0pXSo0Y1HK7xoajEcNyVeqI+fPKwRFwSD4gQ==" saltValue="xetO0GlRz4jwIyw3y90luQ==" spinCount="100000" sqref="F83:F91" name="Range1_14"/>
    <protectedRange algorithmName="SHA-512" hashValue="yKdq0KBtKBSkUwL/QbibabrpoPASN3GuphRpgvmiStOc0ICrjG0pXSo0Y1HK7xoajEcNyVeqI+fPKwRFwSD4gQ==" saltValue="xetO0GlRz4jwIyw3y90luQ==" spinCount="100000" sqref="F56:F82" name="Range1_16_2_4"/>
    <protectedRange algorithmName="SHA-512" hashValue="yKdq0KBtKBSkUwL/QbibabrpoPASN3GuphRpgvmiStOc0ICrjG0pXSo0Y1HK7xoajEcNyVeqI+fPKwRFwSD4gQ==" saltValue="xetO0GlRz4jwIyw3y90luQ==" spinCount="100000" sqref="F128:F132" name="Range1_16"/>
    <protectedRange algorithmName="SHA-512" hashValue="yKdq0KBtKBSkUwL/QbibabrpoPASN3GuphRpgvmiStOc0ICrjG0pXSo0Y1HK7xoajEcNyVeqI+fPKwRFwSD4gQ==" saltValue="xetO0GlRz4jwIyw3y90luQ==" spinCount="100000" sqref="F122:F127" name="Range1_5_4"/>
    <protectedRange algorithmName="SHA-512" hashValue="yKdq0KBtKBSkUwL/QbibabrpoPASN3GuphRpgvmiStOc0ICrjG0pXSo0Y1HK7xoajEcNyVeqI+fPKwRFwSD4gQ==" saltValue="xetO0GlRz4jwIyw3y90luQ==" spinCount="100000" sqref="F121" name="Range1_11_2"/>
    <protectedRange algorithmName="SHA-512" hashValue="yKdq0KBtKBSkUwL/QbibabrpoPASN3GuphRpgvmiStOc0ICrjG0pXSo0Y1HK7xoajEcNyVeqI+fPKwRFwSD4gQ==" saltValue="xetO0GlRz4jwIyw3y90luQ==" spinCount="100000" sqref="F116:F120" name="Range1_18_2_2"/>
  </protectedRanges>
  <conditionalFormatting sqref="G96:G135 G1:G31 G34:G93 G138:G159 G162:G183 G185:G1048576">
    <cfRule type="containsText" dxfId="33" priority="23" operator="containsText" text="H">
      <formula>NOT(ISERROR(SEARCH("H",G1)))</formula>
    </cfRule>
  </conditionalFormatting>
  <conditionalFormatting sqref="G32:G33">
    <cfRule type="containsText" dxfId="32" priority="17" operator="containsText" text="H">
      <formula>NOT(ISERROR(SEARCH("H",G32)))</formula>
    </cfRule>
  </conditionalFormatting>
  <conditionalFormatting sqref="G94:G95">
    <cfRule type="containsText" dxfId="31" priority="12" operator="containsText" text="H">
      <formula>NOT(ISERROR(SEARCH("H",G99)))</formula>
    </cfRule>
  </conditionalFormatting>
  <conditionalFormatting sqref="G94:G95">
    <cfRule type="containsText" dxfId="30" priority="11" operator="containsText" text="H">
      <formula>NOT(ISERROR(SEARCH("H",G94)))</formula>
    </cfRule>
  </conditionalFormatting>
  <conditionalFormatting sqref="G136:G137">
    <cfRule type="containsText" dxfId="29" priority="9" operator="containsText" text="H">
      <formula>NOT(ISERROR(SEARCH("H",G136)))</formula>
    </cfRule>
  </conditionalFormatting>
  <conditionalFormatting sqref="G160:G161">
    <cfRule type="containsText" dxfId="28" priority="6" operator="containsText" text="H">
      <formula>NOT(ISERROR(SEARCH("H",G165)))</formula>
    </cfRule>
  </conditionalFormatting>
  <conditionalFormatting sqref="G160:G161">
    <cfRule type="containsText" dxfId="27" priority="5" operator="containsText" text="H">
      <formula>NOT(ISERROR(SEARCH("H",G160)))</formula>
    </cfRule>
  </conditionalFormatting>
  <conditionalFormatting sqref="G184">
    <cfRule type="containsText" dxfId="26" priority="3" operator="containsText" text="H">
      <formula>NOT(ISERROR(SEARCH("H",G184)))</formula>
    </cfRule>
  </conditionalFormatting>
  <conditionalFormatting sqref="G32:G33 G136:G137">
    <cfRule type="containsText" dxfId="25" priority="3100" operator="containsText" text="H">
      <formula>NOT(ISERROR(SEARCH("H",#REF!)))</formula>
    </cfRule>
  </conditionalFormatting>
  <conditionalFormatting sqref="G184">
    <cfRule type="containsText" dxfId="24" priority="3160" operator="containsText" text="H">
      <formula>NOT(ISERROR(SEARCH("H",#REF!)))</formula>
    </cfRule>
  </conditionalFormatting>
  <conditionalFormatting sqref="G185">
    <cfRule type="containsText" dxfId="23" priority="3223" operator="containsText" text="H">
      <formula>NOT(ISERROR(SEARCH("H",G187)))</formula>
    </cfRule>
  </conditionalFormatting>
  <pageMargins left="0.19685039370078741" right="0.19685039370078741" top="0.19685039370078741" bottom="0.31496062992125984" header="0.31496062992125984" footer="0.11811023622047245"/>
  <pageSetup paperSize="9" scale="52" fitToHeight="0" orientation="portrait" r:id="rId1"/>
  <headerFooter>
    <oddFooter>&amp;R&amp;P</oddFooter>
  </headerFooter>
  <rowBreaks count="1" manualBreakCount="1">
    <brk id="162" max="8" man="1"/>
  </rowBreaks>
  <colBreaks count="1" manualBreakCount="1">
    <brk id="3" max="629"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P194"/>
  <sheetViews>
    <sheetView view="pageBreakPreview" zoomScale="80" zoomScaleNormal="90" zoomScaleSheetLayoutView="80" zoomScalePageLayoutView="80" workbookViewId="0">
      <pane ySplit="5" topLeftCell="A175" activePane="bottomLeft" state="frozen"/>
      <selection activeCell="E22" sqref="E22:F23"/>
      <selection pane="bottomLeft" activeCell="E22" sqref="E22:F23"/>
    </sheetView>
  </sheetViews>
  <sheetFormatPr defaultColWidth="9.140625" defaultRowHeight="15" x14ac:dyDescent="0.25"/>
  <cols>
    <col min="1" max="1" width="7.7109375" style="4" customWidth="1"/>
    <col min="2" max="2" width="8.28515625" style="4" customWidth="1"/>
    <col min="3" max="3" width="7" style="4" customWidth="1"/>
    <col min="4" max="4" width="6.140625" style="210" customWidth="1"/>
    <col min="5" max="5" width="77.85546875" style="210" customWidth="1"/>
    <col min="6" max="6" width="27.85546875" style="210" customWidth="1"/>
    <col min="7" max="7" width="5.7109375" style="210" bestFit="1" customWidth="1"/>
    <col min="8" max="8" width="12.140625" style="210" bestFit="1" customWidth="1"/>
    <col min="9" max="9" width="16.42578125" style="239" customWidth="1"/>
    <col min="10" max="10" width="22.140625" style="240" customWidth="1"/>
    <col min="11" max="11" width="43.85546875" style="6" bestFit="1" customWidth="1"/>
    <col min="12" max="12" width="46" style="6" bestFit="1" customWidth="1"/>
    <col min="13" max="13" width="54" style="6" bestFit="1" customWidth="1"/>
    <col min="14" max="14" width="87.28515625" style="6" bestFit="1" customWidth="1"/>
    <col min="15" max="16" width="9.140625" style="6"/>
    <col min="17" max="17" width="5.7109375" style="6" bestFit="1" customWidth="1"/>
    <col min="18" max="18" width="9.140625" style="6"/>
    <col min="19" max="19" width="3.85546875" style="6" bestFit="1" customWidth="1"/>
    <col min="20" max="20" width="9.140625" style="6"/>
    <col min="21" max="21" width="19.42578125" style="6" bestFit="1" customWidth="1"/>
    <col min="22" max="16384" width="9.140625" style="6"/>
  </cols>
  <sheetData>
    <row r="1" spans="1:16" x14ac:dyDescent="0.25">
      <c r="E1" s="209"/>
      <c r="F1" s="209"/>
      <c r="G1" s="223"/>
      <c r="H1" s="224"/>
      <c r="I1" s="222"/>
      <c r="J1" s="225" t="s">
        <v>1</v>
      </c>
      <c r="K1" s="5"/>
      <c r="L1" s="5"/>
    </row>
    <row r="2" spans="1:16" x14ac:dyDescent="0.25">
      <c r="I2" s="210"/>
      <c r="J2" s="225" t="s">
        <v>2</v>
      </c>
    </row>
    <row r="3" spans="1:16" x14ac:dyDescent="0.25">
      <c r="I3" s="210"/>
      <c r="J3" s="210"/>
    </row>
    <row r="4" spans="1:16" x14ac:dyDescent="0.25">
      <c r="I4" s="210"/>
      <c r="J4" s="225" t="s">
        <v>77</v>
      </c>
      <c r="K4" s="7"/>
      <c r="L4" s="7"/>
      <c r="M4" s="7"/>
      <c r="N4" s="7"/>
      <c r="O4" s="7"/>
      <c r="P4" s="7"/>
    </row>
    <row r="5" spans="1:16" s="11" customFormat="1" ht="45" x14ac:dyDescent="0.25">
      <c r="A5" s="271" t="s">
        <v>74</v>
      </c>
      <c r="B5" s="271" t="s">
        <v>299</v>
      </c>
      <c r="C5" s="285" t="s">
        <v>287</v>
      </c>
      <c r="D5" s="261" t="s">
        <v>4</v>
      </c>
      <c r="E5" s="226" t="s">
        <v>5</v>
      </c>
      <c r="F5" s="337" t="str">
        <f>'PLATFORM WC &amp; ENT_EXIT HOUSING'!F5</f>
        <v>LOCAL CONTENT THRESHOLD</v>
      </c>
      <c r="G5" s="226" t="s">
        <v>6</v>
      </c>
      <c r="H5" s="226" t="s">
        <v>7</v>
      </c>
      <c r="I5" s="227" t="s">
        <v>8</v>
      </c>
      <c r="J5" s="228" t="s">
        <v>9</v>
      </c>
    </row>
    <row r="6" spans="1:16" s="11" customFormat="1" x14ac:dyDescent="0.25">
      <c r="A6" s="281"/>
      <c r="B6" s="282"/>
      <c r="C6" s="283"/>
      <c r="D6" s="217"/>
      <c r="E6" s="217"/>
      <c r="F6" s="208">
        <v>1</v>
      </c>
      <c r="G6" s="217"/>
      <c r="H6" s="217"/>
      <c r="I6" s="229"/>
      <c r="J6" s="230"/>
    </row>
    <row r="7" spans="1:16" x14ac:dyDescent="0.25">
      <c r="A7" s="273">
        <v>4</v>
      </c>
      <c r="B7" s="269">
        <v>2</v>
      </c>
      <c r="C7" s="267">
        <v>3</v>
      </c>
      <c r="D7" s="213"/>
      <c r="E7" s="211" t="s">
        <v>14</v>
      </c>
      <c r="F7" s="327"/>
      <c r="G7" s="213" t="s">
        <v>10</v>
      </c>
      <c r="H7" s="213"/>
      <c r="I7" s="231"/>
      <c r="J7" s="232"/>
    </row>
    <row r="8" spans="1:16" x14ac:dyDescent="0.25">
      <c r="A8" s="273"/>
      <c r="B8" s="269"/>
      <c r="C8" s="267"/>
      <c r="D8" s="213"/>
      <c r="E8" s="211"/>
      <c r="F8" s="327"/>
      <c r="G8" s="213"/>
      <c r="H8" s="213"/>
      <c r="I8" s="231"/>
      <c r="J8" s="232"/>
    </row>
    <row r="9" spans="1:16" x14ac:dyDescent="0.25">
      <c r="A9" s="273">
        <v>4</v>
      </c>
      <c r="B9" s="269">
        <v>2</v>
      </c>
      <c r="C9" s="267">
        <v>3</v>
      </c>
      <c r="D9" s="213"/>
      <c r="E9" s="211" t="s">
        <v>19</v>
      </c>
      <c r="F9" s="327"/>
      <c r="G9" s="213" t="s">
        <v>10</v>
      </c>
      <c r="H9" s="213"/>
      <c r="I9" s="231"/>
      <c r="J9" s="232"/>
    </row>
    <row r="10" spans="1:16" x14ac:dyDescent="0.25">
      <c r="A10" s="274"/>
      <c r="B10" s="270"/>
      <c r="C10" s="267"/>
      <c r="D10" s="213"/>
      <c r="E10" s="211"/>
      <c r="F10" s="327"/>
      <c r="G10" s="213"/>
      <c r="H10" s="213"/>
      <c r="I10" s="231"/>
      <c r="J10" s="232"/>
    </row>
    <row r="11" spans="1:16" x14ac:dyDescent="0.25">
      <c r="A11" s="273">
        <v>4</v>
      </c>
      <c r="B11" s="269">
        <v>2</v>
      </c>
      <c r="C11" s="267">
        <v>3</v>
      </c>
      <c r="D11" s="213"/>
      <c r="E11" s="211" t="s">
        <v>20</v>
      </c>
      <c r="F11" s="327"/>
      <c r="G11" s="213" t="s">
        <v>10</v>
      </c>
      <c r="H11" s="213"/>
      <c r="I11" s="231"/>
      <c r="J11" s="232"/>
    </row>
    <row r="12" spans="1:16" x14ac:dyDescent="0.25">
      <c r="A12" s="273"/>
      <c r="B12" s="269"/>
      <c r="C12" s="267"/>
      <c r="D12" s="213"/>
      <c r="E12" s="211"/>
      <c r="F12" s="327"/>
      <c r="G12" s="213"/>
      <c r="H12" s="213"/>
      <c r="I12" s="231"/>
      <c r="J12" s="232"/>
    </row>
    <row r="13" spans="1:16" x14ac:dyDescent="0.25">
      <c r="A13" s="273">
        <v>4</v>
      </c>
      <c r="B13" s="269">
        <v>2</v>
      </c>
      <c r="C13" s="267">
        <v>3</v>
      </c>
      <c r="D13" s="213"/>
      <c r="E13" s="252" t="s">
        <v>288</v>
      </c>
      <c r="F13" s="327"/>
      <c r="G13" s="213"/>
      <c r="H13" s="213"/>
      <c r="I13" s="231"/>
      <c r="J13" s="232"/>
    </row>
    <row r="14" spans="1:16" x14ac:dyDescent="0.25">
      <c r="A14" s="273"/>
      <c r="B14" s="269"/>
      <c r="C14" s="267"/>
      <c r="D14" s="213"/>
      <c r="E14" s="253"/>
      <c r="F14" s="327"/>
      <c r="G14" s="213"/>
      <c r="H14" s="213"/>
      <c r="I14" s="231"/>
      <c r="J14" s="232"/>
    </row>
    <row r="15" spans="1:16" ht="43.5" x14ac:dyDescent="0.25">
      <c r="A15" s="273">
        <v>4</v>
      </c>
      <c r="B15" s="269">
        <v>2</v>
      </c>
      <c r="C15" s="267">
        <v>3</v>
      </c>
      <c r="D15" s="213"/>
      <c r="E15" s="253" t="s">
        <v>289</v>
      </c>
      <c r="F15" s="327"/>
      <c r="G15" s="213"/>
      <c r="H15" s="213"/>
      <c r="I15" s="231"/>
      <c r="J15" s="232"/>
    </row>
    <row r="16" spans="1:16" x14ac:dyDescent="0.25">
      <c r="A16" s="273"/>
      <c r="B16" s="269"/>
      <c r="C16" s="267"/>
      <c r="D16" s="213"/>
      <c r="E16" s="253"/>
      <c r="F16" s="327"/>
      <c r="G16" s="213"/>
      <c r="H16" s="213"/>
      <c r="I16" s="231"/>
      <c r="J16" s="232"/>
    </row>
    <row r="17" spans="1:10" x14ac:dyDescent="0.25">
      <c r="A17" s="273">
        <v>4</v>
      </c>
      <c r="B17" s="269">
        <v>2</v>
      </c>
      <c r="C17" s="267">
        <v>3</v>
      </c>
      <c r="D17" s="213"/>
      <c r="E17" s="252" t="s">
        <v>15</v>
      </c>
      <c r="F17" s="327"/>
      <c r="G17" s="213"/>
      <c r="H17" s="213"/>
      <c r="I17" s="231"/>
      <c r="J17" s="232"/>
    </row>
    <row r="18" spans="1:10" x14ac:dyDescent="0.25">
      <c r="A18" s="273"/>
      <c r="B18" s="269"/>
      <c r="C18" s="267"/>
      <c r="D18" s="213"/>
      <c r="E18" s="253"/>
      <c r="F18" s="327"/>
      <c r="G18" s="213"/>
      <c r="H18" s="213"/>
      <c r="I18" s="231"/>
      <c r="J18" s="232"/>
    </row>
    <row r="19" spans="1:10" ht="43.5" x14ac:dyDescent="0.25">
      <c r="A19" s="273">
        <v>4</v>
      </c>
      <c r="B19" s="269">
        <v>2</v>
      </c>
      <c r="C19" s="267">
        <v>3</v>
      </c>
      <c r="D19" s="213"/>
      <c r="E19" s="253" t="s">
        <v>291</v>
      </c>
      <c r="F19" s="327"/>
      <c r="G19" s="213"/>
      <c r="H19" s="213"/>
      <c r="I19" s="231"/>
      <c r="J19" s="232"/>
    </row>
    <row r="20" spans="1:10" x14ac:dyDescent="0.25">
      <c r="A20" s="274"/>
      <c r="B20" s="269"/>
      <c r="C20" s="267"/>
      <c r="D20" s="213"/>
      <c r="E20" s="253"/>
      <c r="F20" s="327"/>
      <c r="G20" s="213"/>
      <c r="H20" s="213"/>
      <c r="I20" s="231"/>
      <c r="J20" s="232"/>
    </row>
    <row r="21" spans="1:10" x14ac:dyDescent="0.25">
      <c r="A21" s="273">
        <v>4</v>
      </c>
      <c r="B21" s="269">
        <v>2</v>
      </c>
      <c r="C21" s="267">
        <v>3</v>
      </c>
      <c r="D21" s="213"/>
      <c r="E21" s="252" t="s">
        <v>292</v>
      </c>
      <c r="F21" s="326"/>
      <c r="G21" s="213"/>
      <c r="H21" s="213"/>
      <c r="I21" s="231"/>
      <c r="J21" s="232"/>
    </row>
    <row r="22" spans="1:10" x14ac:dyDescent="0.25">
      <c r="A22" s="273"/>
      <c r="B22" s="269"/>
      <c r="C22" s="267"/>
      <c r="D22" s="213"/>
      <c r="E22" s="253"/>
      <c r="F22" s="329"/>
      <c r="G22" s="213" t="s">
        <v>10</v>
      </c>
      <c r="H22" s="213"/>
      <c r="I22" s="231"/>
      <c r="J22" s="232"/>
    </row>
    <row r="23" spans="1:10" x14ac:dyDescent="0.25">
      <c r="A23" s="273">
        <v>4</v>
      </c>
      <c r="B23" s="269">
        <v>2</v>
      </c>
      <c r="C23" s="267">
        <v>3</v>
      </c>
      <c r="D23" s="213"/>
      <c r="E23" s="253" t="s">
        <v>293</v>
      </c>
      <c r="F23" s="326"/>
      <c r="G23" s="213"/>
      <c r="H23" s="213"/>
      <c r="I23" s="231"/>
      <c r="J23" s="232"/>
    </row>
    <row r="24" spans="1:10" x14ac:dyDescent="0.25">
      <c r="A24" s="273"/>
      <c r="B24" s="269"/>
      <c r="C24" s="267"/>
      <c r="D24" s="213"/>
      <c r="E24" s="213"/>
      <c r="F24" s="326"/>
      <c r="G24" s="213"/>
      <c r="H24" s="213"/>
      <c r="I24" s="231"/>
      <c r="J24" s="232"/>
    </row>
    <row r="25" spans="1:10" x14ac:dyDescent="0.25">
      <c r="A25" s="273">
        <v>4</v>
      </c>
      <c r="B25" s="269">
        <v>2</v>
      </c>
      <c r="C25" s="267">
        <v>3</v>
      </c>
      <c r="D25" s="213"/>
      <c r="E25" s="211" t="s">
        <v>21</v>
      </c>
      <c r="F25" s="327"/>
      <c r="G25" s="213" t="s">
        <v>10</v>
      </c>
      <c r="H25" s="213"/>
      <c r="I25" s="231"/>
      <c r="J25" s="232"/>
    </row>
    <row r="26" spans="1:10" x14ac:dyDescent="0.25">
      <c r="A26" s="273"/>
      <c r="B26" s="269"/>
      <c r="C26" s="267"/>
      <c r="D26" s="213"/>
      <c r="E26" s="213"/>
      <c r="F26" s="326"/>
      <c r="G26" s="213"/>
      <c r="H26" s="213"/>
      <c r="I26" s="231"/>
      <c r="J26" s="232"/>
    </row>
    <row r="27" spans="1:10" x14ac:dyDescent="0.25">
      <c r="A27" s="273">
        <v>4</v>
      </c>
      <c r="B27" s="269">
        <v>2</v>
      </c>
      <c r="C27" s="267">
        <v>3</v>
      </c>
      <c r="D27" s="213"/>
      <c r="E27" s="211" t="s">
        <v>23</v>
      </c>
      <c r="F27" s="326"/>
      <c r="G27" s="213" t="s">
        <v>11</v>
      </c>
      <c r="H27" s="213"/>
      <c r="I27" s="231"/>
      <c r="J27" s="232"/>
    </row>
    <row r="28" spans="1:10" x14ac:dyDescent="0.25">
      <c r="A28" s="273"/>
      <c r="B28" s="269"/>
      <c r="C28" s="267"/>
      <c r="D28" s="213"/>
      <c r="E28" s="213"/>
      <c r="F28" s="326"/>
      <c r="G28" s="213"/>
      <c r="H28" s="213"/>
      <c r="I28" s="231"/>
      <c r="J28" s="232"/>
    </row>
    <row r="29" spans="1:10" x14ac:dyDescent="0.25">
      <c r="A29" s="273">
        <v>4</v>
      </c>
      <c r="B29" s="269">
        <v>2</v>
      </c>
      <c r="C29" s="267">
        <v>3</v>
      </c>
      <c r="D29" s="213">
        <v>2</v>
      </c>
      <c r="E29" s="213" t="s">
        <v>24</v>
      </c>
      <c r="F29" s="326" t="str">
        <f>F56</f>
        <v>100% Steel Products</v>
      </c>
      <c r="G29" s="213" t="s">
        <v>18</v>
      </c>
      <c r="H29" s="213">
        <v>68</v>
      </c>
      <c r="I29" s="231"/>
      <c r="J29" s="232">
        <f>H29*I29</f>
        <v>0</v>
      </c>
    </row>
    <row r="30" spans="1:10" x14ac:dyDescent="0.25">
      <c r="A30" s="273"/>
      <c r="B30" s="269"/>
      <c r="C30" s="267"/>
      <c r="D30" s="213"/>
      <c r="E30" s="213"/>
      <c r="F30" s="326"/>
      <c r="G30" s="213"/>
      <c r="H30" s="213"/>
      <c r="I30" s="231"/>
      <c r="J30" s="232"/>
    </row>
    <row r="31" spans="1:10" ht="15.75" thickBot="1" x14ac:dyDescent="0.3">
      <c r="A31" s="273"/>
      <c r="B31" s="269"/>
      <c r="C31" s="267"/>
      <c r="D31" s="213"/>
      <c r="E31" s="211"/>
      <c r="F31" s="327"/>
      <c r="G31" s="213"/>
      <c r="H31" s="213"/>
      <c r="I31" s="231"/>
      <c r="J31" s="232"/>
    </row>
    <row r="32" spans="1:10" ht="15.75" thickBot="1" x14ac:dyDescent="0.3">
      <c r="A32" s="273">
        <v>4</v>
      </c>
      <c r="B32" s="269">
        <v>2</v>
      </c>
      <c r="C32" s="267">
        <v>3</v>
      </c>
      <c r="D32" s="221"/>
      <c r="E32" s="215" t="str">
        <f>"TOTAL   "&amp;  E11</f>
        <v>TOTAL   ROOF COVERING</v>
      </c>
      <c r="F32" s="333"/>
      <c r="G32" s="220"/>
      <c r="H32" s="220"/>
      <c r="I32" s="234"/>
      <c r="J32" s="235">
        <f>SUM(J11:J31)</f>
        <v>0</v>
      </c>
    </row>
    <row r="33" spans="1:10" x14ac:dyDescent="0.25">
      <c r="A33" s="273"/>
      <c r="B33" s="269"/>
      <c r="C33" s="267"/>
      <c r="D33" s="221"/>
      <c r="E33" s="216"/>
      <c r="F33" s="334"/>
      <c r="G33" s="221"/>
      <c r="H33" s="221"/>
      <c r="I33" s="236"/>
      <c r="J33" s="237"/>
    </row>
    <row r="34" spans="1:10" x14ac:dyDescent="0.25">
      <c r="A34" s="273">
        <v>5</v>
      </c>
      <c r="B34" s="269">
        <v>2</v>
      </c>
      <c r="C34" s="267">
        <v>6</v>
      </c>
      <c r="D34" s="213"/>
      <c r="E34" s="211" t="s">
        <v>14</v>
      </c>
      <c r="F34" s="327"/>
      <c r="G34" s="213" t="s">
        <v>10</v>
      </c>
      <c r="H34" s="213"/>
      <c r="I34" s="231"/>
      <c r="J34" s="232"/>
    </row>
    <row r="35" spans="1:10" x14ac:dyDescent="0.25">
      <c r="A35" s="273"/>
      <c r="B35" s="269"/>
      <c r="C35" s="267"/>
      <c r="D35" s="213"/>
      <c r="E35" s="211"/>
      <c r="F35" s="327"/>
      <c r="G35" s="213"/>
      <c r="H35" s="213"/>
      <c r="I35" s="231"/>
      <c r="J35" s="232"/>
    </row>
    <row r="36" spans="1:10" x14ac:dyDescent="0.25">
      <c r="A36" s="273">
        <v>5</v>
      </c>
      <c r="B36" s="269">
        <v>2</v>
      </c>
      <c r="C36" s="267">
        <v>6</v>
      </c>
      <c r="D36" s="213"/>
      <c r="E36" s="211" t="s">
        <v>27</v>
      </c>
      <c r="F36" s="327"/>
      <c r="G36" s="213" t="s">
        <v>10</v>
      </c>
      <c r="H36" s="213"/>
      <c r="I36" s="231"/>
      <c r="J36" s="232"/>
    </row>
    <row r="37" spans="1:10" x14ac:dyDescent="0.25">
      <c r="A37" s="273"/>
      <c r="B37" s="269"/>
      <c r="C37" s="267"/>
      <c r="D37" s="213"/>
      <c r="E37" s="211"/>
      <c r="F37" s="327"/>
      <c r="G37" s="213"/>
      <c r="H37" s="213"/>
      <c r="I37" s="231"/>
      <c r="J37" s="232"/>
    </row>
    <row r="38" spans="1:10" x14ac:dyDescent="0.25">
      <c r="A38" s="273">
        <v>5</v>
      </c>
      <c r="B38" s="269">
        <v>2</v>
      </c>
      <c r="C38" s="267">
        <v>6</v>
      </c>
      <c r="D38" s="213"/>
      <c r="E38" s="211" t="s">
        <v>28</v>
      </c>
      <c r="F38" s="327"/>
      <c r="G38" s="213" t="s">
        <v>10</v>
      </c>
      <c r="H38" s="213"/>
      <c r="I38" s="231"/>
      <c r="J38" s="232"/>
    </row>
    <row r="39" spans="1:10" x14ac:dyDescent="0.25">
      <c r="A39" s="273"/>
      <c r="B39" s="269"/>
      <c r="C39" s="267"/>
      <c r="D39" s="213"/>
      <c r="E39" s="211"/>
      <c r="F39" s="327"/>
      <c r="G39" s="213"/>
      <c r="H39" s="213"/>
      <c r="I39" s="231"/>
      <c r="J39" s="232"/>
    </row>
    <row r="40" spans="1:10" x14ac:dyDescent="0.25">
      <c r="A40" s="273">
        <v>5</v>
      </c>
      <c r="B40" s="269">
        <v>2</v>
      </c>
      <c r="C40" s="267">
        <v>6</v>
      </c>
      <c r="D40" s="213"/>
      <c r="E40" s="206" t="s">
        <v>288</v>
      </c>
      <c r="F40" s="327"/>
      <c r="G40" s="213"/>
      <c r="H40" s="213"/>
      <c r="I40" s="231"/>
      <c r="J40" s="232"/>
    </row>
    <row r="41" spans="1:10" x14ac:dyDescent="0.25">
      <c r="A41" s="273"/>
      <c r="B41" s="269"/>
      <c r="C41" s="267"/>
      <c r="D41" s="213"/>
      <c r="E41" s="207"/>
      <c r="F41" s="327"/>
      <c r="G41" s="213"/>
      <c r="H41" s="213"/>
      <c r="I41" s="231"/>
      <c r="J41" s="232"/>
    </row>
    <row r="42" spans="1:10" ht="26.25" x14ac:dyDescent="0.25">
      <c r="A42" s="273">
        <v>5</v>
      </c>
      <c r="B42" s="269">
        <v>2</v>
      </c>
      <c r="C42" s="267">
        <v>6</v>
      </c>
      <c r="D42" s="213"/>
      <c r="E42" s="207" t="s">
        <v>289</v>
      </c>
      <c r="F42" s="327"/>
      <c r="G42" s="213"/>
      <c r="H42" s="213"/>
      <c r="I42" s="231"/>
      <c r="J42" s="232"/>
    </row>
    <row r="43" spans="1:10" x14ac:dyDescent="0.25">
      <c r="A43" s="274"/>
      <c r="B43" s="270"/>
      <c r="C43" s="267"/>
      <c r="D43" s="213"/>
      <c r="E43" s="207"/>
      <c r="F43" s="327"/>
      <c r="G43" s="213"/>
      <c r="H43" s="213"/>
      <c r="I43" s="231"/>
      <c r="J43" s="232"/>
    </row>
    <row r="44" spans="1:10" x14ac:dyDescent="0.25">
      <c r="A44" s="273">
        <v>5</v>
      </c>
      <c r="B44" s="269">
        <v>2</v>
      </c>
      <c r="C44" s="267">
        <v>6</v>
      </c>
      <c r="D44" s="213"/>
      <c r="E44" s="206" t="s">
        <v>15</v>
      </c>
      <c r="F44" s="327"/>
      <c r="G44" s="213"/>
      <c r="H44" s="213"/>
      <c r="I44" s="231"/>
      <c r="J44" s="232"/>
    </row>
    <row r="45" spans="1:10" x14ac:dyDescent="0.25">
      <c r="A45" s="273"/>
      <c r="B45" s="269"/>
      <c r="C45" s="267"/>
      <c r="D45" s="213"/>
      <c r="E45" s="207"/>
      <c r="F45" s="327"/>
      <c r="G45" s="213"/>
      <c r="H45" s="213"/>
      <c r="I45" s="231"/>
      <c r="J45" s="232"/>
    </row>
    <row r="46" spans="1:10" ht="26.25" x14ac:dyDescent="0.25">
      <c r="A46" s="273">
        <v>5</v>
      </c>
      <c r="B46" s="269">
        <v>2</v>
      </c>
      <c r="C46" s="267">
        <v>6</v>
      </c>
      <c r="D46" s="213"/>
      <c r="E46" s="207" t="s">
        <v>291</v>
      </c>
      <c r="F46" s="327"/>
      <c r="G46" s="213"/>
      <c r="H46" s="213"/>
      <c r="I46" s="231"/>
      <c r="J46" s="232"/>
    </row>
    <row r="47" spans="1:10" x14ac:dyDescent="0.25">
      <c r="A47" s="273"/>
      <c r="B47" s="269"/>
      <c r="C47" s="267"/>
      <c r="D47" s="213"/>
      <c r="E47" s="207"/>
      <c r="F47" s="327"/>
      <c r="G47" s="213"/>
      <c r="H47" s="213"/>
      <c r="I47" s="231"/>
      <c r="J47" s="232"/>
    </row>
    <row r="48" spans="1:10" x14ac:dyDescent="0.25">
      <c r="A48" s="273">
        <v>5</v>
      </c>
      <c r="B48" s="269">
        <v>2</v>
      </c>
      <c r="C48" s="267">
        <v>6</v>
      </c>
      <c r="D48" s="213"/>
      <c r="E48" s="206" t="s">
        <v>290</v>
      </c>
      <c r="F48" s="327"/>
      <c r="G48" s="213"/>
      <c r="H48" s="213"/>
      <c r="I48" s="231"/>
      <c r="J48" s="232"/>
    </row>
    <row r="49" spans="1:10" x14ac:dyDescent="0.25">
      <c r="A49" s="273"/>
      <c r="B49" s="269"/>
      <c r="C49" s="267"/>
      <c r="D49" s="213"/>
      <c r="E49" s="207"/>
      <c r="F49" s="327"/>
      <c r="G49" s="213"/>
      <c r="H49" s="213"/>
      <c r="I49" s="231"/>
      <c r="J49" s="232"/>
    </row>
    <row r="50" spans="1:10" ht="57" customHeight="1" x14ac:dyDescent="0.25">
      <c r="A50" s="273">
        <v>5</v>
      </c>
      <c r="B50" s="269">
        <v>2</v>
      </c>
      <c r="C50" s="267">
        <v>6</v>
      </c>
      <c r="D50" s="213"/>
      <c r="E50" s="207" t="s">
        <v>296</v>
      </c>
      <c r="F50" s="327"/>
      <c r="G50" s="213"/>
      <c r="H50" s="213"/>
      <c r="I50" s="231"/>
      <c r="J50" s="232"/>
    </row>
    <row r="51" spans="1:10" x14ac:dyDescent="0.25">
      <c r="A51" s="273"/>
      <c r="B51" s="269"/>
      <c r="C51" s="267"/>
      <c r="D51" s="213"/>
      <c r="E51" s="211"/>
      <c r="F51" s="327"/>
      <c r="G51" s="213"/>
      <c r="H51" s="213"/>
      <c r="I51" s="231"/>
      <c r="J51" s="232"/>
    </row>
    <row r="52" spans="1:10" x14ac:dyDescent="0.25">
      <c r="A52" s="273">
        <v>5</v>
      </c>
      <c r="B52" s="269">
        <v>2</v>
      </c>
      <c r="C52" s="267">
        <v>6</v>
      </c>
      <c r="D52" s="213"/>
      <c r="E52" s="211" t="s">
        <v>29</v>
      </c>
      <c r="F52" s="327"/>
      <c r="G52" s="213" t="s">
        <v>10</v>
      </c>
      <c r="H52" s="213"/>
      <c r="I52" s="231"/>
      <c r="J52" s="232"/>
    </row>
    <row r="53" spans="1:10" x14ac:dyDescent="0.25">
      <c r="A53" s="273"/>
      <c r="B53" s="269"/>
      <c r="C53" s="267"/>
      <c r="D53" s="213"/>
      <c r="E53" s="211"/>
      <c r="F53" s="327"/>
      <c r="G53" s="213"/>
      <c r="H53" s="213"/>
      <c r="I53" s="231"/>
      <c r="J53" s="232"/>
    </row>
    <row r="54" spans="1:10" x14ac:dyDescent="0.25">
      <c r="A54" s="273">
        <v>5</v>
      </c>
      <c r="B54" s="269">
        <v>2</v>
      </c>
      <c r="C54" s="267">
        <v>6</v>
      </c>
      <c r="D54" s="213"/>
      <c r="E54" s="211" t="s">
        <v>30</v>
      </c>
      <c r="F54" s="327"/>
      <c r="G54" s="213" t="s">
        <v>11</v>
      </c>
      <c r="H54" s="213"/>
      <c r="I54" s="231"/>
      <c r="J54" s="232"/>
    </row>
    <row r="55" spans="1:10" x14ac:dyDescent="0.25">
      <c r="A55" s="273"/>
      <c r="B55" s="269"/>
      <c r="C55" s="267"/>
      <c r="D55" s="213"/>
      <c r="E55" s="213"/>
      <c r="F55" s="326"/>
      <c r="G55" s="213"/>
      <c r="H55" s="213"/>
      <c r="I55" s="231"/>
      <c r="J55" s="232"/>
    </row>
    <row r="56" spans="1:10" x14ac:dyDescent="0.25">
      <c r="A56" s="273">
        <v>5</v>
      </c>
      <c r="B56" s="269">
        <v>2</v>
      </c>
      <c r="C56" s="267">
        <v>6</v>
      </c>
      <c r="D56" s="213">
        <v>1</v>
      </c>
      <c r="E56" s="213" t="s">
        <v>31</v>
      </c>
      <c r="F56" s="326" t="s">
        <v>313</v>
      </c>
      <c r="G56" s="213" t="s">
        <v>16</v>
      </c>
      <c r="H56" s="213">
        <v>5</v>
      </c>
      <c r="I56" s="231"/>
      <c r="J56" s="232">
        <f>H56*I56</f>
        <v>0</v>
      </c>
    </row>
    <row r="57" spans="1:10" x14ac:dyDescent="0.25">
      <c r="A57" s="273"/>
      <c r="B57" s="269"/>
      <c r="C57" s="267"/>
      <c r="D57" s="213"/>
      <c r="E57" s="213"/>
      <c r="F57" s="326"/>
      <c r="G57" s="213"/>
      <c r="H57" s="213"/>
      <c r="I57" s="231"/>
      <c r="J57" s="232"/>
    </row>
    <row r="58" spans="1:10" x14ac:dyDescent="0.25">
      <c r="A58" s="273">
        <v>5</v>
      </c>
      <c r="B58" s="269">
        <v>2</v>
      </c>
      <c r="C58" s="267">
        <v>6</v>
      </c>
      <c r="D58" s="213"/>
      <c r="E58" s="211" t="s">
        <v>32</v>
      </c>
      <c r="F58" s="327"/>
      <c r="G58" s="213" t="s">
        <v>10</v>
      </c>
      <c r="H58" s="213"/>
      <c r="I58" s="231"/>
      <c r="J58" s="232"/>
    </row>
    <row r="59" spans="1:10" x14ac:dyDescent="0.25">
      <c r="A59" s="273"/>
      <c r="B59" s="269"/>
      <c r="C59" s="267"/>
      <c r="D59" s="213"/>
      <c r="E59" s="213"/>
      <c r="F59" s="326"/>
      <c r="G59" s="213"/>
      <c r="H59" s="213"/>
      <c r="I59" s="231"/>
      <c r="J59" s="232"/>
    </row>
    <row r="60" spans="1:10" x14ac:dyDescent="0.25">
      <c r="A60" s="273">
        <v>5</v>
      </c>
      <c r="B60" s="269">
        <v>2</v>
      </c>
      <c r="C60" s="267">
        <v>6</v>
      </c>
      <c r="D60" s="213"/>
      <c r="E60" s="211" t="s">
        <v>33</v>
      </c>
      <c r="F60" s="327"/>
      <c r="G60" s="213" t="s">
        <v>11</v>
      </c>
      <c r="H60" s="213"/>
      <c r="I60" s="231"/>
      <c r="J60" s="232"/>
    </row>
    <row r="61" spans="1:10" x14ac:dyDescent="0.25">
      <c r="A61" s="273"/>
      <c r="B61" s="269"/>
      <c r="C61" s="267"/>
      <c r="D61" s="213"/>
      <c r="E61" s="213"/>
      <c r="F61" s="326"/>
      <c r="G61" s="213"/>
      <c r="H61" s="213"/>
      <c r="I61" s="231"/>
      <c r="J61" s="232"/>
    </row>
    <row r="62" spans="1:10" ht="29.25" x14ac:dyDescent="0.25">
      <c r="A62" s="276">
        <v>5</v>
      </c>
      <c r="B62" s="277">
        <v>2</v>
      </c>
      <c r="C62" s="267">
        <v>6</v>
      </c>
      <c r="D62" s="213">
        <v>2</v>
      </c>
      <c r="E62" s="214" t="s">
        <v>302</v>
      </c>
      <c r="F62" s="326" t="str">
        <f>F56</f>
        <v>100% Steel Products</v>
      </c>
      <c r="G62" s="213" t="s">
        <v>16</v>
      </c>
      <c r="H62" s="213">
        <v>5</v>
      </c>
      <c r="I62" s="231"/>
      <c r="J62" s="232">
        <f>H62*I62</f>
        <v>0</v>
      </c>
    </row>
    <row r="63" spans="1:10" x14ac:dyDescent="0.25">
      <c r="A63" s="276"/>
      <c r="B63" s="277"/>
      <c r="C63" s="267"/>
      <c r="D63" s="213"/>
      <c r="E63" s="213"/>
      <c r="F63" s="326"/>
      <c r="G63" s="213"/>
      <c r="H63" s="213"/>
      <c r="I63" s="231"/>
      <c r="J63" s="232"/>
    </row>
    <row r="64" spans="1:10" ht="43.5" x14ac:dyDescent="0.25">
      <c r="A64" s="276">
        <v>6</v>
      </c>
      <c r="B64" s="277">
        <v>2</v>
      </c>
      <c r="C64" s="267">
        <v>6</v>
      </c>
      <c r="D64" s="213">
        <v>3</v>
      </c>
      <c r="E64" s="214" t="s">
        <v>310</v>
      </c>
      <c r="F64" s="326" t="str">
        <f>F62</f>
        <v>100% Steel Products</v>
      </c>
      <c r="G64" s="213" t="s">
        <v>16</v>
      </c>
      <c r="H64" s="213">
        <v>1</v>
      </c>
      <c r="I64" s="231"/>
      <c r="J64" s="232">
        <f>H64*I64</f>
        <v>0</v>
      </c>
    </row>
    <row r="65" spans="1:10" x14ac:dyDescent="0.25">
      <c r="A65" s="273"/>
      <c r="B65" s="269"/>
      <c r="C65" s="267"/>
      <c r="D65" s="213"/>
      <c r="E65" s="213"/>
      <c r="F65" s="326"/>
      <c r="G65" s="213"/>
      <c r="H65" s="213"/>
      <c r="I65" s="231"/>
      <c r="J65" s="232"/>
    </row>
    <row r="66" spans="1:10" x14ac:dyDescent="0.25">
      <c r="A66" s="273">
        <v>6</v>
      </c>
      <c r="B66" s="269">
        <v>2</v>
      </c>
      <c r="C66" s="267">
        <v>5</v>
      </c>
      <c r="D66" s="213"/>
      <c r="E66" s="211" t="s">
        <v>34</v>
      </c>
      <c r="F66" s="327"/>
      <c r="G66" s="213" t="s">
        <v>10</v>
      </c>
      <c r="H66" s="213"/>
      <c r="I66" s="231"/>
      <c r="J66" s="232"/>
    </row>
    <row r="67" spans="1:10" x14ac:dyDescent="0.25">
      <c r="A67" s="273"/>
      <c r="B67" s="269"/>
      <c r="C67" s="267"/>
      <c r="D67" s="213"/>
      <c r="E67" s="213"/>
      <c r="F67" s="326"/>
      <c r="G67" s="213"/>
      <c r="H67" s="213"/>
      <c r="I67" s="231"/>
      <c r="J67" s="232"/>
    </row>
    <row r="68" spans="1:10" x14ac:dyDescent="0.25">
      <c r="A68" s="273">
        <v>6</v>
      </c>
      <c r="B68" s="269">
        <v>2</v>
      </c>
      <c r="C68" s="267">
        <v>5</v>
      </c>
      <c r="D68" s="213"/>
      <c r="E68" s="211" t="s">
        <v>35</v>
      </c>
      <c r="F68" s="327"/>
      <c r="G68" s="213" t="s">
        <v>11</v>
      </c>
      <c r="H68" s="213"/>
      <c r="I68" s="231"/>
      <c r="J68" s="232"/>
    </row>
    <row r="69" spans="1:10" x14ac:dyDescent="0.25">
      <c r="A69" s="273"/>
      <c r="B69" s="269"/>
      <c r="C69" s="267"/>
      <c r="D69" s="213"/>
      <c r="E69" s="213"/>
      <c r="F69" s="326"/>
      <c r="G69" s="213"/>
      <c r="H69" s="213"/>
      <c r="I69" s="231"/>
      <c r="J69" s="232"/>
    </row>
    <row r="70" spans="1:10" x14ac:dyDescent="0.25">
      <c r="A70" s="273">
        <v>6</v>
      </c>
      <c r="B70" s="269">
        <v>2</v>
      </c>
      <c r="C70" s="267">
        <v>6</v>
      </c>
      <c r="D70" s="213">
        <v>4</v>
      </c>
      <c r="E70" s="213" t="s">
        <v>303</v>
      </c>
      <c r="F70" s="326" t="str">
        <f>F64</f>
        <v>100% Steel Products</v>
      </c>
      <c r="G70" s="213" t="s">
        <v>16</v>
      </c>
      <c r="H70" s="213">
        <v>5</v>
      </c>
      <c r="I70" s="231"/>
      <c r="J70" s="232">
        <f>H70*I70</f>
        <v>0</v>
      </c>
    </row>
    <row r="71" spans="1:10" x14ac:dyDescent="0.25">
      <c r="A71" s="273"/>
      <c r="B71" s="269"/>
      <c r="C71" s="267"/>
      <c r="D71" s="213"/>
      <c r="E71" s="213"/>
      <c r="F71" s="326"/>
      <c r="G71" s="213"/>
      <c r="H71" s="213"/>
      <c r="I71" s="231"/>
      <c r="J71" s="232"/>
    </row>
    <row r="72" spans="1:10" ht="43.5" x14ac:dyDescent="0.25">
      <c r="A72" s="273">
        <v>6</v>
      </c>
      <c r="B72" s="269">
        <v>2</v>
      </c>
      <c r="C72" s="267">
        <v>6</v>
      </c>
      <c r="D72" s="213">
        <v>5</v>
      </c>
      <c r="E72" s="214" t="s">
        <v>311</v>
      </c>
      <c r="F72" s="328" t="str">
        <f>F70</f>
        <v>100% Steel Products</v>
      </c>
      <c r="G72" s="213" t="s">
        <v>16</v>
      </c>
      <c r="H72" s="213">
        <v>1</v>
      </c>
      <c r="I72" s="231"/>
      <c r="J72" s="232">
        <f>H72*I72</f>
        <v>0</v>
      </c>
    </row>
    <row r="73" spans="1:10" x14ac:dyDescent="0.25">
      <c r="A73" s="273"/>
      <c r="B73" s="269"/>
      <c r="C73" s="267"/>
      <c r="D73" s="213"/>
      <c r="E73" s="213"/>
      <c r="F73" s="326"/>
      <c r="G73" s="213"/>
      <c r="H73" s="213"/>
      <c r="I73" s="231"/>
      <c r="J73" s="232"/>
    </row>
    <row r="74" spans="1:10" x14ac:dyDescent="0.25">
      <c r="A74" s="276">
        <v>6</v>
      </c>
      <c r="B74" s="277">
        <v>2</v>
      </c>
      <c r="C74" s="287">
        <v>6</v>
      </c>
      <c r="D74" s="213"/>
      <c r="E74" s="211" t="s">
        <v>36</v>
      </c>
      <c r="F74" s="327"/>
      <c r="G74" s="213" t="s">
        <v>10</v>
      </c>
      <c r="H74" s="213"/>
      <c r="I74" s="231"/>
      <c r="J74" s="232"/>
    </row>
    <row r="75" spans="1:10" x14ac:dyDescent="0.25">
      <c r="A75" s="276"/>
      <c r="B75" s="277"/>
      <c r="C75" s="287"/>
      <c r="D75" s="213"/>
      <c r="E75" s="213"/>
      <c r="F75" s="326"/>
      <c r="G75" s="213"/>
      <c r="H75" s="213"/>
      <c r="I75" s="231"/>
      <c r="J75" s="232"/>
    </row>
    <row r="76" spans="1:10" ht="29.25" x14ac:dyDescent="0.25">
      <c r="A76" s="276">
        <v>6</v>
      </c>
      <c r="B76" s="277">
        <v>2</v>
      </c>
      <c r="C76" s="287">
        <v>6</v>
      </c>
      <c r="D76" s="213">
        <v>6</v>
      </c>
      <c r="E76" s="214" t="s">
        <v>37</v>
      </c>
      <c r="F76" s="328" t="str">
        <f>F64</f>
        <v>100% Steel Products</v>
      </c>
      <c r="G76" s="213" t="s">
        <v>16</v>
      </c>
      <c r="H76" s="213">
        <v>2</v>
      </c>
      <c r="I76" s="231"/>
      <c r="J76" s="232">
        <f>H76*I76</f>
        <v>0</v>
      </c>
    </row>
    <row r="77" spans="1:10" x14ac:dyDescent="0.25">
      <c r="A77" s="273"/>
      <c r="B77" s="269"/>
      <c r="C77" s="267"/>
      <c r="D77" s="213"/>
      <c r="E77" s="213"/>
      <c r="F77" s="326"/>
      <c r="G77" s="213"/>
      <c r="H77" s="213"/>
      <c r="I77" s="231"/>
      <c r="J77" s="232"/>
    </row>
    <row r="78" spans="1:10" x14ac:dyDescent="0.25">
      <c r="A78" s="273">
        <v>6</v>
      </c>
      <c r="B78" s="269">
        <v>2</v>
      </c>
      <c r="C78" s="267">
        <v>6</v>
      </c>
      <c r="D78" s="213"/>
      <c r="E78" s="211" t="s">
        <v>38</v>
      </c>
      <c r="F78" s="327"/>
      <c r="G78" s="213" t="s">
        <v>10</v>
      </c>
      <c r="H78" s="213"/>
      <c r="I78" s="231"/>
      <c r="J78" s="232"/>
    </row>
    <row r="79" spans="1:10" x14ac:dyDescent="0.25">
      <c r="A79" s="273"/>
      <c r="B79" s="269"/>
      <c r="C79" s="267"/>
      <c r="D79" s="213"/>
      <c r="E79" s="213"/>
      <c r="F79" s="326"/>
      <c r="G79" s="213"/>
      <c r="H79" s="213"/>
      <c r="I79" s="231"/>
      <c r="J79" s="232"/>
    </row>
    <row r="80" spans="1:10" ht="29.25" x14ac:dyDescent="0.25">
      <c r="A80" s="274">
        <v>6</v>
      </c>
      <c r="B80" s="270">
        <v>2</v>
      </c>
      <c r="C80" s="275">
        <v>6</v>
      </c>
      <c r="D80" s="213">
        <v>7</v>
      </c>
      <c r="E80" s="214" t="s">
        <v>304</v>
      </c>
      <c r="F80" s="328" t="str">
        <f>F76</f>
        <v>100% Steel Products</v>
      </c>
      <c r="G80" s="213" t="s">
        <v>16</v>
      </c>
      <c r="H80" s="213">
        <v>2</v>
      </c>
      <c r="I80" s="231"/>
      <c r="J80" s="232">
        <f>H80*I80</f>
        <v>0</v>
      </c>
    </row>
    <row r="81" spans="1:10" x14ac:dyDescent="0.25">
      <c r="A81" s="273"/>
      <c r="B81" s="269"/>
      <c r="C81" s="267"/>
      <c r="D81" s="213"/>
      <c r="E81" s="213"/>
      <c r="F81" s="326"/>
      <c r="G81" s="213"/>
      <c r="H81" s="213"/>
      <c r="I81" s="231"/>
      <c r="J81" s="232"/>
    </row>
    <row r="82" spans="1:10" x14ac:dyDescent="0.25">
      <c r="A82" s="273"/>
      <c r="B82" s="269"/>
      <c r="C82" s="267"/>
      <c r="D82" s="213"/>
      <c r="E82" s="213"/>
      <c r="F82" s="326"/>
      <c r="G82" s="213"/>
      <c r="H82" s="213"/>
      <c r="I82" s="231"/>
      <c r="J82" s="232"/>
    </row>
    <row r="83" spans="1:10" x14ac:dyDescent="0.25">
      <c r="A83" s="273">
        <v>6</v>
      </c>
      <c r="B83" s="269">
        <v>2</v>
      </c>
      <c r="C83" s="267">
        <v>6</v>
      </c>
      <c r="D83" s="213"/>
      <c r="E83" s="211" t="s">
        <v>39</v>
      </c>
      <c r="F83" s="326"/>
      <c r="G83" s="213" t="s">
        <v>10</v>
      </c>
      <c r="H83" s="213"/>
      <c r="I83" s="231"/>
      <c r="J83" s="232"/>
    </row>
    <row r="84" spans="1:10" x14ac:dyDescent="0.25">
      <c r="A84" s="273"/>
      <c r="B84" s="269"/>
      <c r="C84" s="267"/>
      <c r="D84" s="213"/>
      <c r="E84" s="213"/>
      <c r="F84" s="326"/>
      <c r="G84" s="213"/>
      <c r="H84" s="213"/>
      <c r="I84" s="231"/>
      <c r="J84" s="232"/>
    </row>
    <row r="85" spans="1:10" ht="72" x14ac:dyDescent="0.25">
      <c r="A85" s="273">
        <v>6</v>
      </c>
      <c r="B85" s="269">
        <v>2</v>
      </c>
      <c r="C85" s="267">
        <v>6</v>
      </c>
      <c r="D85" s="213">
        <v>8</v>
      </c>
      <c r="E85" s="214" t="s">
        <v>305</v>
      </c>
      <c r="F85" s="328" t="str">
        <f>F80</f>
        <v>100% Steel Products</v>
      </c>
      <c r="G85" s="213" t="s">
        <v>16</v>
      </c>
      <c r="H85" s="213">
        <v>2</v>
      </c>
      <c r="I85" s="231"/>
      <c r="J85" s="232">
        <f>H85*I85</f>
        <v>0</v>
      </c>
    </row>
    <row r="86" spans="1:10" x14ac:dyDescent="0.25">
      <c r="A86" s="273"/>
      <c r="B86" s="269"/>
      <c r="C86" s="267"/>
      <c r="D86" s="213"/>
      <c r="E86" s="213"/>
      <c r="F86" s="326"/>
      <c r="G86" s="213"/>
      <c r="H86" s="213"/>
      <c r="I86" s="231"/>
      <c r="J86" s="232"/>
    </row>
    <row r="87" spans="1:10" ht="43.5" x14ac:dyDescent="0.25">
      <c r="A87" s="273">
        <v>6</v>
      </c>
      <c r="B87" s="269">
        <v>2</v>
      </c>
      <c r="C87" s="267">
        <v>6</v>
      </c>
      <c r="D87" s="213">
        <v>9</v>
      </c>
      <c r="E87" s="214" t="s">
        <v>306</v>
      </c>
      <c r="F87" s="328" t="str">
        <f>F85</f>
        <v>100% Steel Products</v>
      </c>
      <c r="G87" s="213" t="s">
        <v>16</v>
      </c>
      <c r="H87" s="213">
        <v>2</v>
      </c>
      <c r="I87" s="231"/>
      <c r="J87" s="232">
        <f>H87*I87</f>
        <v>0</v>
      </c>
    </row>
    <row r="88" spans="1:10" x14ac:dyDescent="0.25">
      <c r="A88" s="273"/>
      <c r="B88" s="269"/>
      <c r="C88" s="267"/>
      <c r="D88" s="213"/>
      <c r="E88" s="213"/>
      <c r="F88" s="326"/>
      <c r="G88" s="213"/>
      <c r="H88" s="213"/>
      <c r="I88" s="231"/>
      <c r="J88" s="232"/>
    </row>
    <row r="89" spans="1:10" x14ac:dyDescent="0.25">
      <c r="A89" s="273">
        <v>6</v>
      </c>
      <c r="B89" s="269">
        <v>2</v>
      </c>
      <c r="C89" s="267">
        <v>6</v>
      </c>
      <c r="D89" s="213"/>
      <c r="E89" s="211" t="s">
        <v>40</v>
      </c>
      <c r="F89" s="326"/>
      <c r="G89" s="213" t="s">
        <v>10</v>
      </c>
      <c r="H89" s="213"/>
      <c r="I89" s="231"/>
      <c r="J89" s="232"/>
    </row>
    <row r="90" spans="1:10" x14ac:dyDescent="0.25">
      <c r="A90" s="273"/>
      <c r="B90" s="269"/>
      <c r="C90" s="267"/>
      <c r="D90" s="213"/>
      <c r="E90" s="213"/>
      <c r="F90" s="326"/>
      <c r="G90" s="213"/>
      <c r="H90" s="213"/>
      <c r="I90" s="231"/>
      <c r="J90" s="232"/>
    </row>
    <row r="91" spans="1:10" x14ac:dyDescent="0.25">
      <c r="A91" s="273">
        <v>6</v>
      </c>
      <c r="B91" s="269">
        <v>2</v>
      </c>
      <c r="C91" s="267">
        <v>6</v>
      </c>
      <c r="D91" s="213">
        <v>10</v>
      </c>
      <c r="E91" s="213" t="s">
        <v>41</v>
      </c>
      <c r="F91" s="326" t="str">
        <f>F87</f>
        <v>100% Steel Products</v>
      </c>
      <c r="G91" s="213" t="s">
        <v>16</v>
      </c>
      <c r="H91" s="213">
        <v>5</v>
      </c>
      <c r="I91" s="231"/>
      <c r="J91" s="232">
        <f>H91*I91</f>
        <v>0</v>
      </c>
    </row>
    <row r="92" spans="1:10" x14ac:dyDescent="0.25">
      <c r="A92" s="273"/>
      <c r="B92" s="269"/>
      <c r="C92" s="267"/>
      <c r="D92" s="213"/>
      <c r="E92" s="213"/>
      <c r="F92" s="326"/>
      <c r="G92" s="213"/>
      <c r="H92" s="213"/>
      <c r="I92" s="231"/>
      <c r="J92" s="232"/>
    </row>
    <row r="93" spans="1:10" ht="15.75" thickBot="1" x14ac:dyDescent="0.3">
      <c r="A93" s="273"/>
      <c r="B93" s="269"/>
      <c r="C93" s="267"/>
      <c r="D93" s="213"/>
      <c r="E93" s="211"/>
      <c r="F93" s="327"/>
      <c r="G93" s="213"/>
      <c r="H93" s="213"/>
      <c r="I93" s="231"/>
      <c r="J93" s="232"/>
    </row>
    <row r="94" spans="1:10" ht="15.75" thickBot="1" x14ac:dyDescent="0.3">
      <c r="A94" s="273">
        <v>6</v>
      </c>
      <c r="B94" s="269">
        <v>2</v>
      </c>
      <c r="C94" s="267">
        <v>6</v>
      </c>
      <c r="D94" s="221"/>
      <c r="E94" s="215" t="str">
        <f>"TOTAL   "&amp;  E38</f>
        <v>TOTAL   IRONMONGERY</v>
      </c>
      <c r="F94" s="333"/>
      <c r="G94" s="220"/>
      <c r="H94" s="220"/>
      <c r="I94" s="234"/>
      <c r="J94" s="235">
        <f>SUM(J38:J93)</f>
        <v>0</v>
      </c>
    </row>
    <row r="95" spans="1:10" x14ac:dyDescent="0.25">
      <c r="A95" s="273"/>
      <c r="B95" s="269"/>
      <c r="C95" s="267"/>
      <c r="D95" s="221"/>
      <c r="E95" s="216"/>
      <c r="F95" s="334"/>
      <c r="G95" s="221"/>
      <c r="H95" s="221"/>
      <c r="I95" s="236"/>
      <c r="J95" s="237"/>
    </row>
    <row r="96" spans="1:10" x14ac:dyDescent="0.25">
      <c r="A96" s="273">
        <v>6</v>
      </c>
      <c r="B96" s="269">
        <v>2</v>
      </c>
      <c r="C96" s="267">
        <v>7</v>
      </c>
      <c r="D96" s="213"/>
      <c r="E96" s="211" t="s">
        <v>14</v>
      </c>
      <c r="F96" s="327"/>
      <c r="G96" s="213" t="s">
        <v>10</v>
      </c>
      <c r="H96" s="213"/>
      <c r="I96" s="231"/>
      <c r="J96" s="232"/>
    </row>
    <row r="97" spans="1:10" x14ac:dyDescent="0.25">
      <c r="A97" s="273"/>
      <c r="B97" s="269"/>
      <c r="C97" s="267"/>
      <c r="D97" s="213"/>
      <c r="E97" s="211"/>
      <c r="F97" s="327"/>
      <c r="G97" s="213"/>
      <c r="H97" s="213"/>
      <c r="I97" s="231"/>
      <c r="J97" s="232"/>
    </row>
    <row r="98" spans="1:10" x14ac:dyDescent="0.25">
      <c r="A98" s="273">
        <v>6</v>
      </c>
      <c r="B98" s="269">
        <v>2</v>
      </c>
      <c r="C98" s="267">
        <v>7</v>
      </c>
      <c r="D98" s="213"/>
      <c r="E98" s="211" t="s">
        <v>45</v>
      </c>
      <c r="F98" s="327"/>
      <c r="G98" s="213" t="s">
        <v>10</v>
      </c>
      <c r="H98" s="213"/>
      <c r="I98" s="231"/>
      <c r="J98" s="232"/>
    </row>
    <row r="99" spans="1:10" x14ac:dyDescent="0.25">
      <c r="A99" s="273"/>
      <c r="B99" s="269"/>
      <c r="C99" s="267"/>
      <c r="D99" s="213"/>
      <c r="E99" s="211"/>
      <c r="F99" s="327"/>
      <c r="G99" s="213"/>
      <c r="H99" s="213"/>
      <c r="I99" s="231"/>
      <c r="J99" s="232"/>
    </row>
    <row r="100" spans="1:10" x14ac:dyDescent="0.25">
      <c r="A100" s="273">
        <v>6</v>
      </c>
      <c r="B100" s="269">
        <v>2</v>
      </c>
      <c r="C100" s="267">
        <v>7</v>
      </c>
      <c r="D100" s="213"/>
      <c r="E100" s="211" t="s">
        <v>46</v>
      </c>
      <c r="F100" s="327"/>
      <c r="G100" s="213" t="s">
        <v>10</v>
      </c>
      <c r="H100" s="213"/>
      <c r="I100" s="231"/>
      <c r="J100" s="232"/>
    </row>
    <row r="101" spans="1:10" x14ac:dyDescent="0.25">
      <c r="A101" s="273"/>
      <c r="B101" s="269"/>
      <c r="C101" s="267"/>
      <c r="D101" s="213"/>
      <c r="E101" s="211"/>
      <c r="F101" s="327"/>
      <c r="G101" s="213"/>
      <c r="H101" s="213"/>
      <c r="I101" s="231"/>
      <c r="J101" s="232"/>
    </row>
    <row r="102" spans="1:10" x14ac:dyDescent="0.25">
      <c r="A102" s="273">
        <v>6</v>
      </c>
      <c r="B102" s="269">
        <v>2</v>
      </c>
      <c r="C102" s="267">
        <v>7</v>
      </c>
      <c r="D102" s="213"/>
      <c r="E102" s="206" t="s">
        <v>288</v>
      </c>
      <c r="F102" s="327"/>
      <c r="G102" s="213"/>
      <c r="H102" s="213"/>
      <c r="I102" s="231"/>
      <c r="J102" s="232"/>
    </row>
    <row r="103" spans="1:10" x14ac:dyDescent="0.25">
      <c r="A103" s="273"/>
      <c r="B103" s="269"/>
      <c r="C103" s="267"/>
      <c r="D103" s="213"/>
      <c r="E103" s="207"/>
      <c r="F103" s="327"/>
      <c r="G103" s="213"/>
      <c r="H103" s="213"/>
      <c r="I103" s="231"/>
      <c r="J103" s="232"/>
    </row>
    <row r="104" spans="1:10" ht="26.25" x14ac:dyDescent="0.25">
      <c r="A104" s="273">
        <v>6</v>
      </c>
      <c r="B104" s="269">
        <v>2</v>
      </c>
      <c r="C104" s="267">
        <v>7</v>
      </c>
      <c r="D104" s="213"/>
      <c r="E104" s="207" t="s">
        <v>289</v>
      </c>
      <c r="F104" s="327"/>
      <c r="G104" s="213"/>
      <c r="H104" s="213"/>
      <c r="I104" s="231"/>
      <c r="J104" s="232"/>
    </row>
    <row r="105" spans="1:10" x14ac:dyDescent="0.25">
      <c r="A105" s="273"/>
      <c r="B105" s="269"/>
      <c r="C105" s="267"/>
      <c r="D105" s="213"/>
      <c r="E105" s="207"/>
      <c r="F105" s="327"/>
      <c r="G105" s="213"/>
      <c r="H105" s="213"/>
      <c r="I105" s="231"/>
      <c r="J105" s="232"/>
    </row>
    <row r="106" spans="1:10" x14ac:dyDescent="0.25">
      <c r="A106" s="273">
        <v>6</v>
      </c>
      <c r="B106" s="269">
        <v>2</v>
      </c>
      <c r="C106" s="267">
        <v>7</v>
      </c>
      <c r="D106" s="213"/>
      <c r="E106" s="206" t="s">
        <v>15</v>
      </c>
      <c r="F106" s="327"/>
      <c r="G106" s="213"/>
      <c r="H106" s="213"/>
      <c r="I106" s="231"/>
      <c r="J106" s="232"/>
    </row>
    <row r="107" spans="1:10" x14ac:dyDescent="0.25">
      <c r="A107" s="273"/>
      <c r="B107" s="269"/>
      <c r="C107" s="267"/>
      <c r="D107" s="213"/>
      <c r="E107" s="207"/>
      <c r="F107" s="327"/>
      <c r="G107" s="213"/>
      <c r="H107" s="213"/>
      <c r="I107" s="231"/>
      <c r="J107" s="232"/>
    </row>
    <row r="108" spans="1:10" ht="26.25" x14ac:dyDescent="0.25">
      <c r="A108" s="273">
        <v>6</v>
      </c>
      <c r="B108" s="269">
        <v>2</v>
      </c>
      <c r="C108" s="267">
        <v>7</v>
      </c>
      <c r="D108" s="213"/>
      <c r="E108" s="207" t="s">
        <v>291</v>
      </c>
      <c r="F108" s="327"/>
      <c r="G108" s="213"/>
      <c r="H108" s="213"/>
      <c r="I108" s="231"/>
      <c r="J108" s="232"/>
    </row>
    <row r="109" spans="1:10" x14ac:dyDescent="0.25">
      <c r="A109" s="273"/>
      <c r="B109" s="269"/>
      <c r="C109" s="267"/>
      <c r="D109" s="213"/>
      <c r="E109" s="207"/>
      <c r="F109" s="328"/>
      <c r="G109" s="213" t="s">
        <v>10</v>
      </c>
      <c r="H109" s="213"/>
      <c r="I109" s="231"/>
      <c r="J109" s="232"/>
    </row>
    <row r="110" spans="1:10" ht="51.75" x14ac:dyDescent="0.25">
      <c r="A110" s="273">
        <v>6</v>
      </c>
      <c r="B110" s="269">
        <v>2</v>
      </c>
      <c r="C110" s="267">
        <v>7</v>
      </c>
      <c r="D110" s="213"/>
      <c r="E110" s="207" t="s">
        <v>297</v>
      </c>
      <c r="F110" s="326"/>
      <c r="G110" s="213"/>
      <c r="H110" s="213"/>
      <c r="I110" s="231"/>
      <c r="J110" s="232"/>
    </row>
    <row r="111" spans="1:10" x14ac:dyDescent="0.25">
      <c r="A111" s="273"/>
      <c r="B111" s="269"/>
      <c r="C111" s="267"/>
      <c r="D111" s="213"/>
      <c r="E111" s="213"/>
      <c r="F111" s="326"/>
      <c r="G111" s="213"/>
      <c r="H111" s="213"/>
      <c r="I111" s="231"/>
      <c r="J111" s="232"/>
    </row>
    <row r="112" spans="1:10" x14ac:dyDescent="0.25">
      <c r="A112" s="273">
        <v>6</v>
      </c>
      <c r="B112" s="269">
        <v>2</v>
      </c>
      <c r="C112" s="267">
        <v>7</v>
      </c>
      <c r="D112" s="213"/>
      <c r="E112" s="211" t="s">
        <v>47</v>
      </c>
      <c r="F112" s="327"/>
      <c r="G112" s="213" t="s">
        <v>10</v>
      </c>
      <c r="H112" s="213"/>
      <c r="I112" s="231"/>
      <c r="J112" s="232"/>
    </row>
    <row r="113" spans="1:10" x14ac:dyDescent="0.25">
      <c r="A113" s="273"/>
      <c r="B113" s="269"/>
      <c r="C113" s="267"/>
      <c r="D113" s="213"/>
      <c r="E113" s="213"/>
      <c r="F113" s="326"/>
      <c r="G113" s="213"/>
      <c r="H113" s="213"/>
      <c r="I113" s="231"/>
      <c r="J113" s="232"/>
    </row>
    <row r="114" spans="1:10" ht="75" x14ac:dyDescent="0.25">
      <c r="A114" s="273">
        <v>6</v>
      </c>
      <c r="B114" s="269">
        <v>2</v>
      </c>
      <c r="C114" s="267">
        <v>7</v>
      </c>
      <c r="D114" s="213"/>
      <c r="E114" s="212" t="s">
        <v>48</v>
      </c>
      <c r="F114" s="329"/>
      <c r="G114" s="213" t="s">
        <v>11</v>
      </c>
      <c r="H114" s="213"/>
      <c r="I114" s="231"/>
      <c r="J114" s="232"/>
    </row>
    <row r="115" spans="1:10" x14ac:dyDescent="0.25">
      <c r="A115" s="273"/>
      <c r="B115" s="269"/>
      <c r="C115" s="267"/>
      <c r="D115" s="213"/>
      <c r="E115" s="213"/>
      <c r="F115" s="326"/>
      <c r="G115" s="213"/>
      <c r="H115" s="213"/>
      <c r="I115" s="231"/>
      <c r="J115" s="232"/>
    </row>
    <row r="116" spans="1:10" x14ac:dyDescent="0.25">
      <c r="A116" s="273">
        <v>6</v>
      </c>
      <c r="B116" s="269">
        <v>2</v>
      </c>
      <c r="C116" s="267">
        <v>7</v>
      </c>
      <c r="D116" s="213">
        <v>1</v>
      </c>
      <c r="E116" s="213" t="s">
        <v>49</v>
      </c>
      <c r="F116" s="326" t="s">
        <v>313</v>
      </c>
      <c r="G116" s="213" t="s">
        <v>16</v>
      </c>
      <c r="H116" s="213">
        <v>4</v>
      </c>
      <c r="I116" s="231"/>
      <c r="J116" s="232">
        <f>H116*I116</f>
        <v>0</v>
      </c>
    </row>
    <row r="117" spans="1:10" x14ac:dyDescent="0.25">
      <c r="A117" s="273"/>
      <c r="B117" s="269"/>
      <c r="C117" s="267"/>
      <c r="D117" s="213"/>
      <c r="E117" s="213"/>
      <c r="F117" s="326"/>
      <c r="G117" s="213"/>
      <c r="H117" s="213"/>
      <c r="I117" s="231"/>
      <c r="J117" s="232"/>
    </row>
    <row r="118" spans="1:10" ht="75" x14ac:dyDescent="0.25">
      <c r="A118" s="273">
        <v>7</v>
      </c>
      <c r="B118" s="269">
        <v>2</v>
      </c>
      <c r="C118" s="267">
        <v>7</v>
      </c>
      <c r="D118" s="213"/>
      <c r="E118" s="212" t="s">
        <v>50</v>
      </c>
      <c r="F118" s="329"/>
      <c r="G118" s="213" t="s">
        <v>11</v>
      </c>
      <c r="H118" s="213"/>
      <c r="I118" s="231"/>
      <c r="J118" s="232"/>
    </row>
    <row r="119" spans="1:10" x14ac:dyDescent="0.25">
      <c r="A119" s="273"/>
      <c r="B119" s="269"/>
      <c r="C119" s="267"/>
      <c r="D119" s="213"/>
      <c r="E119" s="213"/>
      <c r="F119" s="326"/>
      <c r="G119" s="213"/>
      <c r="H119" s="213"/>
      <c r="I119" s="231"/>
      <c r="J119" s="232"/>
    </row>
    <row r="120" spans="1:10" x14ac:dyDescent="0.25">
      <c r="A120" s="273">
        <v>7</v>
      </c>
      <c r="B120" s="269">
        <v>2</v>
      </c>
      <c r="C120" s="267">
        <v>7</v>
      </c>
      <c r="D120" s="213">
        <v>2</v>
      </c>
      <c r="E120" s="213" t="s">
        <v>49</v>
      </c>
      <c r="F120" s="326" t="str">
        <f>F116</f>
        <v>100% Steel Products</v>
      </c>
      <c r="G120" s="213" t="s">
        <v>16</v>
      </c>
      <c r="H120" s="213">
        <v>1</v>
      </c>
      <c r="I120" s="231"/>
      <c r="J120" s="232">
        <f>H120*I120</f>
        <v>0</v>
      </c>
    </row>
    <row r="121" spans="1:10" x14ac:dyDescent="0.25">
      <c r="A121" s="273"/>
      <c r="B121" s="269"/>
      <c r="C121" s="267"/>
      <c r="D121" s="213"/>
      <c r="E121" s="213"/>
      <c r="F121" s="326"/>
      <c r="G121" s="213"/>
      <c r="H121" s="213"/>
      <c r="I121" s="231"/>
      <c r="J121" s="232"/>
    </row>
    <row r="122" spans="1:10" x14ac:dyDescent="0.25">
      <c r="A122" s="273">
        <v>7</v>
      </c>
      <c r="B122" s="269">
        <v>2</v>
      </c>
      <c r="C122" s="267">
        <v>7</v>
      </c>
      <c r="D122" s="213"/>
      <c r="E122" s="211" t="s">
        <v>51</v>
      </c>
      <c r="F122" s="326"/>
      <c r="G122" s="213" t="s">
        <v>10</v>
      </c>
      <c r="H122" s="213"/>
      <c r="I122" s="231"/>
      <c r="J122" s="232"/>
    </row>
    <row r="123" spans="1:10" x14ac:dyDescent="0.25">
      <c r="A123" s="273"/>
      <c r="B123" s="269"/>
      <c r="C123" s="267"/>
      <c r="D123" s="213"/>
      <c r="E123" s="213"/>
      <c r="F123" s="326"/>
      <c r="G123" s="213"/>
      <c r="H123" s="213"/>
      <c r="I123" s="231"/>
      <c r="J123" s="232"/>
    </row>
    <row r="124" spans="1:10" ht="30" x14ac:dyDescent="0.25">
      <c r="A124" s="273">
        <v>7</v>
      </c>
      <c r="B124" s="269">
        <v>2</v>
      </c>
      <c r="C124" s="267">
        <v>7</v>
      </c>
      <c r="D124" s="213"/>
      <c r="E124" s="212" t="s">
        <v>52</v>
      </c>
      <c r="F124" s="328"/>
      <c r="G124" s="213" t="s">
        <v>11</v>
      </c>
      <c r="H124" s="213"/>
      <c r="I124" s="231"/>
      <c r="J124" s="232"/>
    </row>
    <row r="125" spans="1:10" x14ac:dyDescent="0.25">
      <c r="A125" s="273"/>
      <c r="B125" s="269"/>
      <c r="C125" s="267"/>
      <c r="D125" s="213"/>
      <c r="E125" s="213"/>
      <c r="F125" s="326"/>
      <c r="G125" s="213"/>
      <c r="H125" s="213"/>
      <c r="I125" s="231"/>
      <c r="J125" s="232"/>
    </row>
    <row r="126" spans="1:10" x14ac:dyDescent="0.25">
      <c r="A126" s="273">
        <v>7</v>
      </c>
      <c r="B126" s="269">
        <v>2</v>
      </c>
      <c r="C126" s="267">
        <v>7</v>
      </c>
      <c r="D126" s="213">
        <v>3</v>
      </c>
      <c r="E126" s="213" t="s">
        <v>53</v>
      </c>
      <c r="F126" s="326" t="str">
        <f>F120</f>
        <v>100% Steel Products</v>
      </c>
      <c r="G126" s="213" t="s">
        <v>16</v>
      </c>
      <c r="H126" s="213">
        <v>6</v>
      </c>
      <c r="I126" s="231"/>
      <c r="J126" s="232">
        <f>H126*I126</f>
        <v>0</v>
      </c>
    </row>
    <row r="127" spans="1:10" x14ac:dyDescent="0.25">
      <c r="A127" s="273"/>
      <c r="B127" s="269"/>
      <c r="C127" s="267"/>
      <c r="D127" s="213"/>
      <c r="E127" s="213"/>
      <c r="F127" s="326"/>
      <c r="G127" s="213"/>
      <c r="H127" s="213"/>
      <c r="I127" s="231"/>
      <c r="J127" s="232"/>
    </row>
    <row r="128" spans="1:10" ht="15.75" thickBot="1" x14ac:dyDescent="0.3">
      <c r="A128" s="273"/>
      <c r="B128" s="269"/>
      <c r="C128" s="267"/>
      <c r="D128" s="213"/>
      <c r="E128" s="213"/>
      <c r="F128" s="326"/>
      <c r="G128" s="213"/>
      <c r="H128" s="213"/>
      <c r="I128" s="231"/>
      <c r="J128" s="232"/>
    </row>
    <row r="129" spans="1:10" ht="15.75" thickBot="1" x14ac:dyDescent="0.3">
      <c r="A129" s="273">
        <v>7</v>
      </c>
      <c r="B129" s="269">
        <v>2</v>
      </c>
      <c r="C129" s="267">
        <v>7</v>
      </c>
      <c r="D129" s="221"/>
      <c r="E129" s="215" t="str">
        <f>"TOTAL   "&amp;  E100</f>
        <v>TOTAL   METALWORK</v>
      </c>
      <c r="F129" s="333"/>
      <c r="G129" s="220"/>
      <c r="H129" s="220"/>
      <c r="I129" s="234"/>
      <c r="J129" s="235">
        <f>SUM(J100:J128)</f>
        <v>0</v>
      </c>
    </row>
    <row r="130" spans="1:10" x14ac:dyDescent="0.25">
      <c r="A130" s="273"/>
      <c r="B130" s="269"/>
      <c r="C130" s="267"/>
      <c r="D130" s="221"/>
      <c r="E130" s="216"/>
      <c r="F130" s="334"/>
      <c r="G130" s="221"/>
      <c r="H130" s="221"/>
      <c r="I130" s="236"/>
      <c r="J130" s="237"/>
    </row>
    <row r="131" spans="1:10" x14ac:dyDescent="0.25">
      <c r="A131" s="273">
        <v>7</v>
      </c>
      <c r="B131" s="269">
        <v>2</v>
      </c>
      <c r="C131" s="267">
        <v>9</v>
      </c>
      <c r="D131" s="213"/>
      <c r="E131" s="211" t="s">
        <v>14</v>
      </c>
      <c r="F131" s="334"/>
      <c r="G131" s="213" t="s">
        <v>10</v>
      </c>
      <c r="H131" s="213"/>
      <c r="I131" s="231"/>
      <c r="J131" s="232"/>
    </row>
    <row r="132" spans="1:10" x14ac:dyDescent="0.25">
      <c r="A132" s="273"/>
      <c r="B132" s="269"/>
      <c r="C132" s="267"/>
      <c r="D132" s="213"/>
      <c r="E132" s="211"/>
      <c r="F132" s="327"/>
      <c r="G132" s="213"/>
      <c r="H132" s="213"/>
      <c r="I132" s="231"/>
      <c r="J132" s="232"/>
    </row>
    <row r="133" spans="1:10" x14ac:dyDescent="0.25">
      <c r="A133" s="273">
        <v>7</v>
      </c>
      <c r="B133" s="269">
        <v>2</v>
      </c>
      <c r="C133" s="267">
        <v>9</v>
      </c>
      <c r="D133" s="213"/>
      <c r="E133" s="211" t="s">
        <v>54</v>
      </c>
      <c r="F133" s="327"/>
      <c r="G133" s="213" t="s">
        <v>10</v>
      </c>
      <c r="H133" s="213"/>
      <c r="I133" s="231"/>
      <c r="J133" s="232"/>
    </row>
    <row r="134" spans="1:10" x14ac:dyDescent="0.25">
      <c r="A134" s="273"/>
      <c r="B134" s="269"/>
      <c r="C134" s="267"/>
      <c r="D134" s="213"/>
      <c r="E134" s="211"/>
      <c r="F134" s="327"/>
      <c r="G134" s="213"/>
      <c r="H134" s="213"/>
      <c r="I134" s="231"/>
      <c r="J134" s="232"/>
    </row>
    <row r="135" spans="1:10" x14ac:dyDescent="0.25">
      <c r="A135" s="273">
        <v>7</v>
      </c>
      <c r="B135" s="269">
        <v>2</v>
      </c>
      <c r="C135" s="267">
        <v>9</v>
      </c>
      <c r="D135" s="213"/>
      <c r="E135" s="211" t="s">
        <v>55</v>
      </c>
      <c r="F135" s="327"/>
      <c r="G135" s="213" t="s">
        <v>10</v>
      </c>
      <c r="H135" s="213"/>
      <c r="I135" s="231"/>
      <c r="J135" s="232"/>
    </row>
    <row r="136" spans="1:10" x14ac:dyDescent="0.25">
      <c r="A136" s="273"/>
      <c r="B136" s="269"/>
      <c r="C136" s="267"/>
      <c r="D136" s="213"/>
      <c r="E136" s="211"/>
      <c r="F136" s="327"/>
      <c r="G136" s="213"/>
      <c r="H136" s="213"/>
      <c r="I136" s="231"/>
      <c r="J136" s="232"/>
    </row>
    <row r="137" spans="1:10" x14ac:dyDescent="0.25">
      <c r="A137" s="273">
        <v>7</v>
      </c>
      <c r="B137" s="269">
        <v>2</v>
      </c>
      <c r="C137" s="267">
        <v>9</v>
      </c>
      <c r="D137" s="213"/>
      <c r="E137" s="206" t="s">
        <v>288</v>
      </c>
      <c r="F137" s="327"/>
      <c r="G137" s="213"/>
      <c r="H137" s="213"/>
      <c r="I137" s="231"/>
      <c r="J137" s="232"/>
    </row>
    <row r="138" spans="1:10" x14ac:dyDescent="0.25">
      <c r="A138" s="273"/>
      <c r="B138" s="269"/>
      <c r="C138" s="267"/>
      <c r="D138" s="213"/>
      <c r="E138" s="207"/>
      <c r="F138" s="327"/>
      <c r="G138" s="213"/>
      <c r="H138" s="213"/>
      <c r="I138" s="231"/>
      <c r="J138" s="232"/>
    </row>
    <row r="139" spans="1:10" ht="26.25" x14ac:dyDescent="0.25">
      <c r="A139" s="273">
        <v>7</v>
      </c>
      <c r="B139" s="269">
        <v>2</v>
      </c>
      <c r="C139" s="267">
        <v>9</v>
      </c>
      <c r="D139" s="213"/>
      <c r="E139" s="207" t="s">
        <v>289</v>
      </c>
      <c r="F139" s="327"/>
      <c r="G139" s="213"/>
      <c r="H139" s="213"/>
      <c r="I139" s="231"/>
      <c r="J139" s="232"/>
    </row>
    <row r="140" spans="1:10" x14ac:dyDescent="0.25">
      <c r="A140" s="273"/>
      <c r="B140" s="269"/>
      <c r="C140" s="267"/>
      <c r="D140" s="213"/>
      <c r="E140" s="207"/>
      <c r="F140" s="327"/>
      <c r="G140" s="213"/>
      <c r="H140" s="213"/>
      <c r="I140" s="231"/>
      <c r="J140" s="232"/>
    </row>
    <row r="141" spans="1:10" x14ac:dyDescent="0.25">
      <c r="A141" s="273">
        <v>7</v>
      </c>
      <c r="B141" s="269">
        <v>2</v>
      </c>
      <c r="C141" s="267">
        <v>9</v>
      </c>
      <c r="D141" s="213"/>
      <c r="E141" s="206" t="s">
        <v>15</v>
      </c>
      <c r="F141" s="327"/>
      <c r="G141" s="213"/>
      <c r="H141" s="213"/>
      <c r="I141" s="231"/>
      <c r="J141" s="232"/>
    </row>
    <row r="142" spans="1:10" x14ac:dyDescent="0.25">
      <c r="A142" s="273"/>
      <c r="B142" s="269"/>
      <c r="C142" s="267"/>
      <c r="D142" s="213"/>
      <c r="E142" s="207"/>
      <c r="F142" s="327"/>
      <c r="G142" s="213"/>
      <c r="H142" s="213"/>
      <c r="I142" s="231"/>
      <c r="J142" s="232"/>
    </row>
    <row r="143" spans="1:10" ht="26.25" x14ac:dyDescent="0.25">
      <c r="A143" s="273">
        <v>7</v>
      </c>
      <c r="B143" s="269">
        <v>2</v>
      </c>
      <c r="C143" s="267">
        <v>9</v>
      </c>
      <c r="D143" s="213"/>
      <c r="E143" s="207" t="s">
        <v>291</v>
      </c>
      <c r="F143" s="327"/>
      <c r="G143" s="213"/>
      <c r="H143" s="213"/>
      <c r="I143" s="231"/>
      <c r="J143" s="232"/>
    </row>
    <row r="144" spans="1:10" x14ac:dyDescent="0.25">
      <c r="A144" s="273"/>
      <c r="B144" s="269"/>
      <c r="C144" s="267"/>
      <c r="D144" s="213"/>
      <c r="E144" s="207"/>
      <c r="F144" s="327"/>
      <c r="G144" s="213" t="s">
        <v>10</v>
      </c>
      <c r="H144" s="213"/>
      <c r="I144" s="231"/>
      <c r="J144" s="232"/>
    </row>
    <row r="145" spans="1:10" ht="39" x14ac:dyDescent="0.25">
      <c r="A145" s="273">
        <v>8</v>
      </c>
      <c r="B145" s="269">
        <v>2</v>
      </c>
      <c r="C145" s="267">
        <v>9</v>
      </c>
      <c r="D145" s="213"/>
      <c r="E145" s="207" t="s">
        <v>298</v>
      </c>
      <c r="F145" s="329"/>
      <c r="G145" s="213"/>
      <c r="H145" s="213"/>
      <c r="I145" s="231"/>
      <c r="J145" s="232"/>
    </row>
    <row r="146" spans="1:10" x14ac:dyDescent="0.25">
      <c r="A146" s="273"/>
      <c r="B146" s="269"/>
      <c r="C146" s="267"/>
      <c r="D146" s="213"/>
      <c r="E146" s="213"/>
      <c r="F146" s="326"/>
      <c r="G146" s="213"/>
      <c r="H146" s="213"/>
      <c r="I146" s="231"/>
      <c r="J146" s="232"/>
    </row>
    <row r="147" spans="1:10" x14ac:dyDescent="0.25">
      <c r="A147" s="273"/>
      <c r="B147" s="269"/>
      <c r="C147" s="267">
        <v>9</v>
      </c>
      <c r="D147" s="213"/>
      <c r="E147" s="213"/>
      <c r="F147" s="326"/>
      <c r="G147" s="213"/>
      <c r="H147" s="213"/>
      <c r="I147" s="231"/>
      <c r="J147" s="232"/>
    </row>
    <row r="148" spans="1:10" x14ac:dyDescent="0.25">
      <c r="A148" s="273">
        <v>8</v>
      </c>
      <c r="B148" s="269">
        <v>2</v>
      </c>
      <c r="C148" s="267"/>
      <c r="D148" s="213"/>
      <c r="E148" s="211" t="s">
        <v>56</v>
      </c>
      <c r="F148" s="326"/>
      <c r="G148" s="213" t="s">
        <v>10</v>
      </c>
      <c r="H148" s="213"/>
      <c r="I148" s="231"/>
      <c r="J148" s="232"/>
    </row>
    <row r="149" spans="1:10" x14ac:dyDescent="0.25">
      <c r="A149" s="273"/>
      <c r="B149" s="269"/>
      <c r="C149" s="267">
        <v>9</v>
      </c>
      <c r="D149" s="213"/>
      <c r="E149" s="213"/>
      <c r="F149" s="326"/>
      <c r="G149" s="213"/>
      <c r="H149" s="213"/>
      <c r="I149" s="231"/>
      <c r="J149" s="232"/>
    </row>
    <row r="150" spans="1:10" ht="29.25" x14ac:dyDescent="0.25">
      <c r="A150" s="273">
        <v>8</v>
      </c>
      <c r="B150" s="269">
        <v>2</v>
      </c>
      <c r="C150" s="267"/>
      <c r="D150" s="213">
        <v>5</v>
      </c>
      <c r="E150" s="214" t="s">
        <v>307</v>
      </c>
      <c r="F150" s="328" t="s">
        <v>313</v>
      </c>
      <c r="G150" s="213" t="s">
        <v>18</v>
      </c>
      <c r="H150" s="213">
        <v>7</v>
      </c>
      <c r="I150" s="231"/>
      <c r="J150" s="232">
        <f>H150*I150</f>
        <v>0</v>
      </c>
    </row>
    <row r="151" spans="1:10" x14ac:dyDescent="0.25">
      <c r="A151" s="273"/>
      <c r="B151" s="269"/>
      <c r="C151" s="267">
        <v>9</v>
      </c>
      <c r="D151" s="213"/>
      <c r="E151" s="213"/>
      <c r="F151" s="328"/>
      <c r="G151" s="213"/>
      <c r="H151" s="213"/>
      <c r="I151" s="231"/>
      <c r="J151" s="232"/>
    </row>
    <row r="152" spans="1:10" ht="15.75" thickBot="1" x14ac:dyDescent="0.3">
      <c r="A152" s="273"/>
      <c r="B152" s="269"/>
      <c r="C152" s="267"/>
      <c r="D152" s="213"/>
      <c r="E152" s="213"/>
      <c r="F152" s="326"/>
      <c r="G152" s="213"/>
      <c r="H152" s="213"/>
      <c r="I152" s="231"/>
      <c r="J152" s="232"/>
    </row>
    <row r="153" spans="1:10" ht="15.75" thickBot="1" x14ac:dyDescent="0.3">
      <c r="A153" s="273">
        <v>8</v>
      </c>
      <c r="B153" s="269">
        <v>2</v>
      </c>
      <c r="C153" s="267">
        <v>9</v>
      </c>
      <c r="D153" s="221"/>
      <c r="E153" s="215" t="str">
        <f>"TOTAL   "&amp;  E135</f>
        <v>TOTAL   TILING</v>
      </c>
      <c r="F153" s="333"/>
      <c r="G153" s="220"/>
      <c r="H153" s="220"/>
      <c r="I153" s="234"/>
      <c r="J153" s="235">
        <f>SUM(J135:J152)</f>
        <v>0</v>
      </c>
    </row>
    <row r="154" spans="1:10" x14ac:dyDescent="0.25">
      <c r="A154" s="273"/>
      <c r="B154" s="269"/>
      <c r="C154" s="267"/>
      <c r="D154" s="221"/>
      <c r="E154" s="216"/>
      <c r="F154" s="338"/>
      <c r="G154" s="221"/>
      <c r="H154" s="221"/>
      <c r="I154" s="236"/>
      <c r="J154" s="237"/>
    </row>
    <row r="155" spans="1:10" x14ac:dyDescent="0.25">
      <c r="A155" s="273">
        <v>8</v>
      </c>
      <c r="B155" s="269">
        <v>2</v>
      </c>
      <c r="C155" s="267">
        <v>10</v>
      </c>
      <c r="D155" s="213"/>
      <c r="E155" s="211" t="s">
        <v>14</v>
      </c>
      <c r="F155" s="334"/>
      <c r="G155" s="213" t="s">
        <v>10</v>
      </c>
      <c r="H155" s="213"/>
      <c r="I155" s="231"/>
      <c r="J155" s="232"/>
    </row>
    <row r="156" spans="1:10" x14ac:dyDescent="0.25">
      <c r="A156" s="273"/>
      <c r="B156" s="269"/>
      <c r="C156" s="267"/>
      <c r="D156" s="213"/>
      <c r="E156" s="211"/>
      <c r="F156" s="327"/>
      <c r="G156" s="213"/>
      <c r="H156" s="213"/>
      <c r="I156" s="231"/>
      <c r="J156" s="232"/>
    </row>
    <row r="157" spans="1:10" x14ac:dyDescent="0.25">
      <c r="A157" s="273">
        <v>8</v>
      </c>
      <c r="B157" s="269">
        <v>2</v>
      </c>
      <c r="C157" s="267">
        <v>10</v>
      </c>
      <c r="D157" s="213"/>
      <c r="E157" s="211" t="s">
        <v>57</v>
      </c>
      <c r="F157" s="327"/>
      <c r="G157" s="213" t="s">
        <v>10</v>
      </c>
      <c r="H157" s="213"/>
      <c r="I157" s="231"/>
      <c r="J157" s="232"/>
    </row>
    <row r="158" spans="1:10" x14ac:dyDescent="0.25">
      <c r="A158" s="273"/>
      <c r="B158" s="269"/>
      <c r="C158" s="267"/>
      <c r="D158" s="213"/>
      <c r="E158" s="211"/>
      <c r="F158" s="327"/>
      <c r="G158" s="213"/>
      <c r="H158" s="213"/>
      <c r="I158" s="231"/>
      <c r="J158" s="232"/>
    </row>
    <row r="159" spans="1:10" x14ac:dyDescent="0.25">
      <c r="A159" s="273">
        <v>8</v>
      </c>
      <c r="B159" s="269">
        <v>2</v>
      </c>
      <c r="C159" s="267">
        <v>10</v>
      </c>
      <c r="D159" s="213"/>
      <c r="E159" s="211" t="s">
        <v>58</v>
      </c>
      <c r="F159" s="327"/>
      <c r="G159" s="213" t="s">
        <v>10</v>
      </c>
      <c r="H159" s="213"/>
      <c r="I159" s="231"/>
      <c r="J159" s="232"/>
    </row>
    <row r="160" spans="1:10" x14ac:dyDescent="0.25">
      <c r="A160" s="273"/>
      <c r="B160" s="269"/>
      <c r="C160" s="267"/>
      <c r="D160" s="213"/>
      <c r="E160" s="211"/>
      <c r="F160" s="327"/>
      <c r="G160" s="213"/>
      <c r="H160" s="213"/>
      <c r="I160" s="231"/>
      <c r="J160" s="232"/>
    </row>
    <row r="161" spans="1:10" x14ac:dyDescent="0.25">
      <c r="A161" s="273">
        <v>8</v>
      </c>
      <c r="B161" s="269">
        <v>2</v>
      </c>
      <c r="C161" s="267">
        <v>10</v>
      </c>
      <c r="D161" s="213"/>
      <c r="E161" s="206" t="s">
        <v>288</v>
      </c>
      <c r="F161" s="327"/>
      <c r="G161" s="213"/>
      <c r="H161" s="213"/>
      <c r="I161" s="231"/>
      <c r="J161" s="232"/>
    </row>
    <row r="162" spans="1:10" x14ac:dyDescent="0.25">
      <c r="A162" s="273"/>
      <c r="B162" s="269"/>
      <c r="C162" s="267"/>
      <c r="D162" s="213"/>
      <c r="E162" s="207"/>
      <c r="F162" s="327"/>
      <c r="G162" s="213"/>
      <c r="H162" s="213"/>
      <c r="I162" s="231"/>
      <c r="J162" s="232"/>
    </row>
    <row r="163" spans="1:10" ht="26.25" x14ac:dyDescent="0.25">
      <c r="A163" s="273">
        <v>8</v>
      </c>
      <c r="B163" s="269">
        <v>2</v>
      </c>
      <c r="C163" s="267">
        <v>10</v>
      </c>
      <c r="D163" s="213"/>
      <c r="E163" s="207" t="s">
        <v>289</v>
      </c>
      <c r="F163" s="327"/>
      <c r="G163" s="213"/>
      <c r="H163" s="213"/>
      <c r="I163" s="231"/>
      <c r="J163" s="232"/>
    </row>
    <row r="164" spans="1:10" x14ac:dyDescent="0.25">
      <c r="A164" s="273"/>
      <c r="B164" s="269"/>
      <c r="C164" s="267"/>
      <c r="D164" s="213"/>
      <c r="E164" s="207"/>
      <c r="F164" s="327"/>
      <c r="G164" s="213" t="s">
        <v>10</v>
      </c>
      <c r="H164" s="213"/>
      <c r="I164" s="231"/>
      <c r="J164" s="232"/>
    </row>
    <row r="165" spans="1:10" x14ac:dyDescent="0.25">
      <c r="A165" s="273">
        <v>8</v>
      </c>
      <c r="B165" s="269">
        <v>2</v>
      </c>
      <c r="C165" s="267">
        <v>10</v>
      </c>
      <c r="D165" s="213"/>
      <c r="E165" s="206" t="s">
        <v>15</v>
      </c>
      <c r="F165" s="329"/>
      <c r="G165" s="213"/>
      <c r="H165" s="213"/>
      <c r="I165" s="231"/>
      <c r="J165" s="232"/>
    </row>
    <row r="166" spans="1:10" x14ac:dyDescent="0.25">
      <c r="A166" s="273"/>
      <c r="B166" s="269"/>
      <c r="C166" s="267"/>
      <c r="D166" s="213"/>
      <c r="E166" s="207"/>
      <c r="F166" s="327"/>
      <c r="G166" s="213"/>
      <c r="H166" s="213"/>
      <c r="I166" s="231"/>
      <c r="J166" s="232"/>
    </row>
    <row r="167" spans="1:10" ht="26.25" x14ac:dyDescent="0.25">
      <c r="A167" s="273">
        <v>8</v>
      </c>
      <c r="B167" s="269">
        <v>2</v>
      </c>
      <c r="C167" s="267">
        <v>10</v>
      </c>
      <c r="D167" s="213"/>
      <c r="E167" s="207" t="s">
        <v>291</v>
      </c>
      <c r="F167" s="327"/>
      <c r="G167" s="213"/>
      <c r="H167" s="213"/>
      <c r="I167" s="231"/>
      <c r="J167" s="232"/>
    </row>
    <row r="168" spans="1:10" x14ac:dyDescent="0.25">
      <c r="A168" s="273"/>
      <c r="B168" s="269"/>
      <c r="C168" s="267"/>
      <c r="D168" s="213"/>
      <c r="E168" s="207"/>
      <c r="F168" s="327"/>
      <c r="G168" s="213"/>
      <c r="H168" s="213"/>
      <c r="I168" s="231"/>
      <c r="J168" s="232"/>
    </row>
    <row r="169" spans="1:10" x14ac:dyDescent="0.25">
      <c r="A169" s="273">
        <v>8</v>
      </c>
      <c r="B169" s="269">
        <v>2</v>
      </c>
      <c r="C169" s="267">
        <v>10</v>
      </c>
      <c r="D169" s="213"/>
      <c r="E169" s="211" t="s">
        <v>59</v>
      </c>
      <c r="F169" s="326"/>
      <c r="G169" s="213" t="s">
        <v>10</v>
      </c>
      <c r="H169" s="213"/>
      <c r="I169" s="231"/>
      <c r="J169" s="232"/>
    </row>
    <row r="170" spans="1:10" x14ac:dyDescent="0.25">
      <c r="A170" s="273"/>
      <c r="B170" s="269"/>
      <c r="C170" s="267"/>
      <c r="D170" s="213"/>
      <c r="E170" s="213"/>
      <c r="F170" s="327"/>
      <c r="G170" s="213"/>
      <c r="H170" s="213"/>
      <c r="I170" s="231"/>
      <c r="J170" s="232"/>
    </row>
    <row r="171" spans="1:10" x14ac:dyDescent="0.25">
      <c r="A171" s="273">
        <v>8</v>
      </c>
      <c r="B171" s="269">
        <v>2</v>
      </c>
      <c r="C171" s="267">
        <v>10</v>
      </c>
      <c r="D171" s="213"/>
      <c r="E171" s="211" t="s">
        <v>60</v>
      </c>
      <c r="F171" s="326"/>
      <c r="G171" s="213" t="s">
        <v>11</v>
      </c>
      <c r="H171" s="213"/>
      <c r="I171" s="231"/>
      <c r="J171" s="232"/>
    </row>
    <row r="172" spans="1:10" x14ac:dyDescent="0.25">
      <c r="A172" s="273"/>
      <c r="B172" s="269"/>
      <c r="C172" s="267"/>
      <c r="D172" s="213"/>
      <c r="E172" s="213"/>
      <c r="F172" s="327"/>
      <c r="G172" s="213"/>
      <c r="H172" s="213"/>
      <c r="I172" s="231"/>
      <c r="J172" s="232"/>
    </row>
    <row r="173" spans="1:10" ht="60" x14ac:dyDescent="0.25">
      <c r="A173" s="273">
        <v>8</v>
      </c>
      <c r="B173" s="269">
        <v>2</v>
      </c>
      <c r="C173" s="267">
        <v>10</v>
      </c>
      <c r="D173" s="213"/>
      <c r="E173" s="212" t="s">
        <v>61</v>
      </c>
      <c r="F173" s="326"/>
      <c r="G173" s="213" t="s">
        <v>11</v>
      </c>
      <c r="H173" s="213"/>
      <c r="I173" s="231"/>
      <c r="J173" s="232"/>
    </row>
    <row r="174" spans="1:10" x14ac:dyDescent="0.25">
      <c r="A174" s="273"/>
      <c r="B174" s="269"/>
      <c r="C174" s="267"/>
      <c r="D174" s="213"/>
      <c r="E174" s="213"/>
      <c r="F174" s="329"/>
      <c r="G174" s="213"/>
      <c r="H174" s="213"/>
      <c r="I174" s="231"/>
      <c r="J174" s="232"/>
    </row>
    <row r="175" spans="1:10" ht="29.25" x14ac:dyDescent="0.25">
      <c r="A175" s="273">
        <v>8</v>
      </c>
      <c r="B175" s="269">
        <v>2</v>
      </c>
      <c r="C175" s="267">
        <v>10</v>
      </c>
      <c r="D175" s="213">
        <v>2</v>
      </c>
      <c r="E175" s="213" t="s">
        <v>62</v>
      </c>
      <c r="F175" s="328" t="s">
        <v>314</v>
      </c>
      <c r="G175" s="213" t="s">
        <v>16</v>
      </c>
      <c r="H175" s="213">
        <v>2</v>
      </c>
      <c r="I175" s="231"/>
      <c r="J175" s="232">
        <f>H175*I175</f>
        <v>0</v>
      </c>
    </row>
    <row r="176" spans="1:10" x14ac:dyDescent="0.25">
      <c r="A176" s="273"/>
      <c r="B176" s="269"/>
      <c r="C176" s="267"/>
      <c r="D176" s="213"/>
      <c r="E176" s="213"/>
      <c r="F176" s="326"/>
      <c r="G176" s="213"/>
      <c r="H176" s="213"/>
      <c r="I176" s="231"/>
      <c r="J176" s="232"/>
    </row>
    <row r="177" spans="1:10" ht="15.75" thickBot="1" x14ac:dyDescent="0.3">
      <c r="A177" s="273"/>
      <c r="B177" s="269"/>
      <c r="C177" s="267"/>
      <c r="D177" s="213"/>
      <c r="E177" s="211"/>
      <c r="F177" s="326"/>
      <c r="G177" s="213"/>
      <c r="H177" s="213"/>
      <c r="I177" s="231"/>
      <c r="J177" s="232"/>
    </row>
    <row r="178" spans="1:10" ht="15.75" thickBot="1" x14ac:dyDescent="0.3">
      <c r="A178" s="273">
        <v>8</v>
      </c>
      <c r="B178" s="269">
        <v>2</v>
      </c>
      <c r="C178" s="267">
        <v>10</v>
      </c>
      <c r="D178" s="221"/>
      <c r="E178" s="215" t="str">
        <f>"TOTAL   "&amp;  E159</f>
        <v>TOTAL   GLAZING</v>
      </c>
      <c r="F178" s="333"/>
      <c r="G178" s="220"/>
      <c r="H178" s="220"/>
      <c r="I178" s="234"/>
      <c r="J178" s="235">
        <f>SUM(J159:J177)</f>
        <v>0</v>
      </c>
    </row>
    <row r="179" spans="1:10" x14ac:dyDescent="0.25">
      <c r="A179" s="273"/>
      <c r="B179" s="269"/>
      <c r="C179" s="267"/>
      <c r="D179" s="221"/>
      <c r="E179" s="216"/>
      <c r="F179" s="338"/>
      <c r="G179" s="221"/>
      <c r="H179" s="221"/>
      <c r="I179" s="236"/>
      <c r="J179" s="237"/>
    </row>
    <row r="180" spans="1:10" x14ac:dyDescent="0.25">
      <c r="A180" s="273"/>
      <c r="B180" s="269"/>
      <c r="C180" s="267"/>
      <c r="D180" s="213"/>
      <c r="E180" s="213"/>
      <c r="F180" s="326"/>
      <c r="G180" s="213"/>
      <c r="H180" s="213"/>
      <c r="I180" s="231"/>
      <c r="J180" s="232"/>
    </row>
    <row r="181" spans="1:10" x14ac:dyDescent="0.25">
      <c r="A181" s="273">
        <v>9</v>
      </c>
      <c r="B181" s="269">
        <v>2</v>
      </c>
      <c r="C181" s="267"/>
      <c r="D181" s="213"/>
      <c r="E181" s="219" t="s">
        <v>63</v>
      </c>
      <c r="F181" s="336"/>
      <c r="G181" s="213"/>
      <c r="H181" s="213"/>
      <c r="I181" s="231"/>
      <c r="J181" s="232"/>
    </row>
    <row r="182" spans="1:10" s="11" customFormat="1" x14ac:dyDescent="0.25">
      <c r="A182" s="273"/>
      <c r="B182" s="269"/>
      <c r="C182" s="267"/>
      <c r="D182" s="217"/>
      <c r="E182" s="217"/>
      <c r="F182" s="335"/>
      <c r="G182" s="217"/>
      <c r="H182" s="217"/>
      <c r="I182" s="229"/>
      <c r="J182" s="230"/>
    </row>
    <row r="183" spans="1:10" s="11" customFormat="1" x14ac:dyDescent="0.25">
      <c r="A183" s="273">
        <v>9</v>
      </c>
      <c r="B183" s="269">
        <v>2</v>
      </c>
      <c r="C183" s="267"/>
      <c r="D183" s="217">
        <v>3</v>
      </c>
      <c r="E183" s="217" t="s">
        <v>64</v>
      </c>
      <c r="F183" s="335"/>
      <c r="G183" s="217"/>
      <c r="H183" s="217"/>
      <c r="I183" s="229"/>
      <c r="J183" s="230">
        <f>SUM(J25:J30)</f>
        <v>0</v>
      </c>
    </row>
    <row r="184" spans="1:10" s="11" customFormat="1" x14ac:dyDescent="0.25">
      <c r="A184" s="273"/>
      <c r="B184" s="269"/>
      <c r="C184" s="267"/>
      <c r="D184" s="217"/>
      <c r="E184" s="217"/>
      <c r="F184" s="335"/>
      <c r="G184" s="217"/>
      <c r="H184" s="217"/>
      <c r="I184" s="229"/>
      <c r="J184" s="230"/>
    </row>
    <row r="185" spans="1:10" s="11" customFormat="1" x14ac:dyDescent="0.25">
      <c r="A185" s="273">
        <v>9</v>
      </c>
      <c r="B185" s="269">
        <v>2</v>
      </c>
      <c r="C185" s="267"/>
      <c r="D185" s="217">
        <v>6</v>
      </c>
      <c r="E185" s="217" t="s">
        <v>28</v>
      </c>
      <c r="F185" s="335"/>
      <c r="G185" s="217"/>
      <c r="H185" s="217"/>
      <c r="I185" s="229"/>
      <c r="J185" s="230">
        <f>SUM(J54:J92)</f>
        <v>0</v>
      </c>
    </row>
    <row r="186" spans="1:10" s="11" customFormat="1" x14ac:dyDescent="0.25">
      <c r="A186" s="273"/>
      <c r="B186" s="269"/>
      <c r="C186" s="267"/>
      <c r="D186" s="217"/>
      <c r="E186" s="217"/>
      <c r="F186" s="335"/>
      <c r="G186" s="217"/>
      <c r="H186" s="217"/>
      <c r="I186" s="229"/>
      <c r="J186" s="230"/>
    </row>
    <row r="187" spans="1:10" s="11" customFormat="1" x14ac:dyDescent="0.25">
      <c r="A187" s="273">
        <v>9</v>
      </c>
      <c r="B187" s="269">
        <v>2</v>
      </c>
      <c r="C187" s="267"/>
      <c r="D187" s="217">
        <v>7</v>
      </c>
      <c r="E187" s="217" t="s">
        <v>46</v>
      </c>
      <c r="F187" s="335"/>
      <c r="G187" s="217"/>
      <c r="H187" s="217"/>
      <c r="I187" s="229"/>
      <c r="J187" s="230">
        <f>SUM(J112:J127)</f>
        <v>0</v>
      </c>
    </row>
    <row r="188" spans="1:10" s="11" customFormat="1" x14ac:dyDescent="0.25">
      <c r="A188" s="273"/>
      <c r="B188" s="269"/>
      <c r="C188" s="267"/>
      <c r="D188" s="217"/>
      <c r="E188" s="217"/>
      <c r="F188" s="335"/>
      <c r="G188" s="217"/>
      <c r="H188" s="217"/>
      <c r="I188" s="229"/>
      <c r="J188" s="230"/>
    </row>
    <row r="189" spans="1:10" s="11" customFormat="1" x14ac:dyDescent="0.25">
      <c r="A189" s="273">
        <v>9</v>
      </c>
      <c r="B189" s="269">
        <v>2</v>
      </c>
      <c r="C189" s="267"/>
      <c r="D189" s="217">
        <v>9</v>
      </c>
      <c r="E189" s="217" t="s">
        <v>55</v>
      </c>
      <c r="F189" s="335"/>
      <c r="G189" s="217"/>
      <c r="H189" s="217"/>
      <c r="I189" s="229"/>
      <c r="J189" s="230">
        <f>SUM(J147:J151)</f>
        <v>0</v>
      </c>
    </row>
    <row r="190" spans="1:10" s="11" customFormat="1" x14ac:dyDescent="0.25">
      <c r="A190" s="273"/>
      <c r="B190" s="269"/>
      <c r="C190" s="267"/>
      <c r="D190" s="217"/>
      <c r="E190" s="217"/>
      <c r="F190" s="335"/>
      <c r="G190" s="217"/>
      <c r="H190" s="217"/>
      <c r="I190" s="229"/>
      <c r="J190" s="230"/>
    </row>
    <row r="191" spans="1:10" s="11" customFormat="1" x14ac:dyDescent="0.25">
      <c r="A191" s="273">
        <v>9</v>
      </c>
      <c r="B191" s="269">
        <v>2</v>
      </c>
      <c r="C191" s="267"/>
      <c r="D191" s="217">
        <v>10</v>
      </c>
      <c r="E191" s="217" t="s">
        <v>58</v>
      </c>
      <c r="F191" s="335"/>
      <c r="G191" s="217"/>
      <c r="H191" s="217"/>
      <c r="I191" s="229"/>
      <c r="J191" s="230">
        <f>SUM(J169:J176)</f>
        <v>0</v>
      </c>
    </row>
    <row r="192" spans="1:10" s="11" customFormat="1" x14ac:dyDescent="0.25">
      <c r="A192" s="273"/>
      <c r="B192" s="269"/>
      <c r="C192" s="267"/>
      <c r="D192" s="217"/>
      <c r="E192" s="217"/>
      <c r="F192" s="335"/>
      <c r="G192" s="217"/>
      <c r="H192" s="217"/>
      <c r="I192" s="229"/>
      <c r="J192" s="230"/>
    </row>
    <row r="193" spans="1:10" x14ac:dyDescent="0.25">
      <c r="A193" s="273">
        <v>9</v>
      </c>
      <c r="B193" s="269">
        <v>2</v>
      </c>
      <c r="C193" s="267"/>
      <c r="D193" s="213"/>
      <c r="E193" s="217" t="s">
        <v>65</v>
      </c>
      <c r="F193" s="335"/>
      <c r="G193" s="213" t="s">
        <v>66</v>
      </c>
      <c r="H193" s="213"/>
      <c r="I193" s="238">
        <f>SUM(J182:J192)</f>
        <v>0</v>
      </c>
      <c r="J193" s="230" t="s">
        <v>67</v>
      </c>
    </row>
    <row r="194" spans="1:10" x14ac:dyDescent="0.25">
      <c r="A194" s="273"/>
      <c r="B194" s="269"/>
      <c r="C194" s="267"/>
      <c r="D194" s="213"/>
      <c r="E194" s="213"/>
      <c r="F194" s="326"/>
      <c r="G194" s="213"/>
      <c r="H194" s="213"/>
      <c r="I194" s="238"/>
      <c r="J194" s="232"/>
    </row>
  </sheetData>
  <protectedRanges>
    <protectedRange algorithmName="SHA-512" hashValue="yKdq0KBtKBSkUwL/QbibabrpoPASN3GuphRpgvmiStOc0ICrjG0pXSo0Y1HK7xoajEcNyVeqI+fPKwRFwSD4gQ==" saltValue="xetO0GlRz4jwIyw3y90luQ==" spinCount="100000" sqref="D34:E39 D96:E101 D131:E136 D155:E160 D169:E177 E180 D5:F5 D102:D110 D195:F1048576 D111:E128 D6:E12 D13:D23 D146:E152 D137:D145 D161:D168 D24:E31 D40:D50 E182:E190 D180:D190 D191:E194 D51:E93" name="Range1"/>
    <protectedRange algorithmName="SHA-512" hashValue="yKdq0KBtKBSkUwL/QbibabrpoPASN3GuphRpgvmiStOc0ICrjG0pXSo0Y1HK7xoajEcNyVeqI+fPKwRFwSD4gQ==" saltValue="xetO0GlRz4jwIyw3y90luQ==" spinCount="100000" sqref="G96:H128 G155:H177 G5:H31 G131:H152 G180:H1048576 G34:H93" name="Range1_2"/>
    <protectedRange algorithmName="SHA-512" hashValue="yKdq0KBtKBSkUwL/QbibabrpoPASN3GuphRpgvmiStOc0ICrjG0pXSo0Y1HK7xoajEcNyVeqI+fPKwRFwSD4gQ==" saltValue="xetO0GlRz4jwIyw3y90luQ==" spinCount="100000" sqref="D32:E33 D178:E179 D153:E154 D94:E95 D129:E130" name="Range1_5_1_1"/>
    <protectedRange algorithmName="SHA-512" hashValue="yKdq0KBtKBSkUwL/QbibabrpoPASN3GuphRpgvmiStOc0ICrjG0pXSo0Y1HK7xoajEcNyVeqI+fPKwRFwSD4gQ==" saltValue="xetO0GlRz4jwIyw3y90luQ==" spinCount="100000" sqref="E40:E50" name="Range1_15"/>
    <protectedRange algorithmName="SHA-512" hashValue="yKdq0KBtKBSkUwL/QbibabrpoPASN3GuphRpgvmiStOc0ICrjG0pXSo0Y1HK7xoajEcNyVeqI+fPKwRFwSD4gQ==" saltValue="xetO0GlRz4jwIyw3y90luQ==" spinCount="100000" sqref="E161:E168" name="Range1_23_1"/>
    <protectedRange algorithmName="SHA-512" hashValue="yKdq0KBtKBSkUwL/QbibabrpoPASN3GuphRpgvmiStOc0ICrjG0pXSo0Y1HK7xoajEcNyVeqI+fPKwRFwSD4gQ==" saltValue="xetO0GlRz4jwIyw3y90luQ==" spinCount="100000" sqref="F180 F176:F177 F156:F168 F132:F146 F31 F152 F7:F26 F34:F55 F77:F79 F93 F96:F115 F127:F128 F182:F194" name="Range1_3"/>
    <protectedRange algorithmName="SHA-512" hashValue="yKdq0KBtKBSkUwL/QbibabrpoPASN3GuphRpgvmiStOc0ICrjG0pXSo0Y1HK7xoajEcNyVeqI+fPKwRFwSD4gQ==" saltValue="xetO0GlRz4jwIyw3y90luQ==" spinCount="100000" sqref="F178:F179 F94:F95 F129:F131 F32:F33 F153:F155" name="Range1_5_1_1_2"/>
    <protectedRange algorithmName="SHA-512" hashValue="yKdq0KBtKBSkUwL/QbibabrpoPASN3GuphRpgvmiStOc0ICrjG0pXSo0Y1HK7xoajEcNyVeqI+fPKwRFwSD4gQ==" saltValue="xetO0GlRz4jwIyw3y90luQ==" spinCount="100000" sqref="F6" name="Range1_7_1"/>
    <protectedRange algorithmName="SHA-512" hashValue="yKdq0KBtKBSkUwL/QbibabrpoPASN3GuphRpgvmiStOc0ICrjG0pXSo0Y1HK7xoajEcNyVeqI+fPKwRFwSD4gQ==" saltValue="xetO0GlRz4jwIyw3y90luQ==" spinCount="100000" sqref="F27:F30" name="Range1_5_1"/>
    <protectedRange algorithmName="SHA-512" hashValue="yKdq0KBtKBSkUwL/QbibabrpoPASN3GuphRpgvmiStOc0ICrjG0pXSo0Y1HK7xoajEcNyVeqI+fPKwRFwSD4gQ==" saltValue="xetO0GlRz4jwIyw3y90luQ==" spinCount="100000" sqref="F56:F76" name="Range1_16_2_2"/>
    <protectedRange algorithmName="SHA-512" hashValue="yKdq0KBtKBSkUwL/QbibabrpoPASN3GuphRpgvmiStOc0ICrjG0pXSo0Y1HK7xoajEcNyVeqI+fPKwRFwSD4gQ==" saltValue="xetO0GlRz4jwIyw3y90luQ==" spinCount="100000" sqref="F83:F92" name="Range1_9_1"/>
    <protectedRange algorithmName="SHA-512" hashValue="yKdq0KBtKBSkUwL/QbibabrpoPASN3GuphRpgvmiStOc0ICrjG0pXSo0Y1HK7xoajEcNyVeqI+fPKwRFwSD4gQ==" saltValue="xetO0GlRz4jwIyw3y90luQ==" spinCount="100000" sqref="F80:F82" name="Range1_16_2_1_1"/>
    <protectedRange algorithmName="SHA-512" hashValue="yKdq0KBtKBSkUwL/QbibabrpoPASN3GuphRpgvmiStOc0ICrjG0pXSo0Y1HK7xoajEcNyVeqI+fPKwRFwSD4gQ==" saltValue="xetO0GlRz4jwIyw3y90luQ==" spinCount="100000" sqref="F122:F126" name="Range1_5_2_1"/>
    <protectedRange algorithmName="SHA-512" hashValue="yKdq0KBtKBSkUwL/QbibabrpoPASN3GuphRpgvmiStOc0ICrjG0pXSo0Y1HK7xoajEcNyVeqI+fPKwRFwSD4gQ==" saltValue="xetO0GlRz4jwIyw3y90luQ==" spinCount="100000" sqref="F121" name="Range1_11_1_1"/>
    <protectedRange algorithmName="SHA-512" hashValue="yKdq0KBtKBSkUwL/QbibabrpoPASN3GuphRpgvmiStOc0ICrjG0pXSo0Y1HK7xoajEcNyVeqI+fPKwRFwSD4gQ==" saltValue="xetO0GlRz4jwIyw3y90luQ==" spinCount="100000" sqref="F116:F120" name="Range1_18_2_1_1"/>
    <protectedRange algorithmName="SHA-512" hashValue="yKdq0KBtKBSkUwL/QbibabrpoPASN3GuphRpgvmiStOc0ICrjG0pXSo0Y1HK7xoajEcNyVeqI+fPKwRFwSD4gQ==" saltValue="xetO0GlRz4jwIyw3y90luQ==" spinCount="100000" sqref="F147:F149" name="Range1_12_1"/>
    <protectedRange algorithmName="SHA-512" hashValue="yKdq0KBtKBSkUwL/QbibabrpoPASN3GuphRpgvmiStOc0ICrjG0pXSo0Y1HK7xoajEcNyVeqI+fPKwRFwSD4gQ==" saltValue="xetO0GlRz4jwIyw3y90luQ==" spinCount="100000" sqref="F150:F151" name="Range1_22_1_1"/>
    <protectedRange algorithmName="SHA-512" hashValue="yKdq0KBtKBSkUwL/QbibabrpoPASN3GuphRpgvmiStOc0ICrjG0pXSo0Y1HK7xoajEcNyVeqI+fPKwRFwSD4gQ==" saltValue="xetO0GlRz4jwIyw3y90luQ==" spinCount="100000" sqref="F169:F175" name="Range1_24_1"/>
  </protectedRanges>
  <conditionalFormatting sqref="G1:G31 G96:G128 G131:G152 G155:G177 G180:G1048576 G34:G93">
    <cfRule type="containsText" dxfId="22" priority="25" operator="containsText" text="H">
      <formula>NOT(ISERROR(SEARCH("H",G1)))</formula>
    </cfRule>
  </conditionalFormatting>
  <conditionalFormatting sqref="G153">
    <cfRule type="containsText" dxfId="21" priority="24" operator="containsText" text="H">
      <formula>NOT(ISERROR(SEARCH("H",G159)))</formula>
    </cfRule>
  </conditionalFormatting>
  <conditionalFormatting sqref="G32:G33">
    <cfRule type="containsText" dxfId="20" priority="19" operator="containsText" text="H">
      <formula>NOT(ISERROR(SEARCH("H",G32)))</formula>
    </cfRule>
  </conditionalFormatting>
  <conditionalFormatting sqref="G94:G95">
    <cfRule type="containsText" dxfId="19" priority="14" operator="containsText" text="H">
      <formula>NOT(ISERROR(SEARCH("H",G100)))</formula>
    </cfRule>
  </conditionalFormatting>
  <conditionalFormatting sqref="G94:G95">
    <cfRule type="containsText" dxfId="18" priority="13" operator="containsText" text="H">
      <formula>NOT(ISERROR(SEARCH("H",G94)))</formula>
    </cfRule>
  </conditionalFormatting>
  <conditionalFormatting sqref="G129:G130">
    <cfRule type="containsText" dxfId="17" priority="11" operator="containsText" text="H">
      <formula>NOT(ISERROR(SEARCH("H",G129)))</formula>
    </cfRule>
  </conditionalFormatting>
  <conditionalFormatting sqref="G153:G154">
    <cfRule type="containsText" dxfId="16" priority="7" operator="containsText" text="H">
      <formula>NOT(ISERROR(SEARCH("H",G153)))</formula>
    </cfRule>
  </conditionalFormatting>
  <conditionalFormatting sqref="G178:G179">
    <cfRule type="containsText" dxfId="15" priority="5" operator="containsText" text="H">
      <formula>NOT(ISERROR(SEARCH("H",G178)))</formula>
    </cfRule>
  </conditionalFormatting>
  <conditionalFormatting sqref="G154">
    <cfRule type="containsText" dxfId="14" priority="1600" operator="containsText" text="H">
      <formula>NOT(ISERROR(SEARCH("H",G163)))</formula>
    </cfRule>
  </conditionalFormatting>
  <conditionalFormatting sqref="G32 G129 G178:G179">
    <cfRule type="containsText" dxfId="13" priority="3283" operator="containsText" text="H">
      <formula>NOT(ISERROR(SEARCH("H",#REF!)))</formula>
    </cfRule>
  </conditionalFormatting>
  <conditionalFormatting sqref="G33">
    <cfRule type="containsText" dxfId="12" priority="3286" operator="containsText" text="H">
      <formula>NOT(ISERROR(SEARCH("H",#REF!)))</formula>
    </cfRule>
  </conditionalFormatting>
  <conditionalFormatting sqref="G130">
    <cfRule type="containsText" dxfId="11" priority="3347" operator="containsText" text="H">
      <formula>NOT(ISERROR(SEARCH("H",#REF!)))</formula>
    </cfRule>
  </conditionalFormatting>
  <pageMargins left="0.19685039370078741" right="0.19685039370078741" top="0.19685039370078741" bottom="0.31496062992125984" header="0.31496062992125984" footer="0.11811023622047245"/>
  <pageSetup paperSize="9" scale="52" fitToHeight="0" orientation="portrait" r:id="rId1"/>
  <headerFooter>
    <oddFooter>&amp;R&amp;P</oddFooter>
  </headerFooter>
  <colBreaks count="1" manualBreakCount="1">
    <brk id="3" max="1164"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205"/>
  <sheetViews>
    <sheetView view="pageBreakPreview" zoomScale="80" zoomScaleNormal="90" zoomScaleSheetLayoutView="80" zoomScalePageLayoutView="80" workbookViewId="0">
      <pane ySplit="5" topLeftCell="A185" activePane="bottomLeft" state="frozen"/>
      <selection activeCell="E22" sqref="E22:F23"/>
      <selection pane="bottomLeft" activeCell="E22" sqref="E22:F23"/>
    </sheetView>
  </sheetViews>
  <sheetFormatPr defaultColWidth="9.140625" defaultRowHeight="15" x14ac:dyDescent="0.25"/>
  <cols>
    <col min="1" max="1" width="7.7109375" style="4" customWidth="1"/>
    <col min="2" max="2" width="8.28515625" style="4" customWidth="1"/>
    <col min="3" max="3" width="7" style="4" customWidth="1"/>
    <col min="4" max="4" width="6.140625" style="210" customWidth="1"/>
    <col min="5" max="5" width="77.85546875" style="210" customWidth="1"/>
    <col min="6" max="6" width="23.5703125" style="340" customWidth="1"/>
    <col min="7" max="7" width="5.7109375" style="210" bestFit="1" customWidth="1"/>
    <col min="8" max="8" width="12.140625" style="210" bestFit="1" customWidth="1"/>
    <col min="9" max="9" width="16.42578125" style="239" customWidth="1"/>
    <col min="10" max="10" width="22.140625" style="240" customWidth="1"/>
    <col min="11" max="11" width="43.85546875" style="239" bestFit="1" customWidth="1"/>
    <col min="12" max="12" width="46" style="6" bestFit="1" customWidth="1"/>
    <col min="13" max="13" width="54" style="6" bestFit="1" customWidth="1"/>
    <col min="14" max="14" width="87.28515625" style="6" bestFit="1" customWidth="1"/>
    <col min="15" max="16" width="9.140625" style="6"/>
    <col min="17" max="17" width="5.7109375" style="6" bestFit="1" customWidth="1"/>
    <col min="18" max="18" width="9.140625" style="6"/>
    <col min="19" max="19" width="3.85546875" style="6" bestFit="1" customWidth="1"/>
    <col min="20" max="20" width="9.140625" style="6"/>
    <col min="21" max="21" width="19.42578125" style="6" bestFit="1" customWidth="1"/>
    <col min="22" max="16384" width="9.140625" style="6"/>
  </cols>
  <sheetData>
    <row r="1" spans="1:16" x14ac:dyDescent="0.25">
      <c r="E1" s="209"/>
      <c r="F1" s="339"/>
      <c r="G1" s="223"/>
      <c r="H1" s="224"/>
      <c r="I1" s="222"/>
      <c r="J1" s="225" t="s">
        <v>1</v>
      </c>
      <c r="K1" s="222"/>
      <c r="L1" s="5"/>
    </row>
    <row r="2" spans="1:16" x14ac:dyDescent="0.25">
      <c r="I2" s="210"/>
      <c r="J2" s="225" t="s">
        <v>2</v>
      </c>
    </row>
    <row r="3" spans="1:16" x14ac:dyDescent="0.25">
      <c r="I3" s="210"/>
      <c r="J3" s="210"/>
    </row>
    <row r="4" spans="1:16" x14ac:dyDescent="0.25">
      <c r="I4" s="210"/>
      <c r="J4" s="225" t="s">
        <v>78</v>
      </c>
      <c r="K4" s="250"/>
      <c r="L4" s="7"/>
      <c r="M4" s="7"/>
      <c r="N4" s="7"/>
      <c r="O4" s="7"/>
      <c r="P4" s="7"/>
    </row>
    <row r="5" spans="1:16" s="11" customFormat="1" ht="45" x14ac:dyDescent="0.25">
      <c r="A5" s="271" t="s">
        <v>74</v>
      </c>
      <c r="B5" s="271" t="s">
        <v>299</v>
      </c>
      <c r="C5" s="285" t="s">
        <v>287</v>
      </c>
      <c r="D5" s="261" t="s">
        <v>4</v>
      </c>
      <c r="E5" s="226" t="s">
        <v>5</v>
      </c>
      <c r="F5" s="324" t="s">
        <v>286</v>
      </c>
      <c r="G5" s="226" t="s">
        <v>6</v>
      </c>
      <c r="H5" s="226" t="s">
        <v>7</v>
      </c>
      <c r="I5" s="227" t="s">
        <v>8</v>
      </c>
      <c r="J5" s="228" t="s">
        <v>9</v>
      </c>
      <c r="K5" s="251"/>
    </row>
    <row r="6" spans="1:16" s="11" customFormat="1" x14ac:dyDescent="0.25">
      <c r="A6" s="281"/>
      <c r="B6" s="282"/>
      <c r="C6" s="283"/>
      <c r="D6" s="217"/>
      <c r="E6" s="217"/>
      <c r="F6" s="208">
        <v>1</v>
      </c>
      <c r="G6" s="217"/>
      <c r="H6" s="217"/>
      <c r="I6" s="229"/>
      <c r="J6" s="230"/>
      <c r="K6" s="251"/>
    </row>
    <row r="7" spans="1:16" x14ac:dyDescent="0.25">
      <c r="A7" s="273">
        <v>4</v>
      </c>
      <c r="B7" s="269">
        <v>2</v>
      </c>
      <c r="C7" s="267">
        <v>3</v>
      </c>
      <c r="D7" s="213"/>
      <c r="E7" s="211" t="s">
        <v>14</v>
      </c>
      <c r="F7" s="327"/>
      <c r="G7" s="213" t="s">
        <v>10</v>
      </c>
      <c r="H7" s="213"/>
      <c r="I7" s="231"/>
      <c r="J7" s="232"/>
    </row>
    <row r="8" spans="1:16" x14ac:dyDescent="0.25">
      <c r="A8" s="273"/>
      <c r="B8" s="269"/>
      <c r="C8" s="267"/>
      <c r="D8" s="221"/>
      <c r="E8" s="211"/>
      <c r="F8" s="327"/>
      <c r="G8" s="213"/>
      <c r="H8" s="213"/>
      <c r="I8" s="231"/>
      <c r="J8" s="232"/>
    </row>
    <row r="9" spans="1:16" x14ac:dyDescent="0.25">
      <c r="A9" s="273">
        <v>4</v>
      </c>
      <c r="B9" s="269">
        <v>2</v>
      </c>
      <c r="C9" s="267">
        <v>3</v>
      </c>
      <c r="D9" s="221"/>
      <c r="E9" s="211" t="s">
        <v>19</v>
      </c>
      <c r="F9" s="327"/>
      <c r="G9" s="213" t="s">
        <v>10</v>
      </c>
      <c r="H9" s="213"/>
      <c r="I9" s="231"/>
      <c r="J9" s="232"/>
    </row>
    <row r="10" spans="1:16" x14ac:dyDescent="0.25">
      <c r="A10" s="273"/>
      <c r="B10" s="269"/>
      <c r="C10" s="267"/>
      <c r="D10" s="213"/>
      <c r="E10" s="211"/>
      <c r="F10" s="327"/>
      <c r="G10" s="213"/>
      <c r="H10" s="213"/>
      <c r="I10" s="231"/>
      <c r="J10" s="232"/>
    </row>
    <row r="11" spans="1:16" x14ac:dyDescent="0.25">
      <c r="A11" s="273">
        <v>4</v>
      </c>
      <c r="B11" s="269">
        <v>2</v>
      </c>
      <c r="C11" s="267">
        <v>3</v>
      </c>
      <c r="D11" s="213"/>
      <c r="E11" s="211" t="s">
        <v>20</v>
      </c>
      <c r="F11" s="327"/>
      <c r="G11" s="213" t="s">
        <v>10</v>
      </c>
      <c r="H11" s="213"/>
      <c r="I11" s="231"/>
      <c r="J11" s="232"/>
    </row>
    <row r="12" spans="1:16" x14ac:dyDescent="0.25">
      <c r="A12" s="273"/>
      <c r="B12" s="269"/>
      <c r="C12" s="267"/>
      <c r="D12" s="213"/>
      <c r="E12" s="213"/>
      <c r="F12" s="326"/>
      <c r="G12" s="213"/>
      <c r="H12" s="213"/>
      <c r="I12" s="231"/>
      <c r="J12" s="232"/>
    </row>
    <row r="13" spans="1:16" x14ac:dyDescent="0.25">
      <c r="A13" s="273">
        <v>4</v>
      </c>
      <c r="B13" s="269">
        <v>2</v>
      </c>
      <c r="C13" s="267">
        <v>3</v>
      </c>
      <c r="D13" s="213"/>
      <c r="E13" s="252" t="s">
        <v>288</v>
      </c>
      <c r="F13" s="326"/>
      <c r="G13" s="213"/>
      <c r="H13" s="213"/>
      <c r="I13" s="231"/>
      <c r="J13" s="232"/>
    </row>
    <row r="14" spans="1:16" x14ac:dyDescent="0.25">
      <c r="A14" s="274"/>
      <c r="B14" s="270"/>
      <c r="C14" s="267"/>
      <c r="D14" s="213"/>
      <c r="E14" s="253"/>
      <c r="F14" s="326"/>
      <c r="G14" s="213"/>
      <c r="H14" s="213"/>
      <c r="I14" s="231"/>
      <c r="J14" s="232"/>
    </row>
    <row r="15" spans="1:16" ht="43.5" x14ac:dyDescent="0.25">
      <c r="A15" s="273">
        <v>4</v>
      </c>
      <c r="B15" s="269">
        <v>2</v>
      </c>
      <c r="C15" s="267">
        <v>3</v>
      </c>
      <c r="D15" s="213"/>
      <c r="E15" s="253" t="s">
        <v>289</v>
      </c>
      <c r="F15" s="326"/>
      <c r="G15" s="213"/>
      <c r="H15" s="213"/>
      <c r="I15" s="231"/>
      <c r="J15" s="232"/>
    </row>
    <row r="16" spans="1:16" x14ac:dyDescent="0.25">
      <c r="A16" s="273"/>
      <c r="B16" s="269"/>
      <c r="C16" s="267"/>
      <c r="D16" s="213"/>
      <c r="E16" s="253"/>
      <c r="F16" s="326"/>
      <c r="G16" s="213"/>
      <c r="H16" s="213"/>
      <c r="I16" s="231"/>
      <c r="J16" s="232"/>
    </row>
    <row r="17" spans="1:10" x14ac:dyDescent="0.25">
      <c r="A17" s="273">
        <v>4</v>
      </c>
      <c r="B17" s="269">
        <v>2</v>
      </c>
      <c r="C17" s="267">
        <v>3</v>
      </c>
      <c r="D17" s="213"/>
      <c r="E17" s="252" t="s">
        <v>15</v>
      </c>
      <c r="F17" s="326"/>
      <c r="G17" s="213"/>
      <c r="H17" s="213"/>
      <c r="I17" s="231"/>
      <c r="J17" s="232"/>
    </row>
    <row r="18" spans="1:10" x14ac:dyDescent="0.25">
      <c r="A18" s="273"/>
      <c r="B18" s="269"/>
      <c r="C18" s="267"/>
      <c r="D18" s="213"/>
      <c r="E18" s="253"/>
      <c r="F18" s="326"/>
      <c r="G18" s="213"/>
      <c r="H18" s="213"/>
      <c r="I18" s="231"/>
      <c r="J18" s="232"/>
    </row>
    <row r="19" spans="1:10" ht="43.5" x14ac:dyDescent="0.25">
      <c r="A19" s="273">
        <v>4</v>
      </c>
      <c r="B19" s="269">
        <v>2</v>
      </c>
      <c r="C19" s="267">
        <v>3</v>
      </c>
      <c r="D19" s="213"/>
      <c r="E19" s="253" t="s">
        <v>291</v>
      </c>
      <c r="F19" s="326"/>
      <c r="G19" s="213"/>
      <c r="H19" s="213"/>
      <c r="I19" s="231"/>
      <c r="J19" s="232"/>
    </row>
    <row r="20" spans="1:10" x14ac:dyDescent="0.25">
      <c r="A20" s="273"/>
      <c r="B20" s="269"/>
      <c r="C20" s="267"/>
      <c r="D20" s="213"/>
      <c r="E20" s="253"/>
      <c r="F20" s="326"/>
      <c r="G20" s="213"/>
      <c r="H20" s="213"/>
      <c r="I20" s="231"/>
      <c r="J20" s="232"/>
    </row>
    <row r="21" spans="1:10" x14ac:dyDescent="0.25">
      <c r="A21" s="273">
        <v>4</v>
      </c>
      <c r="B21" s="269">
        <v>2</v>
      </c>
      <c r="C21" s="267">
        <v>3</v>
      </c>
      <c r="D21" s="213"/>
      <c r="E21" s="252" t="s">
        <v>292</v>
      </c>
      <c r="F21" s="329"/>
      <c r="G21" s="213" t="s">
        <v>10</v>
      </c>
      <c r="H21" s="213"/>
      <c r="I21" s="231"/>
      <c r="J21" s="232"/>
    </row>
    <row r="22" spans="1:10" x14ac:dyDescent="0.25">
      <c r="A22" s="273"/>
      <c r="B22" s="269"/>
      <c r="C22" s="267"/>
      <c r="D22" s="213"/>
      <c r="E22" s="253"/>
      <c r="F22" s="326"/>
      <c r="G22" s="213"/>
      <c r="H22" s="213"/>
      <c r="I22" s="231"/>
      <c r="J22" s="232"/>
    </row>
    <row r="23" spans="1:10" x14ac:dyDescent="0.25">
      <c r="A23" s="273">
        <v>4</v>
      </c>
      <c r="B23" s="269">
        <v>2</v>
      </c>
      <c r="C23" s="267">
        <v>3</v>
      </c>
      <c r="D23" s="213"/>
      <c r="E23" s="253" t="s">
        <v>293</v>
      </c>
      <c r="F23" s="326"/>
      <c r="G23" s="213"/>
      <c r="H23" s="213"/>
      <c r="I23" s="231"/>
      <c r="J23" s="232"/>
    </row>
    <row r="24" spans="1:10" x14ac:dyDescent="0.25">
      <c r="A24" s="274"/>
      <c r="B24" s="269"/>
      <c r="C24" s="267"/>
      <c r="D24" s="213"/>
      <c r="E24" s="213"/>
      <c r="F24" s="326"/>
      <c r="G24" s="213"/>
      <c r="H24" s="213"/>
      <c r="I24" s="231"/>
      <c r="J24" s="232"/>
    </row>
    <row r="25" spans="1:10" x14ac:dyDescent="0.25">
      <c r="A25" s="273">
        <v>4</v>
      </c>
      <c r="B25" s="269">
        <v>2</v>
      </c>
      <c r="C25" s="267">
        <v>3</v>
      </c>
      <c r="D25" s="213"/>
      <c r="E25" s="211" t="s">
        <v>23</v>
      </c>
      <c r="F25" s="326"/>
      <c r="G25" s="213" t="s">
        <v>11</v>
      </c>
      <c r="H25" s="213"/>
      <c r="I25" s="231"/>
      <c r="J25" s="232"/>
    </row>
    <row r="26" spans="1:10" x14ac:dyDescent="0.25">
      <c r="A26" s="273"/>
      <c r="B26" s="269"/>
      <c r="C26" s="267"/>
      <c r="D26" s="213"/>
      <c r="E26" s="213"/>
      <c r="F26" s="326"/>
      <c r="G26" s="213"/>
      <c r="H26" s="213"/>
      <c r="I26" s="231"/>
      <c r="J26" s="232"/>
    </row>
    <row r="27" spans="1:10" x14ac:dyDescent="0.25">
      <c r="A27" s="273">
        <v>4</v>
      </c>
      <c r="B27" s="269">
        <v>2</v>
      </c>
      <c r="C27" s="267">
        <v>3</v>
      </c>
      <c r="D27" s="213">
        <v>2</v>
      </c>
      <c r="E27" s="213" t="s">
        <v>24</v>
      </c>
      <c r="F27" s="326" t="s">
        <v>315</v>
      </c>
      <c r="G27" s="213" t="s">
        <v>18</v>
      </c>
      <c r="H27" s="213">
        <v>68</v>
      </c>
      <c r="I27" s="231"/>
      <c r="J27" s="232">
        <f>H27*I27</f>
        <v>0</v>
      </c>
    </row>
    <row r="28" spans="1:10" x14ac:dyDescent="0.25">
      <c r="A28" s="273"/>
      <c r="B28" s="269"/>
      <c r="C28" s="267"/>
      <c r="D28" s="213"/>
      <c r="E28" s="213"/>
      <c r="F28" s="326"/>
      <c r="G28" s="213"/>
      <c r="H28" s="213"/>
      <c r="I28" s="231"/>
      <c r="J28" s="232"/>
    </row>
    <row r="29" spans="1:10" ht="15.75" thickBot="1" x14ac:dyDescent="0.3">
      <c r="A29" s="273"/>
      <c r="B29" s="269"/>
      <c r="C29" s="267"/>
      <c r="D29" s="213"/>
      <c r="E29" s="211"/>
      <c r="F29" s="327"/>
      <c r="G29" s="213"/>
      <c r="H29" s="213"/>
      <c r="I29" s="231"/>
      <c r="J29" s="232"/>
    </row>
    <row r="30" spans="1:10" ht="15.75" thickBot="1" x14ac:dyDescent="0.3">
      <c r="A30" s="273">
        <v>4</v>
      </c>
      <c r="B30" s="269">
        <v>2</v>
      </c>
      <c r="C30" s="267">
        <v>3</v>
      </c>
      <c r="D30" s="213"/>
      <c r="E30" s="215" t="str">
        <f>"TOTAL   "&amp;  E11</f>
        <v>TOTAL   ROOF COVERING</v>
      </c>
      <c r="F30" s="333"/>
      <c r="G30" s="220"/>
      <c r="H30" s="220"/>
      <c r="I30" s="234"/>
      <c r="J30" s="235">
        <f>SUM(J11:J29)</f>
        <v>0</v>
      </c>
    </row>
    <row r="31" spans="1:10" x14ac:dyDescent="0.25">
      <c r="A31" s="273"/>
      <c r="B31" s="269"/>
      <c r="C31" s="267"/>
      <c r="D31" s="213"/>
      <c r="E31" s="211"/>
      <c r="F31" s="327"/>
      <c r="G31" s="213"/>
      <c r="H31" s="213"/>
      <c r="I31" s="231"/>
      <c r="J31" s="232"/>
    </row>
    <row r="32" spans="1:10" x14ac:dyDescent="0.25">
      <c r="A32" s="273">
        <v>5</v>
      </c>
      <c r="B32" s="269">
        <v>2</v>
      </c>
      <c r="C32" s="267">
        <v>6</v>
      </c>
      <c r="D32" s="213"/>
      <c r="E32" s="211" t="s">
        <v>14</v>
      </c>
      <c r="F32" s="327"/>
      <c r="G32" s="213" t="s">
        <v>10</v>
      </c>
      <c r="H32" s="213"/>
      <c r="I32" s="231"/>
      <c r="J32" s="232"/>
    </row>
    <row r="33" spans="1:10" x14ac:dyDescent="0.25">
      <c r="A33" s="273"/>
      <c r="B33" s="269"/>
      <c r="C33" s="267"/>
      <c r="D33" s="213"/>
      <c r="E33" s="211"/>
      <c r="F33" s="327"/>
      <c r="G33" s="213"/>
      <c r="H33" s="213"/>
      <c r="I33" s="231"/>
      <c r="J33" s="232"/>
    </row>
    <row r="34" spans="1:10" x14ac:dyDescent="0.25">
      <c r="A34" s="273">
        <v>5</v>
      </c>
      <c r="B34" s="269">
        <v>2</v>
      </c>
      <c r="C34" s="267">
        <v>6</v>
      </c>
      <c r="D34" s="213"/>
      <c r="E34" s="211" t="s">
        <v>27</v>
      </c>
      <c r="F34" s="327"/>
      <c r="G34" s="213" t="s">
        <v>10</v>
      </c>
      <c r="H34" s="213"/>
      <c r="I34" s="231"/>
      <c r="J34" s="232"/>
    </row>
    <row r="35" spans="1:10" x14ac:dyDescent="0.25">
      <c r="A35" s="273"/>
      <c r="B35" s="269"/>
      <c r="C35" s="267"/>
      <c r="D35" s="213"/>
      <c r="E35" s="211"/>
      <c r="F35" s="327"/>
      <c r="G35" s="213"/>
      <c r="H35" s="213"/>
      <c r="I35" s="231"/>
      <c r="J35" s="232"/>
    </row>
    <row r="36" spans="1:10" x14ac:dyDescent="0.25">
      <c r="A36" s="273">
        <v>5</v>
      </c>
      <c r="B36" s="269">
        <v>2</v>
      </c>
      <c r="C36" s="267">
        <v>6</v>
      </c>
      <c r="D36" s="213"/>
      <c r="E36" s="211" t="s">
        <v>28</v>
      </c>
      <c r="F36" s="327"/>
      <c r="G36" s="213" t="s">
        <v>10</v>
      </c>
      <c r="H36" s="213"/>
      <c r="I36" s="231"/>
      <c r="J36" s="232"/>
    </row>
    <row r="37" spans="1:10" x14ac:dyDescent="0.25">
      <c r="A37" s="273"/>
      <c r="B37" s="269"/>
      <c r="C37" s="267"/>
      <c r="D37" s="213"/>
      <c r="E37" s="211"/>
      <c r="F37" s="327"/>
      <c r="G37" s="213"/>
      <c r="H37" s="213"/>
      <c r="I37" s="231"/>
      <c r="J37" s="232"/>
    </row>
    <row r="38" spans="1:10" x14ac:dyDescent="0.25">
      <c r="A38" s="273">
        <v>5</v>
      </c>
      <c r="B38" s="269">
        <v>2</v>
      </c>
      <c r="C38" s="267">
        <v>6</v>
      </c>
      <c r="D38" s="213"/>
      <c r="E38" s="206" t="s">
        <v>288</v>
      </c>
      <c r="F38" s="327"/>
      <c r="G38" s="213"/>
      <c r="H38" s="213"/>
      <c r="I38" s="231"/>
      <c r="J38" s="232"/>
    </row>
    <row r="39" spans="1:10" x14ac:dyDescent="0.25">
      <c r="A39" s="273"/>
      <c r="B39" s="269"/>
      <c r="C39" s="267"/>
      <c r="D39" s="213"/>
      <c r="E39" s="207"/>
      <c r="F39" s="327"/>
      <c r="G39" s="213"/>
      <c r="H39" s="213"/>
      <c r="I39" s="231"/>
      <c r="J39" s="232"/>
    </row>
    <row r="40" spans="1:10" ht="26.25" x14ac:dyDescent="0.25">
      <c r="A40" s="273">
        <v>6</v>
      </c>
      <c r="B40" s="269">
        <v>2</v>
      </c>
      <c r="C40" s="267">
        <v>6</v>
      </c>
      <c r="D40" s="213"/>
      <c r="E40" s="207" t="s">
        <v>289</v>
      </c>
      <c r="F40" s="327"/>
      <c r="G40" s="213"/>
      <c r="H40" s="213"/>
      <c r="I40" s="231"/>
      <c r="J40" s="232"/>
    </row>
    <row r="41" spans="1:10" x14ac:dyDescent="0.25">
      <c r="A41" s="273"/>
      <c r="B41" s="269"/>
      <c r="C41" s="267"/>
      <c r="D41" s="213"/>
      <c r="E41" s="207"/>
      <c r="F41" s="327"/>
      <c r="G41" s="213"/>
      <c r="H41" s="213"/>
      <c r="I41" s="231"/>
      <c r="J41" s="232"/>
    </row>
    <row r="42" spans="1:10" x14ac:dyDescent="0.25">
      <c r="A42" s="273">
        <v>6</v>
      </c>
      <c r="B42" s="269">
        <v>2</v>
      </c>
      <c r="C42" s="267">
        <v>6</v>
      </c>
      <c r="D42" s="213"/>
      <c r="E42" s="206" t="s">
        <v>15</v>
      </c>
      <c r="F42" s="327"/>
      <c r="G42" s="213"/>
      <c r="H42" s="213"/>
      <c r="I42" s="231"/>
      <c r="J42" s="232"/>
    </row>
    <row r="43" spans="1:10" x14ac:dyDescent="0.25">
      <c r="A43" s="273"/>
      <c r="B43" s="269"/>
      <c r="C43" s="267"/>
      <c r="D43" s="213"/>
      <c r="E43" s="207"/>
      <c r="F43" s="327"/>
      <c r="G43" s="213"/>
      <c r="H43" s="213"/>
      <c r="I43" s="231"/>
      <c r="J43" s="232"/>
    </row>
    <row r="44" spans="1:10" ht="26.25" x14ac:dyDescent="0.25">
      <c r="A44" s="273">
        <v>6</v>
      </c>
      <c r="B44" s="269">
        <v>2</v>
      </c>
      <c r="C44" s="267">
        <v>6</v>
      </c>
      <c r="D44" s="213"/>
      <c r="E44" s="207" t="s">
        <v>291</v>
      </c>
      <c r="F44" s="327"/>
      <c r="G44" s="213"/>
      <c r="H44" s="213"/>
      <c r="I44" s="231"/>
      <c r="J44" s="232"/>
    </row>
    <row r="45" spans="1:10" x14ac:dyDescent="0.25">
      <c r="A45" s="273"/>
      <c r="B45" s="269"/>
      <c r="C45" s="267"/>
      <c r="D45" s="213"/>
      <c r="E45" s="207"/>
      <c r="F45" s="327"/>
      <c r="G45" s="213"/>
      <c r="H45" s="213"/>
      <c r="I45" s="231"/>
      <c r="J45" s="232"/>
    </row>
    <row r="46" spans="1:10" x14ac:dyDescent="0.25">
      <c r="A46" s="273">
        <v>6</v>
      </c>
      <c r="B46" s="269">
        <v>2</v>
      </c>
      <c r="C46" s="267">
        <v>6</v>
      </c>
      <c r="D46" s="213"/>
      <c r="E46" s="206" t="s">
        <v>290</v>
      </c>
      <c r="F46" s="327"/>
      <c r="G46" s="213"/>
      <c r="H46" s="213"/>
      <c r="I46" s="231"/>
      <c r="J46" s="232"/>
    </row>
    <row r="47" spans="1:10" x14ac:dyDescent="0.25">
      <c r="A47" s="273"/>
      <c r="B47" s="269"/>
      <c r="C47" s="267"/>
      <c r="D47" s="213"/>
      <c r="E47" s="207"/>
      <c r="F47" s="327"/>
      <c r="G47" s="213"/>
      <c r="H47" s="213"/>
      <c r="I47" s="231"/>
      <c r="J47" s="232"/>
    </row>
    <row r="48" spans="1:10" ht="39" x14ac:dyDescent="0.25">
      <c r="A48" s="273">
        <v>6</v>
      </c>
      <c r="B48" s="269">
        <v>2</v>
      </c>
      <c r="C48" s="267">
        <v>6</v>
      </c>
      <c r="D48" s="213"/>
      <c r="E48" s="207" t="s">
        <v>296</v>
      </c>
      <c r="F48" s="327"/>
      <c r="G48" s="213"/>
      <c r="H48" s="213"/>
      <c r="I48" s="231"/>
      <c r="J48" s="232"/>
    </row>
    <row r="49" spans="1:10" x14ac:dyDescent="0.25">
      <c r="A49" s="273"/>
      <c r="B49" s="269"/>
      <c r="C49" s="267"/>
      <c r="D49" s="213"/>
      <c r="E49" s="211"/>
      <c r="F49" s="327"/>
      <c r="G49" s="213"/>
      <c r="H49" s="213"/>
      <c r="I49" s="231"/>
      <c r="J49" s="232"/>
    </row>
    <row r="50" spans="1:10" x14ac:dyDescent="0.25">
      <c r="A50" s="273">
        <v>6</v>
      </c>
      <c r="B50" s="269">
        <v>2</v>
      </c>
      <c r="C50" s="267">
        <v>6</v>
      </c>
      <c r="D50" s="213"/>
      <c r="E50" s="211" t="s">
        <v>29</v>
      </c>
      <c r="F50" s="327"/>
      <c r="G50" s="213" t="s">
        <v>10</v>
      </c>
      <c r="H50" s="213"/>
      <c r="I50" s="231"/>
      <c r="J50" s="232"/>
    </row>
    <row r="51" spans="1:10" x14ac:dyDescent="0.25">
      <c r="A51" s="273"/>
      <c r="B51" s="269"/>
      <c r="C51" s="267"/>
      <c r="D51" s="213"/>
      <c r="E51" s="211"/>
      <c r="F51" s="327"/>
      <c r="G51" s="213"/>
      <c r="H51" s="213"/>
      <c r="I51" s="231"/>
      <c r="J51" s="232"/>
    </row>
    <row r="52" spans="1:10" x14ac:dyDescent="0.25">
      <c r="A52" s="273">
        <v>6</v>
      </c>
      <c r="B52" s="269">
        <v>2</v>
      </c>
      <c r="C52" s="267">
        <v>6</v>
      </c>
      <c r="D52" s="213"/>
      <c r="E52" s="211" t="s">
        <v>30</v>
      </c>
      <c r="F52" s="327"/>
      <c r="G52" s="213" t="s">
        <v>11</v>
      </c>
      <c r="H52" s="213"/>
      <c r="I52" s="231"/>
      <c r="J52" s="232"/>
    </row>
    <row r="53" spans="1:10" x14ac:dyDescent="0.25">
      <c r="A53" s="273"/>
      <c r="B53" s="269"/>
      <c r="C53" s="267"/>
      <c r="D53" s="213"/>
      <c r="E53" s="213"/>
      <c r="F53" s="326"/>
      <c r="G53" s="213"/>
      <c r="H53" s="213"/>
      <c r="I53" s="231"/>
      <c r="J53" s="232"/>
    </row>
    <row r="54" spans="1:10" x14ac:dyDescent="0.25">
      <c r="A54" s="273">
        <v>6</v>
      </c>
      <c r="B54" s="269">
        <v>2</v>
      </c>
      <c r="C54" s="267">
        <v>6</v>
      </c>
      <c r="D54" s="213">
        <v>1</v>
      </c>
      <c r="E54" s="213" t="s">
        <v>31</v>
      </c>
      <c r="F54" s="326" t="s">
        <v>313</v>
      </c>
      <c r="G54" s="213" t="s">
        <v>16</v>
      </c>
      <c r="H54" s="213">
        <v>17</v>
      </c>
      <c r="I54" s="231"/>
      <c r="J54" s="232">
        <f>H54*I54</f>
        <v>0</v>
      </c>
    </row>
    <row r="55" spans="1:10" x14ac:dyDescent="0.25">
      <c r="A55" s="273"/>
      <c r="B55" s="269"/>
      <c r="C55" s="267"/>
      <c r="D55" s="213"/>
      <c r="E55" s="213"/>
      <c r="F55" s="326"/>
      <c r="G55" s="213"/>
      <c r="H55" s="213"/>
      <c r="I55" s="231"/>
      <c r="J55" s="232"/>
    </row>
    <row r="56" spans="1:10" x14ac:dyDescent="0.25">
      <c r="A56" s="273">
        <v>6</v>
      </c>
      <c r="B56" s="269">
        <v>2</v>
      </c>
      <c r="C56" s="267">
        <v>6</v>
      </c>
      <c r="D56" s="213"/>
      <c r="E56" s="211" t="s">
        <v>32</v>
      </c>
      <c r="F56" s="327"/>
      <c r="G56" s="213" t="s">
        <v>10</v>
      </c>
      <c r="H56" s="213"/>
      <c r="I56" s="231"/>
      <c r="J56" s="232"/>
    </row>
    <row r="57" spans="1:10" x14ac:dyDescent="0.25">
      <c r="A57" s="273"/>
      <c r="B57" s="269"/>
      <c r="C57" s="267"/>
      <c r="D57" s="213"/>
      <c r="E57" s="213"/>
      <c r="F57" s="326"/>
      <c r="G57" s="213"/>
      <c r="H57" s="213"/>
      <c r="I57" s="231"/>
      <c r="J57" s="232"/>
    </row>
    <row r="58" spans="1:10" x14ac:dyDescent="0.25">
      <c r="A58" s="273">
        <v>6</v>
      </c>
      <c r="B58" s="269">
        <v>2</v>
      </c>
      <c r="C58" s="267">
        <v>6</v>
      </c>
      <c r="D58" s="213"/>
      <c r="E58" s="211" t="s">
        <v>33</v>
      </c>
      <c r="F58" s="327"/>
      <c r="G58" s="213" t="s">
        <v>11</v>
      </c>
      <c r="H58" s="213"/>
      <c r="I58" s="231"/>
      <c r="J58" s="232"/>
    </row>
    <row r="59" spans="1:10" x14ac:dyDescent="0.25">
      <c r="A59" s="273"/>
      <c r="B59" s="269"/>
      <c r="C59" s="267"/>
      <c r="D59" s="213"/>
      <c r="E59" s="213"/>
      <c r="F59" s="326"/>
      <c r="G59" s="213"/>
      <c r="H59" s="213"/>
      <c r="I59" s="231"/>
      <c r="J59" s="232"/>
    </row>
    <row r="60" spans="1:10" ht="29.25" x14ac:dyDescent="0.25">
      <c r="A60" s="273">
        <v>6</v>
      </c>
      <c r="B60" s="269">
        <v>2</v>
      </c>
      <c r="C60" s="267">
        <v>6</v>
      </c>
      <c r="D60" s="213">
        <v>2</v>
      </c>
      <c r="E60" s="214" t="s">
        <v>302</v>
      </c>
      <c r="F60" s="326" t="str">
        <f>F54</f>
        <v>100% Steel Products</v>
      </c>
      <c r="G60" s="213" t="s">
        <v>16</v>
      </c>
      <c r="H60" s="213">
        <v>17</v>
      </c>
      <c r="I60" s="231"/>
      <c r="J60" s="232">
        <f>H60*I60</f>
        <v>0</v>
      </c>
    </row>
    <row r="61" spans="1:10" x14ac:dyDescent="0.25">
      <c r="A61" s="273"/>
      <c r="B61" s="269"/>
      <c r="C61" s="267"/>
      <c r="D61" s="213"/>
      <c r="E61" s="213"/>
      <c r="F61" s="326"/>
      <c r="G61" s="213"/>
      <c r="H61" s="213"/>
      <c r="I61" s="231"/>
      <c r="J61" s="232"/>
    </row>
    <row r="62" spans="1:10" ht="43.5" x14ac:dyDescent="0.25">
      <c r="A62" s="273">
        <v>6</v>
      </c>
      <c r="B62" s="269">
        <v>2</v>
      </c>
      <c r="C62" s="267">
        <v>6</v>
      </c>
      <c r="D62" s="213">
        <v>3</v>
      </c>
      <c r="E62" s="214" t="s">
        <v>310</v>
      </c>
      <c r="F62" s="326" t="str">
        <f>F60</f>
        <v>100% Steel Products</v>
      </c>
      <c r="G62" s="213" t="s">
        <v>16</v>
      </c>
      <c r="H62" s="213">
        <v>2</v>
      </c>
      <c r="I62" s="231"/>
      <c r="J62" s="232">
        <f>H62*I62</f>
        <v>0</v>
      </c>
    </row>
    <row r="63" spans="1:10" x14ac:dyDescent="0.25">
      <c r="A63" s="276"/>
      <c r="B63" s="277"/>
      <c r="C63" s="287"/>
      <c r="D63" s="213"/>
      <c r="E63" s="213"/>
      <c r="F63" s="326"/>
      <c r="G63" s="213"/>
      <c r="H63" s="213"/>
      <c r="I63" s="231"/>
      <c r="J63" s="232"/>
    </row>
    <row r="64" spans="1:10" x14ac:dyDescent="0.25">
      <c r="A64" s="276">
        <v>6</v>
      </c>
      <c r="B64" s="277">
        <v>2</v>
      </c>
      <c r="C64" s="287">
        <v>6</v>
      </c>
      <c r="D64" s="213"/>
      <c r="E64" s="211" t="s">
        <v>34</v>
      </c>
      <c r="F64" s="327"/>
      <c r="G64" s="213" t="s">
        <v>10</v>
      </c>
      <c r="H64" s="213"/>
      <c r="I64" s="231"/>
      <c r="J64" s="232"/>
    </row>
    <row r="65" spans="1:10" x14ac:dyDescent="0.25">
      <c r="A65" s="276"/>
      <c r="B65" s="277"/>
      <c r="C65" s="287"/>
      <c r="D65" s="213"/>
      <c r="E65" s="213"/>
      <c r="F65" s="326"/>
      <c r="G65" s="213"/>
      <c r="H65" s="213"/>
      <c r="I65" s="231"/>
      <c r="J65" s="232"/>
    </row>
    <row r="66" spans="1:10" x14ac:dyDescent="0.25">
      <c r="A66" s="273">
        <v>6</v>
      </c>
      <c r="B66" s="269">
        <v>2</v>
      </c>
      <c r="C66" s="267">
        <v>6</v>
      </c>
      <c r="D66" s="213"/>
      <c r="E66" s="211" t="s">
        <v>35</v>
      </c>
      <c r="F66" s="327"/>
      <c r="G66" s="213" t="s">
        <v>11</v>
      </c>
      <c r="H66" s="213"/>
      <c r="I66" s="231"/>
      <c r="J66" s="232"/>
    </row>
    <row r="67" spans="1:10" x14ac:dyDescent="0.25">
      <c r="A67" s="273"/>
      <c r="B67" s="269"/>
      <c r="C67" s="267"/>
      <c r="D67" s="213"/>
      <c r="E67" s="213"/>
      <c r="F67" s="326"/>
      <c r="G67" s="213"/>
      <c r="H67" s="213"/>
      <c r="I67" s="231"/>
      <c r="J67" s="232"/>
    </row>
    <row r="68" spans="1:10" x14ac:dyDescent="0.25">
      <c r="A68" s="273">
        <v>6</v>
      </c>
      <c r="B68" s="269">
        <v>2</v>
      </c>
      <c r="C68" s="267">
        <v>6</v>
      </c>
      <c r="D68" s="213">
        <v>4</v>
      </c>
      <c r="E68" s="213" t="s">
        <v>303</v>
      </c>
      <c r="F68" s="326" t="str">
        <f>F62</f>
        <v>100% Steel Products</v>
      </c>
      <c r="G68" s="213" t="s">
        <v>16</v>
      </c>
      <c r="H68" s="213">
        <v>17</v>
      </c>
      <c r="I68" s="231"/>
      <c r="J68" s="232">
        <f>H68*I68</f>
        <v>0</v>
      </c>
    </row>
    <row r="69" spans="1:10" x14ac:dyDescent="0.25">
      <c r="A69" s="274"/>
      <c r="B69" s="270"/>
      <c r="C69" s="275"/>
      <c r="D69" s="213"/>
      <c r="E69" s="213"/>
      <c r="F69" s="326"/>
      <c r="G69" s="213"/>
      <c r="H69" s="213"/>
      <c r="I69" s="231"/>
      <c r="J69" s="232"/>
    </row>
    <row r="70" spans="1:10" ht="43.5" x14ac:dyDescent="0.25">
      <c r="A70" s="273">
        <v>6</v>
      </c>
      <c r="B70" s="269">
        <v>2</v>
      </c>
      <c r="C70" s="267">
        <v>6</v>
      </c>
      <c r="D70" s="213">
        <v>5</v>
      </c>
      <c r="E70" s="214" t="s">
        <v>311</v>
      </c>
      <c r="F70" s="328" t="str">
        <f>F68</f>
        <v>100% Steel Products</v>
      </c>
      <c r="G70" s="213" t="s">
        <v>16</v>
      </c>
      <c r="H70" s="213">
        <v>1</v>
      </c>
      <c r="I70" s="231"/>
      <c r="J70" s="232">
        <f>H70*I70</f>
        <v>0</v>
      </c>
    </row>
    <row r="71" spans="1:10" x14ac:dyDescent="0.25">
      <c r="A71" s="273"/>
      <c r="B71" s="269"/>
      <c r="C71" s="267"/>
      <c r="D71" s="213"/>
      <c r="E71" s="213"/>
      <c r="F71" s="326"/>
      <c r="G71" s="213"/>
      <c r="H71" s="213"/>
      <c r="I71" s="231"/>
      <c r="J71" s="232"/>
    </row>
    <row r="72" spans="1:10" x14ac:dyDescent="0.25">
      <c r="A72" s="273">
        <v>6</v>
      </c>
      <c r="B72" s="269">
        <v>2</v>
      </c>
      <c r="C72" s="267">
        <v>6</v>
      </c>
      <c r="D72" s="213"/>
      <c r="E72" s="211" t="s">
        <v>36</v>
      </c>
      <c r="F72" s="327"/>
      <c r="G72" s="213" t="s">
        <v>10</v>
      </c>
      <c r="H72" s="213"/>
      <c r="I72" s="231"/>
      <c r="J72" s="232"/>
    </row>
    <row r="73" spans="1:10" x14ac:dyDescent="0.25">
      <c r="A73" s="273"/>
      <c r="B73" s="269"/>
      <c r="C73" s="267"/>
      <c r="D73" s="213"/>
      <c r="E73" s="213"/>
      <c r="F73" s="326"/>
      <c r="G73" s="213"/>
      <c r="H73" s="213"/>
      <c r="I73" s="231"/>
      <c r="J73" s="232"/>
    </row>
    <row r="74" spans="1:10" ht="29.25" x14ac:dyDescent="0.25">
      <c r="A74" s="273">
        <v>6</v>
      </c>
      <c r="B74" s="269">
        <v>2</v>
      </c>
      <c r="C74" s="267">
        <v>6</v>
      </c>
      <c r="D74" s="213">
        <v>5</v>
      </c>
      <c r="E74" s="214" t="s">
        <v>37</v>
      </c>
      <c r="F74" s="328" t="str">
        <f>F62</f>
        <v>100% Steel Products</v>
      </c>
      <c r="G74" s="213" t="s">
        <v>16</v>
      </c>
      <c r="H74" s="213">
        <v>2</v>
      </c>
      <c r="I74" s="231"/>
      <c r="J74" s="232">
        <f>H74*I74</f>
        <v>0</v>
      </c>
    </row>
    <row r="75" spans="1:10" x14ac:dyDescent="0.25">
      <c r="A75" s="273"/>
      <c r="B75" s="269"/>
      <c r="C75" s="267"/>
      <c r="D75" s="213"/>
      <c r="E75" s="213"/>
      <c r="F75" s="326"/>
      <c r="G75" s="213"/>
      <c r="H75" s="213"/>
      <c r="I75" s="231"/>
      <c r="J75" s="232"/>
    </row>
    <row r="76" spans="1:10" x14ac:dyDescent="0.25">
      <c r="A76" s="273">
        <v>6</v>
      </c>
      <c r="B76" s="269">
        <v>2</v>
      </c>
      <c r="C76" s="267">
        <v>6</v>
      </c>
      <c r="D76" s="213"/>
      <c r="E76" s="211" t="s">
        <v>38</v>
      </c>
      <c r="F76" s="327"/>
      <c r="G76" s="213" t="s">
        <v>10</v>
      </c>
      <c r="H76" s="213"/>
      <c r="I76" s="231"/>
      <c r="J76" s="232"/>
    </row>
    <row r="77" spans="1:10" x14ac:dyDescent="0.25">
      <c r="A77" s="273"/>
      <c r="B77" s="269"/>
      <c r="C77" s="267"/>
      <c r="D77" s="213"/>
      <c r="E77" s="213"/>
      <c r="F77" s="326"/>
      <c r="G77" s="213"/>
      <c r="H77" s="213"/>
      <c r="I77" s="231"/>
      <c r="J77" s="232"/>
    </row>
    <row r="78" spans="1:10" ht="29.25" x14ac:dyDescent="0.25">
      <c r="A78" s="273">
        <v>6</v>
      </c>
      <c r="B78" s="269">
        <v>2</v>
      </c>
      <c r="C78" s="267">
        <v>6</v>
      </c>
      <c r="D78" s="213">
        <v>6</v>
      </c>
      <c r="E78" s="214" t="s">
        <v>304</v>
      </c>
      <c r="F78" s="328" t="str">
        <f>F74</f>
        <v>100% Steel Products</v>
      </c>
      <c r="G78" s="213" t="s">
        <v>16</v>
      </c>
      <c r="H78" s="213">
        <v>2</v>
      </c>
      <c r="I78" s="231"/>
      <c r="J78" s="232">
        <f>H78*I78</f>
        <v>0</v>
      </c>
    </row>
    <row r="79" spans="1:10" x14ac:dyDescent="0.25">
      <c r="A79" s="273"/>
      <c r="B79" s="269"/>
      <c r="C79" s="267"/>
      <c r="D79" s="213"/>
      <c r="E79" s="213"/>
      <c r="F79" s="326"/>
      <c r="G79" s="213"/>
      <c r="H79" s="213"/>
      <c r="I79" s="231"/>
      <c r="J79" s="232"/>
    </row>
    <row r="80" spans="1:10" x14ac:dyDescent="0.25">
      <c r="A80" s="273"/>
      <c r="B80" s="269"/>
      <c r="C80" s="267"/>
      <c r="D80" s="213"/>
      <c r="E80" s="213"/>
      <c r="F80" s="326"/>
      <c r="G80" s="213"/>
      <c r="H80" s="213"/>
      <c r="I80" s="231"/>
      <c r="J80" s="232"/>
    </row>
    <row r="81" spans="1:10" x14ac:dyDescent="0.25">
      <c r="A81" s="273">
        <v>6</v>
      </c>
      <c r="B81" s="269">
        <v>2</v>
      </c>
      <c r="C81" s="267">
        <v>6</v>
      </c>
      <c r="D81" s="213"/>
      <c r="E81" s="211" t="s">
        <v>39</v>
      </c>
      <c r="F81" s="327"/>
      <c r="G81" s="213" t="s">
        <v>10</v>
      </c>
      <c r="H81" s="213"/>
      <c r="I81" s="231"/>
      <c r="J81" s="232"/>
    </row>
    <row r="82" spans="1:10" x14ac:dyDescent="0.25">
      <c r="A82" s="273"/>
      <c r="B82" s="269"/>
      <c r="C82" s="267"/>
      <c r="D82" s="213"/>
      <c r="E82" s="213"/>
      <c r="F82" s="326"/>
      <c r="G82" s="213"/>
      <c r="H82" s="213"/>
      <c r="I82" s="231"/>
      <c r="J82" s="232"/>
    </row>
    <row r="83" spans="1:10" ht="72" x14ac:dyDescent="0.25">
      <c r="A83" s="273">
        <v>6</v>
      </c>
      <c r="B83" s="269">
        <v>2</v>
      </c>
      <c r="C83" s="267">
        <v>6</v>
      </c>
      <c r="D83" s="213">
        <v>7</v>
      </c>
      <c r="E83" s="214" t="s">
        <v>305</v>
      </c>
      <c r="F83" s="328" t="str">
        <f>F78</f>
        <v>100% Steel Products</v>
      </c>
      <c r="G83" s="213" t="s">
        <v>16</v>
      </c>
      <c r="H83" s="213">
        <v>1</v>
      </c>
      <c r="I83" s="231"/>
      <c r="J83" s="232">
        <f>H83*I83</f>
        <v>0</v>
      </c>
    </row>
    <row r="84" spans="1:10" x14ac:dyDescent="0.25">
      <c r="A84" s="273"/>
      <c r="B84" s="269"/>
      <c r="C84" s="267"/>
      <c r="D84" s="213"/>
      <c r="E84" s="213"/>
      <c r="F84" s="326"/>
      <c r="G84" s="213"/>
      <c r="H84" s="213"/>
      <c r="I84" s="231"/>
      <c r="J84" s="232"/>
    </row>
    <row r="85" spans="1:10" ht="43.5" x14ac:dyDescent="0.25">
      <c r="A85" s="273">
        <v>6</v>
      </c>
      <c r="B85" s="269">
        <v>2</v>
      </c>
      <c r="C85" s="267">
        <v>6</v>
      </c>
      <c r="D85" s="213">
        <v>8</v>
      </c>
      <c r="E85" s="214" t="s">
        <v>306</v>
      </c>
      <c r="F85" s="328" t="str">
        <f>F83</f>
        <v>100% Steel Products</v>
      </c>
      <c r="G85" s="213" t="s">
        <v>16</v>
      </c>
      <c r="H85" s="213">
        <v>1</v>
      </c>
      <c r="I85" s="231"/>
      <c r="J85" s="232">
        <f>H85*I85</f>
        <v>0</v>
      </c>
    </row>
    <row r="86" spans="1:10" x14ac:dyDescent="0.25">
      <c r="A86" s="273"/>
      <c r="B86" s="269"/>
      <c r="C86" s="267"/>
      <c r="D86" s="213"/>
      <c r="E86" s="213"/>
      <c r="F86" s="326"/>
      <c r="G86" s="213"/>
      <c r="H86" s="213"/>
      <c r="I86" s="231"/>
      <c r="J86" s="232"/>
    </row>
    <row r="87" spans="1:10" x14ac:dyDescent="0.25">
      <c r="A87" s="273">
        <v>6</v>
      </c>
      <c r="B87" s="269">
        <v>2</v>
      </c>
      <c r="C87" s="267">
        <v>6</v>
      </c>
      <c r="D87" s="213"/>
      <c r="E87" s="211" t="s">
        <v>40</v>
      </c>
      <c r="F87" s="326"/>
      <c r="G87" s="213" t="s">
        <v>10</v>
      </c>
      <c r="H87" s="213"/>
      <c r="I87" s="231"/>
      <c r="J87" s="232"/>
    </row>
    <row r="88" spans="1:10" x14ac:dyDescent="0.25">
      <c r="A88" s="273"/>
      <c r="B88" s="269"/>
      <c r="C88" s="267"/>
      <c r="D88" s="213"/>
      <c r="E88" s="213"/>
      <c r="F88" s="326"/>
      <c r="G88" s="213"/>
      <c r="H88" s="213"/>
      <c r="I88" s="231"/>
      <c r="J88" s="232"/>
    </row>
    <row r="89" spans="1:10" x14ac:dyDescent="0.25">
      <c r="A89" s="273">
        <v>6</v>
      </c>
      <c r="B89" s="269">
        <v>2</v>
      </c>
      <c r="C89" s="267">
        <v>6</v>
      </c>
      <c r="D89" s="296">
        <v>9</v>
      </c>
      <c r="E89" s="213" t="s">
        <v>41</v>
      </c>
      <c r="F89" s="326" t="str">
        <f>F85</f>
        <v>100% Steel Products</v>
      </c>
      <c r="G89" s="213" t="s">
        <v>16</v>
      </c>
      <c r="H89" s="213">
        <v>17</v>
      </c>
      <c r="I89" s="231"/>
      <c r="J89" s="232">
        <f>H89*I89</f>
        <v>0</v>
      </c>
    </row>
    <row r="90" spans="1:10" x14ac:dyDescent="0.25">
      <c r="A90" s="273"/>
      <c r="B90" s="269"/>
      <c r="C90" s="267"/>
      <c r="D90" s="221"/>
      <c r="E90" s="213"/>
      <c r="F90" s="326"/>
      <c r="G90" s="213"/>
      <c r="H90" s="213"/>
      <c r="I90" s="231"/>
      <c r="J90" s="232"/>
    </row>
    <row r="91" spans="1:10" x14ac:dyDescent="0.25">
      <c r="A91" s="273">
        <v>6</v>
      </c>
      <c r="B91" s="269">
        <v>2</v>
      </c>
      <c r="C91" s="267">
        <v>6</v>
      </c>
      <c r="D91" s="213"/>
      <c r="E91" s="211" t="s">
        <v>42</v>
      </c>
      <c r="F91" s="326"/>
      <c r="G91" s="213" t="s">
        <v>10</v>
      </c>
      <c r="H91" s="213"/>
      <c r="I91" s="231"/>
      <c r="J91" s="232"/>
    </row>
    <row r="92" spans="1:10" x14ac:dyDescent="0.25">
      <c r="A92" s="273"/>
      <c r="B92" s="269"/>
      <c r="C92" s="267"/>
      <c r="D92" s="213"/>
      <c r="E92" s="213"/>
      <c r="F92" s="326"/>
      <c r="G92" s="213"/>
      <c r="H92" s="213"/>
      <c r="I92" s="231"/>
      <c r="J92" s="232"/>
    </row>
    <row r="93" spans="1:10" ht="57.75" x14ac:dyDescent="0.25">
      <c r="A93" s="273">
        <v>6</v>
      </c>
      <c r="B93" s="269">
        <v>2</v>
      </c>
      <c r="C93" s="267">
        <v>6</v>
      </c>
      <c r="D93" s="213"/>
      <c r="E93" s="214" t="s">
        <v>43</v>
      </c>
      <c r="F93" s="328"/>
      <c r="G93" s="213"/>
      <c r="H93" s="213"/>
      <c r="I93" s="231"/>
      <c r="J93" s="232"/>
    </row>
    <row r="94" spans="1:10" x14ac:dyDescent="0.25">
      <c r="A94" s="273"/>
      <c r="B94" s="269"/>
      <c r="C94" s="267"/>
      <c r="D94" s="213"/>
      <c r="E94" s="213"/>
      <c r="F94" s="326"/>
      <c r="G94" s="213"/>
      <c r="H94" s="213"/>
      <c r="I94" s="231"/>
      <c r="J94" s="232"/>
    </row>
    <row r="95" spans="1:10" ht="29.25" x14ac:dyDescent="0.25">
      <c r="A95" s="273">
        <v>6</v>
      </c>
      <c r="B95" s="269">
        <v>2</v>
      </c>
      <c r="C95" s="267">
        <v>6</v>
      </c>
      <c r="D95" s="213">
        <v>10</v>
      </c>
      <c r="E95" s="214" t="s">
        <v>44</v>
      </c>
      <c r="F95" s="328" t="str">
        <f>F89</f>
        <v>100% Steel Products</v>
      </c>
      <c r="G95" s="213" t="s">
        <v>12</v>
      </c>
      <c r="H95" s="213">
        <v>1</v>
      </c>
      <c r="I95" s="231"/>
      <c r="J95" s="232">
        <f>H95*I95</f>
        <v>0</v>
      </c>
    </row>
    <row r="96" spans="1:10" x14ac:dyDescent="0.25">
      <c r="A96" s="273"/>
      <c r="B96" s="269"/>
      <c r="C96" s="267"/>
      <c r="D96" s="213"/>
      <c r="E96" s="213"/>
      <c r="F96" s="326"/>
      <c r="G96" s="213"/>
      <c r="H96" s="213"/>
      <c r="I96" s="231"/>
      <c r="J96" s="232"/>
    </row>
    <row r="97" spans="1:10" x14ac:dyDescent="0.25">
      <c r="A97" s="273">
        <v>6</v>
      </c>
      <c r="B97" s="269"/>
      <c r="C97" s="267"/>
      <c r="D97" s="213"/>
      <c r="E97" s="213"/>
      <c r="F97" s="326"/>
      <c r="G97" s="213"/>
      <c r="H97" s="213"/>
      <c r="I97" s="231"/>
      <c r="J97" s="232"/>
    </row>
    <row r="98" spans="1:10" ht="15.75" thickBot="1" x14ac:dyDescent="0.3">
      <c r="A98" s="273"/>
      <c r="B98" s="269"/>
      <c r="C98" s="267"/>
      <c r="D98" s="213"/>
      <c r="E98" s="211"/>
      <c r="F98" s="327"/>
      <c r="G98" s="213"/>
      <c r="H98" s="213"/>
      <c r="I98" s="231"/>
      <c r="J98" s="232"/>
    </row>
    <row r="99" spans="1:10" ht="15.75" thickBot="1" x14ac:dyDescent="0.3">
      <c r="A99" s="273">
        <v>6</v>
      </c>
      <c r="B99" s="269">
        <v>2</v>
      </c>
      <c r="C99" s="267">
        <v>6</v>
      </c>
      <c r="D99" s="213"/>
      <c r="E99" s="215" t="str">
        <f>"TOTAL   "&amp;  E36</f>
        <v>TOTAL   IRONMONGERY</v>
      </c>
      <c r="F99" s="333"/>
      <c r="G99" s="220"/>
      <c r="H99" s="220"/>
      <c r="I99" s="234"/>
      <c r="J99" s="235">
        <f>SUM(J36:J98)</f>
        <v>0</v>
      </c>
    </row>
    <row r="100" spans="1:10" x14ac:dyDescent="0.25">
      <c r="A100" s="273"/>
      <c r="B100" s="269"/>
      <c r="C100" s="267"/>
      <c r="D100" s="213"/>
      <c r="E100" s="211"/>
      <c r="F100" s="327"/>
      <c r="G100" s="213"/>
      <c r="H100" s="213"/>
      <c r="I100" s="231"/>
      <c r="J100" s="232"/>
    </row>
    <row r="101" spans="1:10" x14ac:dyDescent="0.25">
      <c r="A101" s="273">
        <v>6</v>
      </c>
      <c r="B101" s="269">
        <v>2</v>
      </c>
      <c r="C101" s="267">
        <v>7</v>
      </c>
      <c r="D101" s="213"/>
      <c r="E101" s="211" t="s">
        <v>14</v>
      </c>
      <c r="F101" s="327"/>
      <c r="G101" s="213" t="s">
        <v>10</v>
      </c>
      <c r="H101" s="213"/>
      <c r="I101" s="231"/>
      <c r="J101" s="232"/>
    </row>
    <row r="102" spans="1:10" x14ac:dyDescent="0.25">
      <c r="A102" s="273"/>
      <c r="B102" s="269"/>
      <c r="C102" s="267"/>
      <c r="D102" s="213"/>
      <c r="E102" s="211"/>
      <c r="F102" s="327"/>
      <c r="G102" s="213"/>
      <c r="H102" s="213"/>
      <c r="I102" s="231"/>
      <c r="J102" s="232"/>
    </row>
    <row r="103" spans="1:10" x14ac:dyDescent="0.25">
      <c r="A103" s="273">
        <v>6</v>
      </c>
      <c r="B103" s="269">
        <v>2</v>
      </c>
      <c r="C103" s="267">
        <v>7</v>
      </c>
      <c r="D103" s="213"/>
      <c r="E103" s="211" t="s">
        <v>45</v>
      </c>
      <c r="F103" s="327"/>
      <c r="G103" s="213" t="s">
        <v>10</v>
      </c>
      <c r="H103" s="213"/>
      <c r="I103" s="231"/>
      <c r="J103" s="232"/>
    </row>
    <row r="104" spans="1:10" x14ac:dyDescent="0.25">
      <c r="A104" s="273"/>
      <c r="B104" s="269"/>
      <c r="C104" s="267"/>
      <c r="D104" s="213"/>
      <c r="E104" s="211"/>
      <c r="F104" s="327"/>
      <c r="G104" s="213"/>
      <c r="H104" s="213"/>
      <c r="I104" s="231"/>
      <c r="J104" s="232"/>
    </row>
    <row r="105" spans="1:10" x14ac:dyDescent="0.25">
      <c r="A105" s="273">
        <v>5</v>
      </c>
      <c r="B105" s="269">
        <v>2</v>
      </c>
      <c r="C105" s="267">
        <v>7</v>
      </c>
      <c r="D105" s="213"/>
      <c r="E105" s="211" t="s">
        <v>46</v>
      </c>
      <c r="F105" s="327"/>
      <c r="G105" s="213" t="s">
        <v>10</v>
      </c>
      <c r="H105" s="213"/>
      <c r="I105" s="231"/>
      <c r="J105" s="232"/>
    </row>
    <row r="106" spans="1:10" x14ac:dyDescent="0.25">
      <c r="A106" s="273"/>
      <c r="B106" s="269"/>
      <c r="C106" s="267"/>
      <c r="D106" s="213"/>
      <c r="E106" s="211"/>
      <c r="F106" s="327"/>
      <c r="G106" s="213"/>
      <c r="H106" s="213"/>
      <c r="I106" s="231"/>
      <c r="J106" s="232"/>
    </row>
    <row r="107" spans="1:10" x14ac:dyDescent="0.25">
      <c r="A107" s="273">
        <v>6</v>
      </c>
      <c r="B107" s="269">
        <v>2</v>
      </c>
      <c r="C107" s="267">
        <v>7</v>
      </c>
      <c r="D107" s="213"/>
      <c r="E107" s="206" t="s">
        <v>288</v>
      </c>
      <c r="F107" s="327"/>
      <c r="G107" s="213"/>
      <c r="H107" s="213"/>
      <c r="I107" s="231"/>
      <c r="J107" s="232"/>
    </row>
    <row r="108" spans="1:10" x14ac:dyDescent="0.25">
      <c r="A108" s="273"/>
      <c r="B108" s="269"/>
      <c r="C108" s="267"/>
      <c r="D108" s="213"/>
      <c r="E108" s="207"/>
      <c r="F108" s="327"/>
      <c r="G108" s="213"/>
      <c r="H108" s="213"/>
      <c r="I108" s="231"/>
      <c r="J108" s="232"/>
    </row>
    <row r="109" spans="1:10" ht="26.25" x14ac:dyDescent="0.25">
      <c r="A109" s="273">
        <v>7</v>
      </c>
      <c r="B109" s="269">
        <v>2</v>
      </c>
      <c r="C109" s="267">
        <v>7</v>
      </c>
      <c r="D109" s="213"/>
      <c r="E109" s="207" t="s">
        <v>289</v>
      </c>
      <c r="F109" s="327"/>
      <c r="G109" s="213"/>
      <c r="H109" s="213"/>
      <c r="I109" s="231"/>
      <c r="J109" s="232"/>
    </row>
    <row r="110" spans="1:10" x14ac:dyDescent="0.25">
      <c r="A110" s="273"/>
      <c r="B110" s="269"/>
      <c r="C110" s="267"/>
      <c r="D110" s="213"/>
      <c r="E110" s="207"/>
      <c r="F110" s="327"/>
      <c r="G110" s="213"/>
      <c r="H110" s="213"/>
      <c r="I110" s="231"/>
      <c r="J110" s="232"/>
    </row>
    <row r="111" spans="1:10" x14ac:dyDescent="0.25">
      <c r="A111" s="273">
        <v>7</v>
      </c>
      <c r="B111" s="269">
        <v>2</v>
      </c>
      <c r="C111" s="267">
        <v>7</v>
      </c>
      <c r="D111" s="213"/>
      <c r="E111" s="206" t="s">
        <v>15</v>
      </c>
      <c r="F111" s="327"/>
      <c r="G111" s="213"/>
      <c r="H111" s="213"/>
      <c r="I111" s="231"/>
      <c r="J111" s="232"/>
    </row>
    <row r="112" spans="1:10" x14ac:dyDescent="0.25">
      <c r="A112" s="273"/>
      <c r="B112" s="269"/>
      <c r="C112" s="267"/>
      <c r="D112" s="213"/>
      <c r="E112" s="207"/>
      <c r="F112" s="327"/>
      <c r="G112" s="213"/>
      <c r="H112" s="213"/>
      <c r="I112" s="231"/>
      <c r="J112" s="232"/>
    </row>
    <row r="113" spans="1:10" ht="26.25" x14ac:dyDescent="0.25">
      <c r="A113" s="273">
        <v>7</v>
      </c>
      <c r="B113" s="269">
        <v>2</v>
      </c>
      <c r="C113" s="267">
        <v>7</v>
      </c>
      <c r="D113" s="213"/>
      <c r="E113" s="207" t="s">
        <v>291</v>
      </c>
      <c r="F113" s="327"/>
      <c r="G113" s="213"/>
      <c r="H113" s="213"/>
      <c r="I113" s="231"/>
      <c r="J113" s="232"/>
    </row>
    <row r="114" spans="1:10" x14ac:dyDescent="0.25">
      <c r="A114" s="273"/>
      <c r="B114" s="269"/>
      <c r="C114" s="267"/>
      <c r="D114" s="213"/>
      <c r="E114" s="207"/>
      <c r="F114" s="327"/>
      <c r="G114" s="213"/>
      <c r="H114" s="213"/>
      <c r="I114" s="231"/>
      <c r="J114" s="232"/>
    </row>
    <row r="115" spans="1:10" ht="51.75" x14ac:dyDescent="0.25">
      <c r="A115" s="273">
        <v>7</v>
      </c>
      <c r="B115" s="269">
        <v>2</v>
      </c>
      <c r="C115" s="267">
        <v>7</v>
      </c>
      <c r="D115" s="213"/>
      <c r="E115" s="207" t="s">
        <v>297</v>
      </c>
      <c r="F115" s="328"/>
      <c r="G115" s="213" t="s">
        <v>10</v>
      </c>
      <c r="H115" s="213"/>
      <c r="I115" s="231"/>
      <c r="J115" s="232"/>
    </row>
    <row r="116" spans="1:10" x14ac:dyDescent="0.25">
      <c r="A116" s="273"/>
      <c r="B116" s="269"/>
      <c r="C116" s="267"/>
      <c r="D116" s="213"/>
      <c r="E116" s="213"/>
      <c r="F116" s="326"/>
      <c r="G116" s="213"/>
      <c r="H116" s="213"/>
      <c r="I116" s="231"/>
      <c r="J116" s="232"/>
    </row>
    <row r="117" spans="1:10" x14ac:dyDescent="0.25">
      <c r="A117" s="273">
        <v>7</v>
      </c>
      <c r="B117" s="269">
        <v>2</v>
      </c>
      <c r="C117" s="267">
        <v>7</v>
      </c>
      <c r="D117" s="213"/>
      <c r="E117" s="211" t="s">
        <v>47</v>
      </c>
      <c r="F117" s="327"/>
      <c r="G117" s="213" t="s">
        <v>10</v>
      </c>
      <c r="H117" s="213"/>
      <c r="I117" s="231"/>
      <c r="J117" s="232"/>
    </row>
    <row r="118" spans="1:10" x14ac:dyDescent="0.25">
      <c r="A118" s="273"/>
      <c r="B118" s="269"/>
      <c r="C118" s="267"/>
      <c r="D118" s="213"/>
      <c r="E118" s="213"/>
      <c r="F118" s="326"/>
      <c r="G118" s="213"/>
      <c r="H118" s="213"/>
      <c r="I118" s="231"/>
      <c r="J118" s="232"/>
    </row>
    <row r="119" spans="1:10" ht="75" x14ac:dyDescent="0.25">
      <c r="A119" s="273">
        <v>7</v>
      </c>
      <c r="B119" s="269">
        <v>2</v>
      </c>
      <c r="C119" s="267">
        <v>7</v>
      </c>
      <c r="D119" s="213"/>
      <c r="E119" s="212" t="s">
        <v>48</v>
      </c>
      <c r="F119" s="329"/>
      <c r="G119" s="213" t="s">
        <v>11</v>
      </c>
      <c r="H119" s="213"/>
      <c r="I119" s="231"/>
      <c r="J119" s="232"/>
    </row>
    <row r="120" spans="1:10" x14ac:dyDescent="0.25">
      <c r="A120" s="273"/>
      <c r="B120" s="269"/>
      <c r="C120" s="267"/>
      <c r="D120" s="213"/>
      <c r="E120" s="213"/>
      <c r="F120" s="326"/>
      <c r="G120" s="213"/>
      <c r="H120" s="213"/>
      <c r="I120" s="231"/>
      <c r="J120" s="232"/>
    </row>
    <row r="121" spans="1:10" x14ac:dyDescent="0.25">
      <c r="A121" s="273">
        <v>7</v>
      </c>
      <c r="B121" s="269">
        <v>2</v>
      </c>
      <c r="C121" s="267">
        <v>7</v>
      </c>
      <c r="D121" s="213">
        <v>1</v>
      </c>
      <c r="E121" s="213" t="s">
        <v>49</v>
      </c>
      <c r="F121" s="326" t="s">
        <v>313</v>
      </c>
      <c r="G121" s="213" t="s">
        <v>16</v>
      </c>
      <c r="H121" s="213">
        <v>11</v>
      </c>
      <c r="I121" s="231"/>
      <c r="J121" s="232">
        <f>H121*I121</f>
        <v>0</v>
      </c>
    </row>
    <row r="122" spans="1:10" x14ac:dyDescent="0.25">
      <c r="A122" s="273"/>
      <c r="B122" s="269"/>
      <c r="C122" s="267"/>
      <c r="D122" s="213"/>
      <c r="E122" s="213"/>
      <c r="F122" s="326"/>
      <c r="G122" s="213"/>
      <c r="H122" s="213"/>
      <c r="I122" s="231"/>
      <c r="J122" s="232"/>
    </row>
    <row r="123" spans="1:10" ht="75" x14ac:dyDescent="0.25">
      <c r="A123" s="273">
        <v>7</v>
      </c>
      <c r="B123" s="269">
        <v>2</v>
      </c>
      <c r="C123" s="267">
        <v>7</v>
      </c>
      <c r="D123" s="213"/>
      <c r="E123" s="212" t="s">
        <v>50</v>
      </c>
      <c r="F123" s="329"/>
      <c r="G123" s="213" t="s">
        <v>11</v>
      </c>
      <c r="H123" s="213"/>
      <c r="I123" s="231"/>
      <c r="J123" s="232"/>
    </row>
    <row r="124" spans="1:10" x14ac:dyDescent="0.25">
      <c r="A124" s="273"/>
      <c r="B124" s="269"/>
      <c r="C124" s="267"/>
      <c r="D124" s="213"/>
      <c r="E124" s="213"/>
      <c r="F124" s="326"/>
      <c r="G124" s="213"/>
      <c r="H124" s="213"/>
      <c r="I124" s="231"/>
      <c r="J124" s="232"/>
    </row>
    <row r="125" spans="1:10" x14ac:dyDescent="0.25">
      <c r="A125" s="273">
        <v>7</v>
      </c>
      <c r="B125" s="269">
        <v>2</v>
      </c>
      <c r="C125" s="267">
        <v>7</v>
      </c>
      <c r="D125" s="213">
        <v>2</v>
      </c>
      <c r="E125" s="213" t="s">
        <v>49</v>
      </c>
      <c r="F125" s="326" t="str">
        <f>F121</f>
        <v>100% Steel Products</v>
      </c>
      <c r="G125" s="213" t="s">
        <v>16</v>
      </c>
      <c r="H125" s="213">
        <v>2</v>
      </c>
      <c r="I125" s="231"/>
      <c r="J125" s="232">
        <f>H125*I125</f>
        <v>0</v>
      </c>
    </row>
    <row r="126" spans="1:10" x14ac:dyDescent="0.25">
      <c r="A126" s="273"/>
      <c r="B126" s="269"/>
      <c r="C126" s="267"/>
      <c r="D126" s="213"/>
      <c r="E126" s="213"/>
      <c r="F126" s="326"/>
      <c r="G126" s="213"/>
      <c r="H126" s="213"/>
      <c r="I126" s="231"/>
      <c r="J126" s="232"/>
    </row>
    <row r="127" spans="1:10" ht="75" x14ac:dyDescent="0.25">
      <c r="A127" s="273">
        <v>7</v>
      </c>
      <c r="B127" s="269">
        <v>2</v>
      </c>
      <c r="C127" s="267">
        <v>7</v>
      </c>
      <c r="D127" s="213"/>
      <c r="E127" s="212" t="s">
        <v>79</v>
      </c>
      <c r="F127" s="326"/>
      <c r="G127" s="213" t="s">
        <v>11</v>
      </c>
      <c r="H127" s="213"/>
      <c r="I127" s="231"/>
      <c r="J127" s="232"/>
    </row>
    <row r="128" spans="1:10" x14ac:dyDescent="0.25">
      <c r="A128" s="273"/>
      <c r="B128" s="269"/>
      <c r="C128" s="267"/>
      <c r="D128" s="213"/>
      <c r="E128" s="213"/>
      <c r="F128" s="326"/>
      <c r="G128" s="213"/>
      <c r="H128" s="213"/>
      <c r="I128" s="231"/>
      <c r="J128" s="232"/>
    </row>
    <row r="129" spans="1:10" x14ac:dyDescent="0.25">
      <c r="A129" s="273">
        <v>7</v>
      </c>
      <c r="B129" s="269">
        <v>2</v>
      </c>
      <c r="C129" s="267">
        <v>7</v>
      </c>
      <c r="D129" s="213">
        <v>3</v>
      </c>
      <c r="E129" s="213" t="s">
        <v>80</v>
      </c>
      <c r="F129" s="328" t="str">
        <f>F125</f>
        <v>100% Steel Products</v>
      </c>
      <c r="G129" s="213" t="s">
        <v>16</v>
      </c>
      <c r="H129" s="213">
        <v>4</v>
      </c>
      <c r="I129" s="231"/>
      <c r="J129" s="232">
        <f>H129*I129</f>
        <v>0</v>
      </c>
    </row>
    <row r="130" spans="1:10" x14ac:dyDescent="0.25">
      <c r="A130" s="273"/>
      <c r="B130" s="269"/>
      <c r="C130" s="267"/>
      <c r="D130" s="213"/>
      <c r="E130" s="213"/>
      <c r="F130" s="326"/>
      <c r="G130" s="213"/>
      <c r="H130" s="213"/>
      <c r="I130" s="231"/>
      <c r="J130" s="232"/>
    </row>
    <row r="131" spans="1:10" x14ac:dyDescent="0.25">
      <c r="A131" s="273">
        <v>7</v>
      </c>
      <c r="B131" s="269">
        <v>2</v>
      </c>
      <c r="C131" s="267">
        <v>7</v>
      </c>
      <c r="D131" s="213"/>
      <c r="E131" s="211" t="s">
        <v>51</v>
      </c>
      <c r="F131" s="326"/>
      <c r="G131" s="213" t="s">
        <v>10</v>
      </c>
      <c r="H131" s="213"/>
      <c r="I131" s="231"/>
      <c r="J131" s="232"/>
    </row>
    <row r="132" spans="1:10" x14ac:dyDescent="0.25">
      <c r="A132" s="273"/>
      <c r="B132" s="269"/>
      <c r="C132" s="267"/>
      <c r="D132" s="213"/>
      <c r="E132" s="213"/>
      <c r="F132" s="326"/>
      <c r="G132" s="213"/>
      <c r="H132" s="213"/>
      <c r="I132" s="231"/>
      <c r="J132" s="232"/>
    </row>
    <row r="133" spans="1:10" ht="30" x14ac:dyDescent="0.25">
      <c r="A133" s="273">
        <v>7</v>
      </c>
      <c r="B133" s="269">
        <v>2</v>
      </c>
      <c r="C133" s="267">
        <v>7</v>
      </c>
      <c r="D133" s="213"/>
      <c r="E133" s="212" t="s">
        <v>52</v>
      </c>
      <c r="F133" s="327"/>
      <c r="G133" s="213" t="s">
        <v>11</v>
      </c>
      <c r="H133" s="213"/>
      <c r="I133" s="231"/>
      <c r="J133" s="232"/>
    </row>
    <row r="134" spans="1:10" x14ac:dyDescent="0.25">
      <c r="A134" s="273"/>
      <c r="B134" s="269"/>
      <c r="C134" s="267"/>
      <c r="D134" s="213"/>
      <c r="E134" s="213"/>
      <c r="F134" s="326"/>
      <c r="G134" s="213"/>
      <c r="H134" s="213"/>
      <c r="I134" s="231"/>
      <c r="J134" s="232"/>
    </row>
    <row r="135" spans="1:10" x14ac:dyDescent="0.25">
      <c r="A135" s="273">
        <v>7</v>
      </c>
      <c r="B135" s="269">
        <v>2</v>
      </c>
      <c r="C135" s="267">
        <v>7</v>
      </c>
      <c r="D135" s="213">
        <v>4</v>
      </c>
      <c r="E135" s="213" t="s">
        <v>53</v>
      </c>
      <c r="F135" s="326" t="str">
        <f>F129</f>
        <v>100% Steel Products</v>
      </c>
      <c r="G135" s="213" t="s">
        <v>16</v>
      </c>
      <c r="H135" s="213">
        <v>20</v>
      </c>
      <c r="I135" s="231"/>
      <c r="J135" s="232">
        <f>H135*I135</f>
        <v>0</v>
      </c>
    </row>
    <row r="136" spans="1:10" x14ac:dyDescent="0.25">
      <c r="A136" s="273"/>
      <c r="B136" s="269"/>
      <c r="C136" s="267"/>
      <c r="D136" s="213"/>
      <c r="E136" s="213"/>
      <c r="F136" s="326"/>
      <c r="G136" s="213"/>
      <c r="H136" s="213"/>
      <c r="I136" s="231"/>
      <c r="J136" s="232"/>
    </row>
    <row r="137" spans="1:10" ht="15.75" thickBot="1" x14ac:dyDescent="0.3">
      <c r="A137" s="273"/>
      <c r="B137" s="269"/>
      <c r="C137" s="267"/>
      <c r="D137" s="213"/>
      <c r="E137" s="213"/>
      <c r="F137" s="326"/>
      <c r="G137" s="213"/>
      <c r="H137" s="213"/>
      <c r="I137" s="231"/>
      <c r="J137" s="232"/>
    </row>
    <row r="138" spans="1:10" ht="15.75" thickBot="1" x14ac:dyDescent="0.3">
      <c r="A138" s="273">
        <v>7</v>
      </c>
      <c r="B138" s="269">
        <v>2</v>
      </c>
      <c r="C138" s="267">
        <v>7</v>
      </c>
      <c r="D138" s="213"/>
      <c r="E138" s="215" t="str">
        <f>"TOTAL   "&amp;  E105</f>
        <v>TOTAL   METALWORK</v>
      </c>
      <c r="F138" s="333"/>
      <c r="G138" s="220"/>
      <c r="H138" s="220"/>
      <c r="I138" s="234"/>
      <c r="J138" s="235">
        <f>SUM(J105:J137)</f>
        <v>0</v>
      </c>
    </row>
    <row r="139" spans="1:10" x14ac:dyDescent="0.25">
      <c r="A139" s="273"/>
      <c r="B139" s="269"/>
      <c r="C139" s="267"/>
      <c r="D139" s="213"/>
      <c r="E139" s="211"/>
      <c r="F139" s="327"/>
      <c r="G139" s="213"/>
      <c r="H139" s="213"/>
      <c r="I139" s="231"/>
      <c r="J139" s="232"/>
    </row>
    <row r="140" spans="1:10" x14ac:dyDescent="0.25">
      <c r="A140" s="273">
        <v>8</v>
      </c>
      <c r="B140" s="269">
        <v>2</v>
      </c>
      <c r="C140" s="267">
        <v>9</v>
      </c>
      <c r="D140" s="213"/>
      <c r="E140" s="211" t="s">
        <v>14</v>
      </c>
      <c r="F140" s="327"/>
      <c r="G140" s="213" t="s">
        <v>10</v>
      </c>
      <c r="H140" s="213"/>
      <c r="I140" s="231"/>
      <c r="J140" s="232"/>
    </row>
    <row r="141" spans="1:10" x14ac:dyDescent="0.25">
      <c r="A141" s="273"/>
      <c r="B141" s="269"/>
      <c r="C141" s="267"/>
      <c r="D141" s="213"/>
      <c r="E141" s="211"/>
      <c r="F141" s="327"/>
      <c r="G141" s="213"/>
      <c r="H141" s="213"/>
      <c r="I141" s="231"/>
      <c r="J141" s="232"/>
    </row>
    <row r="142" spans="1:10" x14ac:dyDescent="0.25">
      <c r="A142" s="273">
        <v>8</v>
      </c>
      <c r="B142" s="269">
        <v>2</v>
      </c>
      <c r="C142" s="267">
        <v>9</v>
      </c>
      <c r="D142" s="213"/>
      <c r="E142" s="211" t="s">
        <v>54</v>
      </c>
      <c r="F142" s="327"/>
      <c r="G142" s="213" t="s">
        <v>10</v>
      </c>
      <c r="H142" s="213"/>
      <c r="I142" s="231"/>
      <c r="J142" s="232"/>
    </row>
    <row r="143" spans="1:10" x14ac:dyDescent="0.25">
      <c r="A143" s="273"/>
      <c r="B143" s="269"/>
      <c r="C143" s="267"/>
      <c r="D143" s="213"/>
      <c r="E143" s="211"/>
      <c r="F143" s="327"/>
      <c r="G143" s="213"/>
      <c r="H143" s="213"/>
      <c r="I143" s="231"/>
      <c r="J143" s="232"/>
    </row>
    <row r="144" spans="1:10" x14ac:dyDescent="0.25">
      <c r="A144" s="273">
        <v>8</v>
      </c>
      <c r="B144" s="269">
        <v>2</v>
      </c>
      <c r="C144" s="267">
        <v>9</v>
      </c>
      <c r="D144" s="213"/>
      <c r="E144" s="211" t="s">
        <v>55</v>
      </c>
      <c r="F144" s="327"/>
      <c r="G144" s="213" t="s">
        <v>10</v>
      </c>
      <c r="H144" s="213"/>
      <c r="I144" s="231"/>
      <c r="J144" s="232"/>
    </row>
    <row r="145" spans="1:10" x14ac:dyDescent="0.25">
      <c r="A145" s="273"/>
      <c r="B145" s="269"/>
      <c r="C145" s="267"/>
      <c r="D145" s="213"/>
      <c r="E145" s="211"/>
      <c r="F145" s="327"/>
      <c r="G145" s="213"/>
      <c r="H145" s="213"/>
      <c r="I145" s="231"/>
      <c r="J145" s="232"/>
    </row>
    <row r="146" spans="1:10" x14ac:dyDescent="0.25">
      <c r="A146" s="273">
        <v>8</v>
      </c>
      <c r="B146" s="269">
        <v>2</v>
      </c>
      <c r="C146" s="267">
        <v>9</v>
      </c>
      <c r="D146" s="213"/>
      <c r="E146" s="206" t="s">
        <v>288</v>
      </c>
      <c r="F146" s="327"/>
      <c r="G146" s="213"/>
      <c r="H146" s="213"/>
      <c r="I146" s="231"/>
      <c r="J146" s="232"/>
    </row>
    <row r="147" spans="1:10" x14ac:dyDescent="0.25">
      <c r="A147" s="273"/>
      <c r="B147" s="269"/>
      <c r="C147" s="267"/>
      <c r="D147" s="213"/>
      <c r="E147" s="207"/>
      <c r="F147" s="327"/>
      <c r="G147" s="213"/>
      <c r="H147" s="213"/>
      <c r="I147" s="231"/>
      <c r="J147" s="232"/>
    </row>
    <row r="148" spans="1:10" ht="26.25" x14ac:dyDescent="0.25">
      <c r="A148" s="273">
        <v>8</v>
      </c>
      <c r="B148" s="269">
        <v>2</v>
      </c>
      <c r="C148" s="267">
        <v>9</v>
      </c>
      <c r="D148" s="213"/>
      <c r="E148" s="207" t="s">
        <v>289</v>
      </c>
      <c r="F148" s="327"/>
      <c r="G148" s="213"/>
      <c r="H148" s="213"/>
      <c r="I148" s="231"/>
      <c r="J148" s="232"/>
    </row>
    <row r="149" spans="1:10" x14ac:dyDescent="0.25">
      <c r="A149" s="273"/>
      <c r="B149" s="269"/>
      <c r="C149" s="267"/>
      <c r="D149" s="213"/>
      <c r="E149" s="207"/>
      <c r="F149" s="327"/>
      <c r="G149" s="213"/>
      <c r="H149" s="213"/>
      <c r="I149" s="231"/>
      <c r="J149" s="232"/>
    </row>
    <row r="150" spans="1:10" x14ac:dyDescent="0.25">
      <c r="A150" s="273">
        <v>8</v>
      </c>
      <c r="B150" s="269">
        <v>2</v>
      </c>
      <c r="C150" s="267">
        <v>9</v>
      </c>
      <c r="D150" s="213"/>
      <c r="E150" s="206" t="s">
        <v>15</v>
      </c>
      <c r="F150" s="327"/>
      <c r="G150" s="213"/>
      <c r="H150" s="213"/>
      <c r="I150" s="231"/>
      <c r="J150" s="232"/>
    </row>
    <row r="151" spans="1:10" x14ac:dyDescent="0.25">
      <c r="A151" s="273"/>
      <c r="B151" s="269"/>
      <c r="C151" s="267"/>
      <c r="D151" s="213"/>
      <c r="E151" s="207"/>
      <c r="F151" s="327"/>
      <c r="G151" s="213"/>
      <c r="H151" s="213"/>
      <c r="I151" s="231"/>
      <c r="J151" s="232"/>
    </row>
    <row r="152" spans="1:10" ht="26.25" x14ac:dyDescent="0.25">
      <c r="A152" s="273">
        <v>8</v>
      </c>
      <c r="B152" s="269">
        <v>2</v>
      </c>
      <c r="C152" s="267">
        <v>9</v>
      </c>
      <c r="D152" s="213"/>
      <c r="E152" s="207" t="s">
        <v>291</v>
      </c>
      <c r="F152" s="327"/>
      <c r="G152" s="213"/>
      <c r="H152" s="213"/>
      <c r="I152" s="231"/>
      <c r="J152" s="232"/>
    </row>
    <row r="153" spans="1:10" x14ac:dyDescent="0.25">
      <c r="A153" s="273"/>
      <c r="B153" s="269"/>
      <c r="C153" s="267"/>
      <c r="D153" s="213"/>
      <c r="E153" s="207"/>
      <c r="F153" s="329"/>
      <c r="G153" s="213" t="s">
        <v>10</v>
      </c>
      <c r="H153" s="213"/>
      <c r="I153" s="231"/>
      <c r="J153" s="232"/>
    </row>
    <row r="154" spans="1:10" ht="39" x14ac:dyDescent="0.25">
      <c r="A154" s="273">
        <v>8</v>
      </c>
      <c r="B154" s="269">
        <v>2</v>
      </c>
      <c r="C154" s="267">
        <v>9</v>
      </c>
      <c r="D154" s="213"/>
      <c r="E154" s="207" t="s">
        <v>298</v>
      </c>
      <c r="F154" s="326"/>
      <c r="G154" s="213"/>
      <c r="H154" s="213"/>
      <c r="I154" s="231"/>
      <c r="J154" s="232"/>
    </row>
    <row r="155" spans="1:10" ht="14.25" customHeight="1" x14ac:dyDescent="0.25">
      <c r="A155" s="273"/>
      <c r="B155" s="269"/>
      <c r="C155" s="267"/>
      <c r="D155" s="213"/>
      <c r="E155" s="213"/>
      <c r="F155" s="326"/>
      <c r="G155" s="213"/>
      <c r="H155" s="213"/>
      <c r="I155" s="231"/>
      <c r="J155" s="232"/>
    </row>
    <row r="156" spans="1:10" x14ac:dyDescent="0.25">
      <c r="A156" s="273">
        <v>8</v>
      </c>
      <c r="B156" s="269">
        <v>2</v>
      </c>
      <c r="C156" s="267">
        <v>9</v>
      </c>
      <c r="D156" s="213"/>
      <c r="E156" s="211" t="s">
        <v>56</v>
      </c>
      <c r="F156" s="327"/>
      <c r="G156" s="213" t="s">
        <v>10</v>
      </c>
      <c r="H156" s="213"/>
      <c r="I156" s="231"/>
      <c r="J156" s="232"/>
    </row>
    <row r="157" spans="1:10" x14ac:dyDescent="0.25">
      <c r="A157" s="273"/>
      <c r="B157" s="269"/>
      <c r="C157" s="267"/>
      <c r="D157" s="213"/>
      <c r="E157" s="213"/>
      <c r="F157" s="326"/>
      <c r="G157" s="213"/>
      <c r="H157" s="213"/>
      <c r="I157" s="231"/>
      <c r="J157" s="232"/>
    </row>
    <row r="158" spans="1:10" ht="29.25" x14ac:dyDescent="0.25">
      <c r="A158" s="273">
        <v>8</v>
      </c>
      <c r="B158" s="269">
        <v>2</v>
      </c>
      <c r="C158" s="267">
        <v>9</v>
      </c>
      <c r="D158" s="213">
        <v>5</v>
      </c>
      <c r="E158" s="214" t="s">
        <v>307</v>
      </c>
      <c r="F158" s="328" t="s">
        <v>313</v>
      </c>
      <c r="G158" s="213" t="s">
        <v>18</v>
      </c>
      <c r="H158" s="213">
        <v>18</v>
      </c>
      <c r="I158" s="231"/>
      <c r="J158" s="232">
        <f>H158*I158</f>
        <v>0</v>
      </c>
    </row>
    <row r="159" spans="1:10" x14ac:dyDescent="0.25">
      <c r="A159" s="273"/>
      <c r="B159" s="269"/>
      <c r="C159" s="267"/>
      <c r="D159" s="213"/>
      <c r="E159" s="213"/>
      <c r="F159" s="326"/>
      <c r="G159" s="213"/>
      <c r="H159" s="213"/>
      <c r="I159" s="231"/>
      <c r="J159" s="232"/>
    </row>
    <row r="160" spans="1:10" ht="15.75" thickBot="1" x14ac:dyDescent="0.3">
      <c r="A160" s="273"/>
      <c r="B160" s="269"/>
      <c r="C160" s="267"/>
      <c r="D160" s="213"/>
      <c r="E160" s="211"/>
      <c r="F160" s="327"/>
      <c r="G160" s="213"/>
      <c r="H160" s="213"/>
      <c r="I160" s="231"/>
      <c r="J160" s="232"/>
    </row>
    <row r="161" spans="1:10" ht="15.75" thickBot="1" x14ac:dyDescent="0.3">
      <c r="A161" s="273">
        <v>8</v>
      </c>
      <c r="B161" s="269">
        <v>2</v>
      </c>
      <c r="C161" s="267">
        <v>9</v>
      </c>
      <c r="D161" s="213"/>
      <c r="E161" s="215" t="str">
        <f>"TOTAL   "&amp;  E144</f>
        <v>TOTAL   TILING</v>
      </c>
      <c r="F161" s="333"/>
      <c r="G161" s="220"/>
      <c r="H161" s="220"/>
      <c r="I161" s="234"/>
      <c r="J161" s="235">
        <f>SUM(J144:J160)</f>
        <v>0</v>
      </c>
    </row>
    <row r="162" spans="1:10" x14ac:dyDescent="0.25">
      <c r="A162" s="273"/>
      <c r="B162" s="269"/>
      <c r="C162" s="267"/>
      <c r="D162" s="213"/>
      <c r="E162" s="211"/>
      <c r="F162" s="327"/>
      <c r="G162" s="213"/>
      <c r="H162" s="213"/>
      <c r="I162" s="231"/>
      <c r="J162" s="232"/>
    </row>
    <row r="163" spans="1:10" x14ac:dyDescent="0.25">
      <c r="A163" s="273">
        <v>8</v>
      </c>
      <c r="B163" s="269">
        <v>2</v>
      </c>
      <c r="C163" s="267">
        <v>10</v>
      </c>
      <c r="D163" s="213"/>
      <c r="E163" s="211" t="s">
        <v>14</v>
      </c>
      <c r="F163" s="327"/>
      <c r="G163" s="213" t="s">
        <v>10</v>
      </c>
      <c r="H163" s="213"/>
      <c r="I163" s="231"/>
      <c r="J163" s="232"/>
    </row>
    <row r="164" spans="1:10" x14ac:dyDescent="0.25">
      <c r="A164" s="273"/>
      <c r="B164" s="269"/>
      <c r="C164" s="267"/>
      <c r="D164" s="213"/>
      <c r="E164" s="211"/>
      <c r="F164" s="327"/>
      <c r="G164" s="213"/>
      <c r="H164" s="213"/>
      <c r="I164" s="231"/>
      <c r="J164" s="232"/>
    </row>
    <row r="165" spans="1:10" x14ac:dyDescent="0.25">
      <c r="A165" s="273">
        <v>9</v>
      </c>
      <c r="B165" s="269">
        <v>2</v>
      </c>
      <c r="C165" s="267">
        <v>10</v>
      </c>
      <c r="D165" s="213"/>
      <c r="E165" s="211" t="s">
        <v>57</v>
      </c>
      <c r="F165" s="327"/>
      <c r="G165" s="213" t="s">
        <v>10</v>
      </c>
      <c r="H165" s="213"/>
      <c r="I165" s="231"/>
      <c r="J165" s="232"/>
    </row>
    <row r="166" spans="1:10" x14ac:dyDescent="0.25">
      <c r="A166" s="273"/>
      <c r="B166" s="269"/>
      <c r="C166" s="267"/>
      <c r="D166" s="213"/>
      <c r="E166" s="211"/>
      <c r="F166" s="327"/>
      <c r="G166" s="213"/>
      <c r="H166" s="213"/>
      <c r="I166" s="231"/>
      <c r="J166" s="232"/>
    </row>
    <row r="167" spans="1:10" x14ac:dyDescent="0.25">
      <c r="A167" s="273">
        <v>9</v>
      </c>
      <c r="B167" s="269">
        <v>2</v>
      </c>
      <c r="C167" s="267">
        <v>10</v>
      </c>
      <c r="D167" s="213"/>
      <c r="E167" s="211" t="s">
        <v>58</v>
      </c>
      <c r="F167" s="327"/>
      <c r="G167" s="213" t="s">
        <v>10</v>
      </c>
      <c r="H167" s="213"/>
      <c r="I167" s="231"/>
      <c r="J167" s="232"/>
    </row>
    <row r="168" spans="1:10" x14ac:dyDescent="0.25">
      <c r="A168" s="273"/>
      <c r="B168" s="269"/>
      <c r="C168" s="267"/>
      <c r="D168" s="213"/>
      <c r="E168" s="211"/>
      <c r="F168" s="327"/>
      <c r="G168" s="213"/>
      <c r="H168" s="213"/>
      <c r="I168" s="231"/>
      <c r="J168" s="232"/>
    </row>
    <row r="169" spans="1:10" x14ac:dyDescent="0.25">
      <c r="A169" s="273">
        <v>9</v>
      </c>
      <c r="B169" s="269">
        <v>2</v>
      </c>
      <c r="C169" s="267">
        <v>10</v>
      </c>
      <c r="D169" s="213"/>
      <c r="E169" s="206" t="s">
        <v>288</v>
      </c>
      <c r="F169" s="327"/>
      <c r="G169" s="213"/>
      <c r="H169" s="213"/>
      <c r="I169" s="231"/>
      <c r="J169" s="232"/>
    </row>
    <row r="170" spans="1:10" x14ac:dyDescent="0.25">
      <c r="A170" s="273"/>
      <c r="B170" s="269"/>
      <c r="C170" s="267"/>
      <c r="D170" s="213"/>
      <c r="E170" s="207"/>
      <c r="F170" s="327"/>
      <c r="G170" s="213"/>
      <c r="H170" s="213"/>
      <c r="I170" s="231"/>
      <c r="J170" s="232"/>
    </row>
    <row r="171" spans="1:10" ht="26.25" x14ac:dyDescent="0.25">
      <c r="A171" s="273">
        <v>9</v>
      </c>
      <c r="B171" s="269">
        <v>2</v>
      </c>
      <c r="C171" s="267">
        <v>10</v>
      </c>
      <c r="D171" s="213"/>
      <c r="E171" s="207" t="s">
        <v>289</v>
      </c>
      <c r="F171" s="327"/>
      <c r="G171" s="213"/>
      <c r="H171" s="213"/>
      <c r="I171" s="231"/>
      <c r="J171" s="232"/>
    </row>
    <row r="172" spans="1:10" x14ac:dyDescent="0.25">
      <c r="A172" s="273"/>
      <c r="B172" s="269"/>
      <c r="C172" s="267"/>
      <c r="D172" s="221"/>
      <c r="E172" s="207"/>
      <c r="F172" s="327"/>
      <c r="G172" s="213"/>
      <c r="H172" s="213"/>
      <c r="I172" s="231"/>
      <c r="J172" s="232"/>
    </row>
    <row r="173" spans="1:10" x14ac:dyDescent="0.25">
      <c r="A173" s="273">
        <v>9</v>
      </c>
      <c r="B173" s="269">
        <v>2</v>
      </c>
      <c r="C173" s="267">
        <v>10</v>
      </c>
      <c r="D173" s="221"/>
      <c r="E173" s="206" t="s">
        <v>15</v>
      </c>
      <c r="F173" s="327"/>
      <c r="G173" s="213"/>
      <c r="H173" s="213"/>
      <c r="I173" s="231"/>
      <c r="J173" s="232"/>
    </row>
    <row r="174" spans="1:10" x14ac:dyDescent="0.25">
      <c r="A174" s="273"/>
      <c r="B174" s="269"/>
      <c r="C174" s="267"/>
      <c r="D174" s="213"/>
      <c r="E174" s="207"/>
      <c r="F174" s="327"/>
      <c r="G174" s="213"/>
      <c r="H174" s="213"/>
      <c r="I174" s="231"/>
      <c r="J174" s="232"/>
    </row>
    <row r="175" spans="1:10" ht="26.25" x14ac:dyDescent="0.25">
      <c r="A175" s="273">
        <v>9</v>
      </c>
      <c r="B175" s="269">
        <v>2</v>
      </c>
      <c r="C175" s="267">
        <v>10</v>
      </c>
      <c r="D175" s="213"/>
      <c r="E175" s="207" t="s">
        <v>291</v>
      </c>
      <c r="F175" s="329"/>
      <c r="G175" s="213" t="s">
        <v>10</v>
      </c>
      <c r="H175" s="213"/>
      <c r="I175" s="231"/>
      <c r="J175" s="232"/>
    </row>
    <row r="176" spans="1:10" x14ac:dyDescent="0.25">
      <c r="A176" s="273"/>
      <c r="B176" s="269"/>
      <c r="C176" s="267"/>
      <c r="D176" s="213"/>
      <c r="E176" s="211"/>
      <c r="F176" s="327"/>
      <c r="G176" s="213"/>
      <c r="H176" s="213"/>
      <c r="I176" s="231"/>
      <c r="J176" s="232"/>
    </row>
    <row r="177" spans="1:11" x14ac:dyDescent="0.25">
      <c r="A177" s="273">
        <v>9</v>
      </c>
      <c r="B177" s="269">
        <v>2</v>
      </c>
      <c r="C177" s="267">
        <v>10</v>
      </c>
      <c r="D177" s="213"/>
      <c r="E177" s="211" t="s">
        <v>59</v>
      </c>
      <c r="F177" s="327"/>
      <c r="G177" s="213" t="s">
        <v>10</v>
      </c>
      <c r="H177" s="213"/>
      <c r="I177" s="231"/>
      <c r="J177" s="232"/>
    </row>
    <row r="178" spans="1:11" x14ac:dyDescent="0.25">
      <c r="A178" s="273"/>
      <c r="B178" s="269"/>
      <c r="C178" s="267"/>
      <c r="D178" s="213"/>
      <c r="E178" s="213"/>
      <c r="F178" s="326"/>
      <c r="G178" s="213"/>
      <c r="H178" s="213"/>
      <c r="I178" s="231"/>
      <c r="J178" s="232"/>
    </row>
    <row r="179" spans="1:11" x14ac:dyDescent="0.25">
      <c r="A179" s="273">
        <v>9</v>
      </c>
      <c r="B179" s="269">
        <v>2</v>
      </c>
      <c r="C179" s="267">
        <v>10</v>
      </c>
      <c r="D179" s="213"/>
      <c r="E179" s="211" t="s">
        <v>60</v>
      </c>
      <c r="F179" s="327"/>
      <c r="G179" s="213" t="s">
        <v>11</v>
      </c>
      <c r="H179" s="213"/>
      <c r="I179" s="231"/>
      <c r="J179" s="232"/>
    </row>
    <row r="180" spans="1:11" x14ac:dyDescent="0.25">
      <c r="A180" s="273"/>
      <c r="B180" s="269"/>
      <c r="C180" s="267"/>
      <c r="D180" s="213"/>
      <c r="E180" s="213"/>
      <c r="F180" s="326"/>
      <c r="G180" s="213"/>
      <c r="H180" s="213"/>
      <c r="I180" s="231"/>
      <c r="J180" s="232"/>
    </row>
    <row r="181" spans="1:11" ht="60" x14ac:dyDescent="0.25">
      <c r="A181" s="273">
        <v>9</v>
      </c>
      <c r="B181" s="269">
        <v>2</v>
      </c>
      <c r="C181" s="267">
        <v>10</v>
      </c>
      <c r="D181" s="213"/>
      <c r="E181" s="212" t="s">
        <v>61</v>
      </c>
      <c r="F181" s="329"/>
      <c r="G181" s="213" t="s">
        <v>11</v>
      </c>
      <c r="H181" s="213"/>
      <c r="I181" s="231"/>
      <c r="J181" s="232"/>
    </row>
    <row r="182" spans="1:11" x14ac:dyDescent="0.25">
      <c r="A182" s="273"/>
      <c r="B182" s="269"/>
      <c r="C182" s="267"/>
      <c r="D182" s="213"/>
      <c r="E182" s="213"/>
      <c r="F182" s="326"/>
      <c r="G182" s="213"/>
      <c r="H182" s="213"/>
      <c r="I182" s="231"/>
      <c r="J182" s="232"/>
    </row>
    <row r="183" spans="1:11" ht="29.25" x14ac:dyDescent="0.25">
      <c r="A183" s="273">
        <v>9</v>
      </c>
      <c r="B183" s="269">
        <v>2</v>
      </c>
      <c r="C183" s="267">
        <v>10</v>
      </c>
      <c r="D183" s="213">
        <v>2</v>
      </c>
      <c r="E183" s="213" t="s">
        <v>62</v>
      </c>
      <c r="F183" s="328" t="s">
        <v>314</v>
      </c>
      <c r="G183" s="213" t="s">
        <v>16</v>
      </c>
      <c r="H183" s="213">
        <v>2</v>
      </c>
      <c r="I183" s="231"/>
      <c r="J183" s="232">
        <f>H183*I183</f>
        <v>0</v>
      </c>
    </row>
    <row r="184" spans="1:11" x14ac:dyDescent="0.25">
      <c r="A184" s="273"/>
      <c r="B184" s="269"/>
      <c r="C184" s="267"/>
      <c r="D184" s="213"/>
      <c r="E184" s="213"/>
      <c r="F184" s="326"/>
      <c r="G184" s="213"/>
      <c r="H184" s="213"/>
      <c r="I184" s="231"/>
      <c r="J184" s="232"/>
    </row>
    <row r="185" spans="1:11" x14ac:dyDescent="0.25">
      <c r="A185" s="273">
        <v>9</v>
      </c>
      <c r="B185" s="269">
        <v>2</v>
      </c>
      <c r="C185" s="267">
        <v>10</v>
      </c>
      <c r="D185" s="213"/>
      <c r="E185" s="213"/>
      <c r="F185" s="326"/>
      <c r="G185" s="213"/>
      <c r="H185" s="213"/>
      <c r="I185" s="231"/>
      <c r="J185" s="232"/>
    </row>
    <row r="186" spans="1:11" ht="15.75" thickBot="1" x14ac:dyDescent="0.3">
      <c r="A186" s="273"/>
      <c r="B186" s="269"/>
      <c r="C186" s="267"/>
      <c r="D186" s="213"/>
      <c r="E186" s="211"/>
      <c r="F186" s="327"/>
      <c r="G186" s="213"/>
      <c r="H186" s="213"/>
      <c r="I186" s="231"/>
      <c r="J186" s="232"/>
    </row>
    <row r="187" spans="1:11" ht="15.75" thickBot="1" x14ac:dyDescent="0.3">
      <c r="A187" s="273">
        <v>9</v>
      </c>
      <c r="B187" s="269">
        <v>2</v>
      </c>
      <c r="C187" s="267">
        <v>10</v>
      </c>
      <c r="D187" s="213"/>
      <c r="E187" s="215" t="str">
        <f>"TOTAL   "&amp;  E167</f>
        <v>TOTAL   GLAZING</v>
      </c>
      <c r="F187" s="333"/>
      <c r="G187" s="220"/>
      <c r="H187" s="220"/>
      <c r="I187" s="234"/>
      <c r="J187" s="235">
        <f>SUM(J167:J186)</f>
        <v>0</v>
      </c>
    </row>
    <row r="188" spans="1:11" x14ac:dyDescent="0.25">
      <c r="A188" s="273"/>
      <c r="B188" s="269"/>
      <c r="C188" s="267"/>
      <c r="D188" s="213"/>
      <c r="E188" s="211"/>
      <c r="F188" s="327"/>
      <c r="G188" s="213"/>
      <c r="H188" s="213"/>
      <c r="I188" s="231"/>
      <c r="J188" s="232"/>
    </row>
    <row r="189" spans="1:11" x14ac:dyDescent="0.25">
      <c r="A189" s="273">
        <v>9</v>
      </c>
      <c r="B189" s="269">
        <v>2</v>
      </c>
      <c r="C189" s="267"/>
      <c r="D189" s="213"/>
      <c r="E189" s="219" t="s">
        <v>63</v>
      </c>
      <c r="F189" s="336"/>
      <c r="G189" s="213"/>
      <c r="H189" s="213"/>
      <c r="I189" s="231"/>
      <c r="J189" s="232"/>
    </row>
    <row r="190" spans="1:11" s="11" customFormat="1" x14ac:dyDescent="0.25">
      <c r="A190" s="273"/>
      <c r="B190" s="269"/>
      <c r="C190" s="267"/>
      <c r="D190" s="217"/>
      <c r="E190" s="217"/>
      <c r="F190" s="335"/>
      <c r="G190" s="217"/>
      <c r="H190" s="217"/>
      <c r="I190" s="229"/>
      <c r="J190" s="230"/>
      <c r="K190" s="251"/>
    </row>
    <row r="191" spans="1:11" s="11" customFormat="1" x14ac:dyDescent="0.25">
      <c r="A191" s="273">
        <v>10</v>
      </c>
      <c r="B191" s="269">
        <v>2</v>
      </c>
      <c r="C191" s="267"/>
      <c r="D191" s="217">
        <v>3</v>
      </c>
      <c r="E191" s="217" t="s">
        <v>64</v>
      </c>
      <c r="F191" s="335"/>
      <c r="G191" s="217" t="s">
        <v>81</v>
      </c>
      <c r="H191" s="217">
        <v>55</v>
      </c>
      <c r="I191" s="229"/>
      <c r="J191" s="230">
        <f>SUM(J25:J28)</f>
        <v>0</v>
      </c>
      <c r="K191" s="251"/>
    </row>
    <row r="192" spans="1:11" s="11" customFormat="1" x14ac:dyDescent="0.25">
      <c r="A192" s="273"/>
      <c r="B192" s="269"/>
      <c r="C192" s="267"/>
      <c r="D192" s="217"/>
      <c r="E192" s="217"/>
      <c r="F192" s="335"/>
      <c r="G192" s="217"/>
      <c r="H192" s="217"/>
      <c r="I192" s="229"/>
      <c r="J192" s="230"/>
      <c r="K192" s="251"/>
    </row>
    <row r="193" spans="1:11" s="11" customFormat="1" x14ac:dyDescent="0.25">
      <c r="A193" s="273">
        <v>10</v>
      </c>
      <c r="B193" s="269">
        <v>2</v>
      </c>
      <c r="C193" s="267"/>
      <c r="D193" s="217">
        <v>6</v>
      </c>
      <c r="E193" s="217" t="s">
        <v>28</v>
      </c>
      <c r="F193" s="335"/>
      <c r="G193" s="217" t="s">
        <v>81</v>
      </c>
      <c r="H193" s="217">
        <v>68</v>
      </c>
      <c r="I193" s="229"/>
      <c r="J193" s="230">
        <f>SUM(J52:J95)</f>
        <v>0</v>
      </c>
      <c r="K193" s="251"/>
    </row>
    <row r="194" spans="1:11" s="11" customFormat="1" x14ac:dyDescent="0.25">
      <c r="A194" s="273"/>
      <c r="B194" s="269"/>
      <c r="C194" s="267"/>
      <c r="D194" s="217"/>
      <c r="E194" s="217"/>
      <c r="F194" s="335"/>
      <c r="G194" s="217"/>
      <c r="H194" s="217"/>
      <c r="I194" s="229"/>
      <c r="J194" s="230"/>
      <c r="K194" s="251"/>
    </row>
    <row r="195" spans="1:11" s="11" customFormat="1" x14ac:dyDescent="0.25">
      <c r="A195" s="273">
        <v>10</v>
      </c>
      <c r="B195" s="269">
        <v>2</v>
      </c>
      <c r="C195" s="267"/>
      <c r="D195" s="217">
        <v>7</v>
      </c>
      <c r="E195" s="217" t="s">
        <v>46</v>
      </c>
      <c r="F195" s="335"/>
      <c r="G195" s="217" t="s">
        <v>81</v>
      </c>
      <c r="H195" s="217">
        <v>72</v>
      </c>
      <c r="I195" s="229"/>
      <c r="J195" s="230">
        <f>SUM(J117:J136)</f>
        <v>0</v>
      </c>
      <c r="K195" s="251"/>
    </row>
    <row r="196" spans="1:11" s="11" customFormat="1" x14ac:dyDescent="0.25">
      <c r="A196" s="273"/>
      <c r="B196" s="269"/>
      <c r="C196" s="267"/>
      <c r="D196" s="217"/>
      <c r="E196" s="217"/>
      <c r="F196" s="335"/>
      <c r="G196" s="217"/>
      <c r="H196" s="217"/>
      <c r="I196" s="229"/>
      <c r="J196" s="230"/>
      <c r="K196" s="251"/>
    </row>
    <row r="197" spans="1:11" s="11" customFormat="1" x14ac:dyDescent="0.25">
      <c r="A197" s="273">
        <v>10</v>
      </c>
      <c r="B197" s="269">
        <v>2</v>
      </c>
      <c r="C197" s="267"/>
      <c r="D197" s="217">
        <v>9</v>
      </c>
      <c r="E197" s="217" t="s">
        <v>55</v>
      </c>
      <c r="F197" s="335"/>
      <c r="G197" s="217" t="s">
        <v>81</v>
      </c>
      <c r="H197" s="217">
        <v>79</v>
      </c>
      <c r="I197" s="229"/>
      <c r="J197" s="230">
        <f>SUM(J156:J159)</f>
        <v>0</v>
      </c>
      <c r="K197" s="251"/>
    </row>
    <row r="198" spans="1:11" s="11" customFormat="1" x14ac:dyDescent="0.25">
      <c r="A198" s="273"/>
      <c r="B198" s="269"/>
      <c r="C198" s="267"/>
      <c r="D198" s="217"/>
      <c r="E198" s="217"/>
      <c r="F198" s="335"/>
      <c r="G198" s="217"/>
      <c r="H198" s="217"/>
      <c r="I198" s="229"/>
      <c r="J198" s="230"/>
      <c r="K198" s="251"/>
    </row>
    <row r="199" spans="1:11" s="11" customFormat="1" x14ac:dyDescent="0.25">
      <c r="A199" s="273">
        <v>10</v>
      </c>
      <c r="B199" s="269">
        <v>2</v>
      </c>
      <c r="C199" s="267"/>
      <c r="D199" s="217">
        <v>10</v>
      </c>
      <c r="E199" s="217" t="s">
        <v>58</v>
      </c>
      <c r="F199" s="335"/>
      <c r="G199" s="217" t="s">
        <v>81</v>
      </c>
      <c r="H199" s="217">
        <v>87</v>
      </c>
      <c r="I199" s="229"/>
      <c r="J199" s="230">
        <f>SUM(J177:J185)</f>
        <v>0</v>
      </c>
      <c r="K199" s="251"/>
    </row>
    <row r="200" spans="1:11" s="11" customFormat="1" x14ac:dyDescent="0.25">
      <c r="A200" s="273"/>
      <c r="B200" s="269"/>
      <c r="C200" s="267"/>
      <c r="D200" s="217"/>
      <c r="E200" s="217"/>
      <c r="F200" s="335"/>
      <c r="G200" s="217"/>
      <c r="H200" s="217"/>
      <c r="I200" s="229"/>
      <c r="J200" s="230"/>
      <c r="K200" s="251"/>
    </row>
    <row r="201" spans="1:11" x14ac:dyDescent="0.25">
      <c r="A201" s="273"/>
      <c r="B201" s="269"/>
      <c r="C201" s="267"/>
      <c r="D201" s="213"/>
      <c r="E201" s="213" t="s">
        <v>13</v>
      </c>
      <c r="F201" s="326"/>
      <c r="G201" s="213"/>
      <c r="H201" s="213"/>
      <c r="I201" s="238"/>
      <c r="J201" s="232"/>
    </row>
    <row r="202" spans="1:11" x14ac:dyDescent="0.25">
      <c r="A202" s="273">
        <v>10</v>
      </c>
      <c r="B202" s="269">
        <v>2</v>
      </c>
      <c r="C202" s="267"/>
      <c r="D202" s="213"/>
      <c r="E202" s="217" t="s">
        <v>65</v>
      </c>
      <c r="F202" s="335"/>
      <c r="G202" s="213" t="s">
        <v>66</v>
      </c>
      <c r="H202" s="213"/>
      <c r="I202" s="238">
        <f>SUM(J190:J200)</f>
        <v>0</v>
      </c>
      <c r="J202" s="230" t="s">
        <v>67</v>
      </c>
    </row>
    <row r="203" spans="1:11" x14ac:dyDescent="0.25">
      <c r="F203" s="326"/>
    </row>
    <row r="204" spans="1:11" x14ac:dyDescent="0.25">
      <c r="F204" s="326"/>
    </row>
    <row r="205" spans="1:11" x14ac:dyDescent="0.25">
      <c r="F205" s="341"/>
    </row>
  </sheetData>
  <protectedRanges>
    <protectedRange algorithmName="SHA-512" hashValue="yKdq0KBtKBSkUwL/QbibabrpoPASN3GuphRpgvmiStOc0ICrjG0pXSo0Y1HK7xoajEcNyVeqI+fPKwRFwSD4gQ==" saltValue="xetO0GlRz4jwIyw3y90luQ==" spinCount="100000" sqref="E189" name="Range1_1"/>
    <protectedRange algorithmName="SHA-512" hashValue="yKdq0KBtKBSkUwL/QbibabrpoPASN3GuphRpgvmiStOc0ICrjG0pXSo0Y1HK7xoajEcNyVeqI+fPKwRFwSD4gQ==" saltValue="xetO0GlRz4jwIyw3y90luQ==" spinCount="100000" sqref="E138 E30 E161 E187 E99" name="Range1_5_1_1"/>
    <protectedRange algorithmName="SHA-512" hashValue="yKdq0KBtKBSkUwL/QbibabrpoPASN3GuphRpgvmiStOc0ICrjG0pXSo0Y1HK7xoajEcNyVeqI+fPKwRFwSD4gQ==" saltValue="xetO0GlRz4jwIyw3y90luQ==" spinCount="100000" sqref="E38:E48" name="Range1_15"/>
    <protectedRange algorithmName="SHA-512" hashValue="yKdq0KBtKBSkUwL/QbibabrpoPASN3GuphRpgvmiStOc0ICrjG0pXSo0Y1HK7xoajEcNyVeqI+fPKwRFwSD4gQ==" saltValue="xetO0GlRz4jwIyw3y90luQ==" spinCount="100000" sqref="E169:E175" name="Range1_23_1"/>
    <protectedRange algorithmName="SHA-512" hashValue="yKdq0KBtKBSkUwL/QbibabrpoPASN3GuphRpgvmiStOc0ICrjG0pXSo0Y1HK7xoajEcNyVeqI+fPKwRFwSD4gQ==" saltValue="xetO0GlRz4jwIyw3y90luQ==" spinCount="100000" sqref="F188 F159:F160 F139:F157 F184:F186 F31:F53 F162:F176 F29 F7:F24 F79:F82 F96:F98 F100:F120 F132:F137 F190:F1048576" name="Range1_10"/>
    <protectedRange algorithmName="SHA-512" hashValue="yKdq0KBtKBSkUwL/QbibabrpoPASN3GuphRpgvmiStOc0ICrjG0pXSo0Y1HK7xoajEcNyVeqI+fPKwRFwSD4gQ==" saltValue="xetO0GlRz4jwIyw3y90luQ==" spinCount="100000" sqref="F189" name="Range1_1_2"/>
    <protectedRange algorithmName="SHA-512" hashValue="yKdq0KBtKBSkUwL/QbibabrpoPASN3GuphRpgvmiStOc0ICrjG0pXSo0Y1HK7xoajEcNyVeqI+fPKwRFwSD4gQ==" saltValue="xetO0GlRz4jwIyw3y90luQ==" spinCount="100000" sqref="F187 F99 F30 F138 F161" name="Range1_5_1_1_2"/>
    <protectedRange algorithmName="SHA-512" hashValue="yKdq0KBtKBSkUwL/QbibabrpoPASN3GuphRpgvmiStOc0ICrjG0pXSo0Y1HK7xoajEcNyVeqI+fPKwRFwSD4gQ==" saltValue="xetO0GlRz4jwIyw3y90luQ==" spinCount="100000" sqref="F5" name="Range1_6_1"/>
    <protectedRange algorithmName="SHA-512" hashValue="yKdq0KBtKBSkUwL/QbibabrpoPASN3GuphRpgvmiStOc0ICrjG0pXSo0Y1HK7xoajEcNyVeqI+fPKwRFwSD4gQ==" saltValue="xetO0GlRz4jwIyw3y90luQ==" spinCount="100000" sqref="F6" name="Range1_7_1"/>
    <protectedRange algorithmName="SHA-512" hashValue="yKdq0KBtKBSkUwL/QbibabrpoPASN3GuphRpgvmiStOc0ICrjG0pXSo0Y1HK7xoajEcNyVeqI+fPKwRFwSD4gQ==" saltValue="xetO0GlRz4jwIyw3y90luQ==" spinCount="100000" sqref="F25:F28" name="Range1_5_1"/>
    <protectedRange algorithmName="SHA-512" hashValue="yKdq0KBtKBSkUwL/QbibabrpoPASN3GuphRpgvmiStOc0ICrjG0pXSo0Y1HK7xoajEcNyVeqI+fPKwRFwSD4gQ==" saltValue="xetO0GlRz4jwIyw3y90luQ==" spinCount="100000" sqref="F75:F77" name="Range1_9_2"/>
    <protectedRange algorithmName="SHA-512" hashValue="yKdq0KBtKBSkUwL/QbibabrpoPASN3GuphRpgvmiStOc0ICrjG0pXSo0Y1HK7xoajEcNyVeqI+fPKwRFwSD4gQ==" saltValue="xetO0GlRz4jwIyw3y90luQ==" spinCount="100000" sqref="F54:F74" name="Range1_16_2_2"/>
    <protectedRange algorithmName="SHA-512" hashValue="yKdq0KBtKBSkUwL/QbibabrpoPASN3GuphRpgvmiStOc0ICrjG0pXSo0Y1HK7xoajEcNyVeqI+fPKwRFwSD4gQ==" saltValue="xetO0GlRz4jwIyw3y90luQ==" spinCount="100000" sqref="F78" name="Range1_16_2_1_1"/>
    <protectedRange algorithmName="SHA-512" hashValue="yKdq0KBtKBSkUwL/QbibabrpoPASN3GuphRpgvmiStOc0ICrjG0pXSo0Y1HK7xoajEcNyVeqI+fPKwRFwSD4gQ==" saltValue="xetO0GlRz4jwIyw3y90luQ==" spinCount="100000" sqref="F83:F95" name="Range1_9_1_1"/>
    <protectedRange algorithmName="SHA-512" hashValue="yKdq0KBtKBSkUwL/QbibabrpoPASN3GuphRpgvmiStOc0ICrjG0pXSo0Y1HK7xoajEcNyVeqI+fPKwRFwSD4gQ==" saltValue="xetO0GlRz4jwIyw3y90luQ==" spinCount="100000" sqref="F127:F131" name="Range1_5_2_1"/>
    <protectedRange algorithmName="SHA-512" hashValue="yKdq0KBtKBSkUwL/QbibabrpoPASN3GuphRpgvmiStOc0ICrjG0pXSo0Y1HK7xoajEcNyVeqI+fPKwRFwSD4gQ==" saltValue="xetO0GlRz4jwIyw3y90luQ==" spinCount="100000" sqref="F126" name="Range1_11_1_1"/>
    <protectedRange algorithmName="SHA-512" hashValue="yKdq0KBtKBSkUwL/QbibabrpoPASN3GuphRpgvmiStOc0ICrjG0pXSo0Y1HK7xoajEcNyVeqI+fPKwRFwSD4gQ==" saltValue="xetO0GlRz4jwIyw3y90luQ==" spinCount="100000" sqref="F121:F125" name="Range1_18_2_1_1"/>
    <protectedRange algorithmName="SHA-512" hashValue="yKdq0KBtKBSkUwL/QbibabrpoPASN3GuphRpgvmiStOc0ICrjG0pXSo0Y1HK7xoajEcNyVeqI+fPKwRFwSD4gQ==" saltValue="xetO0GlRz4jwIyw3y90luQ==" spinCount="100000" sqref="F158" name="Range1_22_1_1"/>
    <protectedRange algorithmName="SHA-512" hashValue="yKdq0KBtKBSkUwL/QbibabrpoPASN3GuphRpgvmiStOc0ICrjG0pXSo0Y1HK7xoajEcNyVeqI+fPKwRFwSD4gQ==" saltValue="xetO0GlRz4jwIyw3y90luQ==" spinCount="100000" sqref="F177:F183" name="Range1_24_1"/>
  </protectedRanges>
  <conditionalFormatting sqref="G1:G29 G31:G98 G100:G137 G139:G160 G162:G186 G188:G1048576">
    <cfRule type="containsText" dxfId="10" priority="23" operator="containsText" text="H">
      <formula>NOT(ISERROR(SEARCH("H",G1)))</formula>
    </cfRule>
  </conditionalFormatting>
  <conditionalFormatting sqref="G30">
    <cfRule type="containsText" dxfId="9" priority="17" operator="containsText" text="H">
      <formula>NOT(ISERROR(SEARCH("H",G30)))</formula>
    </cfRule>
  </conditionalFormatting>
  <conditionalFormatting sqref="G99">
    <cfRule type="containsText" dxfId="8" priority="12" operator="containsText" text="H">
      <formula>NOT(ISERROR(SEARCH("H",G105)))</formula>
    </cfRule>
  </conditionalFormatting>
  <conditionalFormatting sqref="G99">
    <cfRule type="containsText" dxfId="7" priority="11" operator="containsText" text="H">
      <formula>NOT(ISERROR(SEARCH("H",G99)))</formula>
    </cfRule>
  </conditionalFormatting>
  <conditionalFormatting sqref="G138">
    <cfRule type="containsText" dxfId="6" priority="9" operator="containsText" text="H">
      <formula>NOT(ISERROR(SEARCH("H",G138)))</formula>
    </cfRule>
  </conditionalFormatting>
  <conditionalFormatting sqref="G161">
    <cfRule type="containsText" dxfId="5" priority="6" operator="containsText" text="H">
      <formula>NOT(ISERROR(SEARCH("H",G167)))</formula>
    </cfRule>
  </conditionalFormatting>
  <conditionalFormatting sqref="G161">
    <cfRule type="containsText" dxfId="4" priority="5" operator="containsText" text="H">
      <formula>NOT(ISERROR(SEARCH("H",G161)))</formula>
    </cfRule>
  </conditionalFormatting>
  <conditionalFormatting sqref="G187">
    <cfRule type="containsText" dxfId="3" priority="3" operator="containsText" text="H">
      <formula>NOT(ISERROR(SEARCH("H",G187)))</formula>
    </cfRule>
  </conditionalFormatting>
  <conditionalFormatting sqref="G30 G138 G187">
    <cfRule type="containsText" dxfId="2" priority="3407" operator="containsText" text="H">
      <formula>NOT(ISERROR(SEARCH("H",#REF!)))</formula>
    </cfRule>
  </conditionalFormatting>
  <pageMargins left="0.19685039370078741" right="0.19685039370078741" top="0.19685039370078741" bottom="0.31496062992125984" header="0.31496062992125984" footer="0.11811023622047245"/>
  <pageSetup paperSize="9" scale="53" fitToHeight="0" orientation="portrait" r:id="rId1"/>
  <headerFooter>
    <oddFooter>&amp;R&amp;P</oddFooter>
  </headerFooter>
  <colBreaks count="1" manualBreakCount="1">
    <brk id="3" max="60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pageSetUpPr fitToPage="1"/>
  </sheetPr>
  <dimension ref="A1:K204"/>
  <sheetViews>
    <sheetView view="pageBreakPreview" zoomScale="90" zoomScaleNormal="100" zoomScaleSheetLayoutView="90" workbookViewId="0">
      <pane ySplit="4" topLeftCell="A187" activePane="bottomLeft" state="frozen"/>
      <selection activeCell="E22" sqref="E22:F23"/>
      <selection pane="bottomLeft" activeCell="E22" sqref="E22:F23"/>
    </sheetView>
  </sheetViews>
  <sheetFormatPr defaultColWidth="8.85546875" defaultRowHeight="15" x14ac:dyDescent="0.25"/>
  <cols>
    <col min="1" max="1" width="8.85546875" style="255"/>
    <col min="2" max="2" width="8.85546875" style="52"/>
    <col min="3" max="3" width="8.85546875" style="26"/>
    <col min="4" max="4" width="8" style="26" customWidth="1"/>
    <col min="5" max="5" width="53.5703125" style="255" customWidth="1"/>
    <col min="6" max="6" width="34.85546875" style="255" customWidth="1"/>
    <col min="7" max="7" width="8.28515625" style="26" customWidth="1"/>
    <col min="8" max="8" width="6.28515625" style="26" customWidth="1"/>
    <col min="9" max="9" width="9.85546875" style="26" customWidth="1"/>
    <col min="10" max="10" width="13.7109375" style="27" customWidth="1"/>
    <col min="11" max="11" width="17.140625" style="27" customWidth="1"/>
    <col min="12" max="16384" width="8.85546875" style="26"/>
  </cols>
  <sheetData>
    <row r="1" spans="1:11" ht="15.75" x14ac:dyDescent="0.25">
      <c r="A1" s="26"/>
      <c r="B1" s="26"/>
      <c r="D1" s="600" t="s">
        <v>82</v>
      </c>
      <c r="E1" s="600"/>
      <c r="F1" s="600"/>
      <c r="G1" s="600"/>
      <c r="H1" s="600"/>
      <c r="I1" s="600"/>
      <c r="J1" s="600"/>
      <c r="K1" s="600"/>
    </row>
    <row r="2" spans="1:11" ht="15.75" x14ac:dyDescent="0.25">
      <c r="A2" s="26"/>
      <c r="B2" s="26"/>
      <c r="D2" s="600" t="s">
        <v>83</v>
      </c>
      <c r="E2" s="600"/>
      <c r="F2" s="600"/>
      <c r="G2" s="600"/>
      <c r="H2" s="600"/>
      <c r="I2" s="600"/>
      <c r="J2" s="600"/>
      <c r="K2" s="600"/>
    </row>
    <row r="3" spans="1:11" ht="15.75" thickBot="1" x14ac:dyDescent="0.3">
      <c r="A3" s="297"/>
      <c r="B3" s="297"/>
      <c r="E3" s="343"/>
      <c r="F3" s="26"/>
      <c r="G3" s="343"/>
    </row>
    <row r="4" spans="1:11" ht="31.5" customHeight="1" thickBot="1" x14ac:dyDescent="0.3">
      <c r="A4" s="271" t="s">
        <v>74</v>
      </c>
      <c r="B4" s="271" t="s">
        <v>299</v>
      </c>
      <c r="C4" s="285" t="s">
        <v>287</v>
      </c>
      <c r="D4" s="28" t="s">
        <v>12</v>
      </c>
      <c r="E4" s="298" t="s">
        <v>84</v>
      </c>
      <c r="F4" s="342" t="s">
        <v>286</v>
      </c>
      <c r="G4" s="383"/>
      <c r="H4" s="29" t="s">
        <v>85</v>
      </c>
      <c r="I4" s="29" t="s">
        <v>86</v>
      </c>
      <c r="J4" s="30" t="s">
        <v>87</v>
      </c>
      <c r="K4" s="31" t="s">
        <v>88</v>
      </c>
    </row>
    <row r="5" spans="1:11" x14ac:dyDescent="0.25">
      <c r="D5" s="32"/>
      <c r="E5" s="260" t="s">
        <v>309</v>
      </c>
      <c r="F5" s="208">
        <v>1</v>
      </c>
      <c r="G5" s="254"/>
      <c r="H5" s="33"/>
      <c r="I5" s="34"/>
      <c r="J5" s="35"/>
      <c r="K5" s="36"/>
    </row>
    <row r="6" spans="1:11" x14ac:dyDescent="0.25">
      <c r="D6" s="37"/>
      <c r="E6" s="299"/>
      <c r="F6" s="299"/>
      <c r="G6" s="344"/>
      <c r="H6" s="322"/>
      <c r="I6" s="344"/>
      <c r="J6" s="323"/>
      <c r="K6" s="68"/>
    </row>
    <row r="7" spans="1:11" ht="30" x14ac:dyDescent="0.25">
      <c r="A7" s="255">
        <v>1</v>
      </c>
      <c r="B7" s="52">
        <v>3</v>
      </c>
      <c r="C7" s="26">
        <v>1</v>
      </c>
      <c r="D7" s="37">
        <v>1</v>
      </c>
      <c r="E7" s="38" t="s">
        <v>89</v>
      </c>
      <c r="F7" s="302"/>
      <c r="G7" s="39"/>
      <c r="H7" s="40"/>
      <c r="I7" s="41"/>
      <c r="J7" s="42"/>
      <c r="K7" s="43"/>
    </row>
    <row r="8" spans="1:11" x14ac:dyDescent="0.25">
      <c r="D8" s="288"/>
      <c r="E8" s="44"/>
      <c r="F8" s="257"/>
      <c r="G8" s="45"/>
      <c r="H8" s="40"/>
      <c r="I8" s="41"/>
      <c r="J8" s="42"/>
      <c r="K8" s="43"/>
    </row>
    <row r="9" spans="1:11" x14ac:dyDescent="0.25">
      <c r="A9" s="255">
        <v>1</v>
      </c>
      <c r="B9" s="52">
        <v>3</v>
      </c>
      <c r="C9" s="26">
        <v>1</v>
      </c>
      <c r="D9" s="37" t="s">
        <v>90</v>
      </c>
      <c r="E9" s="46" t="s">
        <v>91</v>
      </c>
      <c r="F9" s="258"/>
      <c r="G9" s="47"/>
      <c r="H9" s="40"/>
      <c r="I9" s="41"/>
      <c r="J9" s="42"/>
      <c r="K9" s="43"/>
    </row>
    <row r="10" spans="1:11" ht="85.5" x14ac:dyDescent="0.25">
      <c r="A10" s="255">
        <v>1</v>
      </c>
      <c r="B10" s="52">
        <v>3</v>
      </c>
      <c r="C10" s="26">
        <v>1</v>
      </c>
      <c r="D10" s="288"/>
      <c r="E10" s="44" t="s">
        <v>92</v>
      </c>
      <c r="F10" s="257"/>
      <c r="G10" s="45"/>
      <c r="H10" s="40"/>
      <c r="I10" s="41"/>
      <c r="J10" s="42"/>
      <c r="K10" s="43"/>
    </row>
    <row r="11" spans="1:11" ht="42.75" x14ac:dyDescent="0.25">
      <c r="A11" s="255">
        <v>1</v>
      </c>
      <c r="B11" s="52">
        <v>3</v>
      </c>
      <c r="C11" s="26">
        <v>1</v>
      </c>
      <c r="D11" s="288"/>
      <c r="E11" s="48" t="s">
        <v>93</v>
      </c>
      <c r="F11" s="259"/>
      <c r="G11" s="49"/>
      <c r="H11" s="40"/>
      <c r="I11" s="50"/>
      <c r="J11" s="42"/>
      <c r="K11" s="43"/>
    </row>
    <row r="12" spans="1:11" x14ac:dyDescent="0.25">
      <c r="D12" s="288"/>
      <c r="E12" s="44"/>
      <c r="F12" s="257"/>
      <c r="G12" s="45"/>
      <c r="H12" s="40"/>
      <c r="I12" s="50"/>
      <c r="J12" s="42"/>
      <c r="K12" s="43"/>
    </row>
    <row r="13" spans="1:11" x14ac:dyDescent="0.25">
      <c r="D13" s="37" t="s">
        <v>97</v>
      </c>
      <c r="E13" s="46" t="s">
        <v>98</v>
      </c>
      <c r="F13" s="258"/>
      <c r="H13" s="52"/>
      <c r="J13" s="53"/>
      <c r="K13" s="54"/>
    </row>
    <row r="14" spans="1:11" ht="42.75" x14ac:dyDescent="0.25">
      <c r="A14" s="255">
        <v>1</v>
      </c>
      <c r="B14" s="52">
        <v>3</v>
      </c>
      <c r="C14" s="26">
        <v>1</v>
      </c>
      <c r="D14" s="55"/>
      <c r="E14" s="289" t="s">
        <v>99</v>
      </c>
      <c r="F14" s="301"/>
      <c r="H14" s="52"/>
      <c r="J14" s="42"/>
      <c r="K14" s="43"/>
    </row>
    <row r="15" spans="1:11" x14ac:dyDescent="0.25">
      <c r="D15" s="288"/>
      <c r="E15" s="44"/>
      <c r="F15" s="257"/>
      <c r="H15" s="52"/>
      <c r="J15" s="42"/>
      <c r="K15" s="43"/>
    </row>
    <row r="16" spans="1:11" x14ac:dyDescent="0.25">
      <c r="D16" s="601" t="s">
        <v>100</v>
      </c>
      <c r="E16" s="602" t="s">
        <v>101</v>
      </c>
      <c r="F16" s="390" t="s">
        <v>319</v>
      </c>
      <c r="G16" s="51" t="s">
        <v>94</v>
      </c>
      <c r="H16" s="40" t="s">
        <v>18</v>
      </c>
      <c r="I16" s="50">
        <v>150</v>
      </c>
      <c r="J16" s="42"/>
      <c r="K16" s="43">
        <f>J16*I16</f>
        <v>0</v>
      </c>
    </row>
    <row r="17" spans="1:11" x14ac:dyDescent="0.25">
      <c r="A17" s="255">
        <v>1</v>
      </c>
      <c r="B17" s="52">
        <v>3</v>
      </c>
      <c r="C17" s="26">
        <v>1</v>
      </c>
      <c r="D17" s="601"/>
      <c r="E17" s="602"/>
      <c r="F17" s="301"/>
      <c r="G17" s="51" t="s">
        <v>96</v>
      </c>
      <c r="H17" s="40" t="s">
        <v>18</v>
      </c>
      <c r="I17" s="50">
        <f>+I16</f>
        <v>150</v>
      </c>
      <c r="J17" s="42"/>
      <c r="K17" s="43">
        <f>J17*I17</f>
        <v>0</v>
      </c>
    </row>
    <row r="18" spans="1:11" x14ac:dyDescent="0.25">
      <c r="D18" s="288"/>
      <c r="E18" s="44"/>
      <c r="F18" s="257"/>
      <c r="H18" s="40"/>
      <c r="I18" s="41"/>
      <c r="J18" s="42"/>
      <c r="K18" s="43"/>
    </row>
    <row r="19" spans="1:11" x14ac:dyDescent="0.25">
      <c r="A19" s="255">
        <v>1</v>
      </c>
      <c r="B19" s="52">
        <v>3</v>
      </c>
      <c r="C19" s="26">
        <v>1</v>
      </c>
      <c r="D19" s="601" t="s">
        <v>102</v>
      </c>
      <c r="E19" s="602" t="s">
        <v>103</v>
      </c>
      <c r="F19" s="390" t="s">
        <v>319</v>
      </c>
      <c r="G19" s="51" t="s">
        <v>94</v>
      </c>
      <c r="H19" s="40" t="s">
        <v>18</v>
      </c>
      <c r="I19" s="50">
        <v>100</v>
      </c>
      <c r="J19" s="42"/>
      <c r="K19" s="43">
        <f>J19*I19</f>
        <v>0</v>
      </c>
    </row>
    <row r="20" spans="1:11" x14ac:dyDescent="0.25">
      <c r="D20" s="601"/>
      <c r="E20" s="602"/>
      <c r="F20" s="301"/>
      <c r="G20" s="51" t="s">
        <v>96</v>
      </c>
      <c r="H20" s="40" t="s">
        <v>18</v>
      </c>
      <c r="I20" s="50">
        <f>SUM(I19)</f>
        <v>100</v>
      </c>
      <c r="J20" s="42"/>
      <c r="K20" s="43">
        <f>J20*I20</f>
        <v>0</v>
      </c>
    </row>
    <row r="21" spans="1:11" x14ac:dyDescent="0.25">
      <c r="D21" s="288"/>
      <c r="E21" s="44"/>
      <c r="F21" s="257"/>
      <c r="H21" s="40"/>
      <c r="I21" s="50"/>
      <c r="J21" s="53"/>
      <c r="K21" s="54"/>
    </row>
    <row r="22" spans="1:11" x14ac:dyDescent="0.25">
      <c r="A22" s="255">
        <v>1</v>
      </c>
      <c r="B22" s="52">
        <v>3</v>
      </c>
      <c r="C22" s="26">
        <v>1</v>
      </c>
      <c r="D22" s="601" t="s">
        <v>104</v>
      </c>
      <c r="E22" s="602" t="s">
        <v>105</v>
      </c>
      <c r="F22" s="390" t="s">
        <v>319</v>
      </c>
      <c r="G22" s="51" t="s">
        <v>94</v>
      </c>
      <c r="H22" s="40" t="s">
        <v>18</v>
      </c>
      <c r="I22" s="50" t="s">
        <v>106</v>
      </c>
      <c r="J22" s="53"/>
      <c r="K22" s="54"/>
    </row>
    <row r="23" spans="1:11" x14ac:dyDescent="0.25">
      <c r="D23" s="601"/>
      <c r="E23" s="602"/>
      <c r="F23" s="301"/>
      <c r="G23" s="51" t="s">
        <v>96</v>
      </c>
      <c r="H23" s="40" t="s">
        <v>18</v>
      </c>
      <c r="I23" s="50" t="s">
        <v>106</v>
      </c>
      <c r="J23" s="53"/>
      <c r="K23" s="54"/>
    </row>
    <row r="24" spans="1:11" x14ac:dyDescent="0.25">
      <c r="D24" s="58"/>
      <c r="E24" s="52"/>
      <c r="F24" s="52"/>
      <c r="G24" s="255"/>
      <c r="I24" s="52"/>
      <c r="J24" s="42"/>
      <c r="K24" s="43"/>
    </row>
    <row r="25" spans="1:11" x14ac:dyDescent="0.25">
      <c r="A25" s="255">
        <v>1</v>
      </c>
      <c r="B25" s="52">
        <v>3</v>
      </c>
      <c r="C25" s="26">
        <v>1</v>
      </c>
      <c r="D25" s="37" t="s">
        <v>107</v>
      </c>
      <c r="E25" s="46" t="s">
        <v>108</v>
      </c>
      <c r="F25" s="46"/>
      <c r="G25" s="255"/>
      <c r="I25" s="52"/>
      <c r="J25" s="42"/>
      <c r="K25" s="43"/>
    </row>
    <row r="26" spans="1:11" ht="28.5" x14ac:dyDescent="0.25">
      <c r="D26" s="290"/>
      <c r="E26" s="44" t="s">
        <v>109</v>
      </c>
      <c r="F26" s="44"/>
      <c r="G26" s="255"/>
      <c r="I26" s="52"/>
      <c r="J26" s="42"/>
      <c r="K26" s="43"/>
    </row>
    <row r="27" spans="1:11" x14ac:dyDescent="0.25">
      <c r="D27" s="290"/>
      <c r="E27" s="44"/>
      <c r="F27" s="44"/>
      <c r="G27" s="255"/>
      <c r="I27" s="40"/>
      <c r="J27" s="42"/>
      <c r="K27" s="43"/>
    </row>
    <row r="28" spans="1:11" x14ac:dyDescent="0.25">
      <c r="A28" s="255">
        <v>1</v>
      </c>
      <c r="B28" s="52">
        <v>3</v>
      </c>
      <c r="C28" s="26">
        <v>1</v>
      </c>
      <c r="D28" s="601" t="s">
        <v>110</v>
      </c>
      <c r="E28" s="602" t="s">
        <v>111</v>
      </c>
      <c r="F28" s="390" t="s">
        <v>319</v>
      </c>
      <c r="G28" s="256" t="s">
        <v>94</v>
      </c>
      <c r="H28" s="50" t="s">
        <v>18</v>
      </c>
      <c r="I28" s="40">
        <v>300</v>
      </c>
      <c r="J28" s="42"/>
      <c r="K28" s="43">
        <f>J28*I28</f>
        <v>0</v>
      </c>
    </row>
    <row r="29" spans="1:11" x14ac:dyDescent="0.25">
      <c r="D29" s="601"/>
      <c r="E29" s="602"/>
      <c r="F29" s="289"/>
      <c r="G29" s="256" t="s">
        <v>96</v>
      </c>
      <c r="H29" s="50" t="s">
        <v>18</v>
      </c>
      <c r="I29" s="40">
        <v>300</v>
      </c>
      <c r="J29" s="42"/>
      <c r="K29" s="43">
        <f>J29*I29</f>
        <v>0</v>
      </c>
    </row>
    <row r="30" spans="1:11" x14ac:dyDescent="0.25">
      <c r="D30" s="288"/>
      <c r="E30" s="44"/>
      <c r="F30" s="44"/>
      <c r="G30" s="256"/>
      <c r="H30" s="50"/>
      <c r="I30" s="40"/>
      <c r="J30" s="42"/>
      <c r="K30" s="43"/>
    </row>
    <row r="31" spans="1:11" x14ac:dyDescent="0.25">
      <c r="A31" s="255">
        <v>1</v>
      </c>
      <c r="B31" s="52">
        <v>3</v>
      </c>
      <c r="C31" s="26">
        <v>1</v>
      </c>
      <c r="D31" s="601" t="s">
        <v>112</v>
      </c>
      <c r="E31" s="602" t="s">
        <v>113</v>
      </c>
      <c r="F31" s="390" t="s">
        <v>319</v>
      </c>
      <c r="G31" s="256" t="s">
        <v>94</v>
      </c>
      <c r="H31" s="50" t="s">
        <v>18</v>
      </c>
      <c r="I31" s="40">
        <v>250</v>
      </c>
      <c r="J31" s="42"/>
      <c r="K31" s="43">
        <f>J31*I31</f>
        <v>0</v>
      </c>
    </row>
    <row r="32" spans="1:11" ht="15.75" thickBot="1" x14ac:dyDescent="0.3">
      <c r="D32" s="601"/>
      <c r="E32" s="606"/>
      <c r="F32" s="289"/>
      <c r="G32" s="256" t="s">
        <v>96</v>
      </c>
      <c r="H32" s="50" t="s">
        <v>18</v>
      </c>
      <c r="I32" s="40">
        <v>250</v>
      </c>
      <c r="J32" s="42"/>
      <c r="K32" s="43">
        <f>J32*I32</f>
        <v>0</v>
      </c>
    </row>
    <row r="33" spans="1:11" ht="15.75" thickBot="1" x14ac:dyDescent="0.3">
      <c r="D33" s="603" t="s">
        <v>114</v>
      </c>
      <c r="E33" s="604"/>
      <c r="F33" s="604"/>
      <c r="G33" s="604"/>
      <c r="H33" s="604"/>
      <c r="I33" s="604"/>
      <c r="J33" s="605"/>
      <c r="K33" s="31">
        <f>SUM(K5:K32)</f>
        <v>0</v>
      </c>
    </row>
    <row r="34" spans="1:11" ht="30.75" customHeight="1" thickBot="1" x14ac:dyDescent="0.3">
      <c r="A34" s="271" t="s">
        <v>74</v>
      </c>
      <c r="B34" s="271" t="s">
        <v>299</v>
      </c>
      <c r="C34" s="285" t="s">
        <v>287</v>
      </c>
      <c r="D34" s="29" t="s">
        <v>12</v>
      </c>
      <c r="E34" s="298" t="s">
        <v>84</v>
      </c>
      <c r="F34" s="298"/>
      <c r="G34" s="384"/>
      <c r="H34" s="29" t="s">
        <v>85</v>
      </c>
      <c r="I34" s="29" t="s">
        <v>86</v>
      </c>
      <c r="J34" s="30" t="s">
        <v>87</v>
      </c>
      <c r="K34" s="31" t="s">
        <v>88</v>
      </c>
    </row>
    <row r="35" spans="1:11" ht="15.75" thickBot="1" x14ac:dyDescent="0.3">
      <c r="D35" s="59"/>
      <c r="E35" s="300" t="s">
        <v>115</v>
      </c>
      <c r="F35" s="387"/>
      <c r="G35" s="60"/>
      <c r="H35" s="61"/>
      <c r="I35" s="62"/>
      <c r="J35" s="63"/>
      <c r="K35" s="31">
        <f>+K33</f>
        <v>0</v>
      </c>
    </row>
    <row r="36" spans="1:11" x14ac:dyDescent="0.25">
      <c r="D36" s="345"/>
      <c r="E36" s="346"/>
      <c r="F36" s="346"/>
      <c r="G36" s="346"/>
      <c r="H36" s="348"/>
      <c r="I36" s="347"/>
      <c r="J36" s="349"/>
      <c r="K36" s="350"/>
    </row>
    <row r="37" spans="1:11" x14ac:dyDescent="0.25">
      <c r="D37" s="288"/>
      <c r="E37" s="257"/>
      <c r="F37" s="44"/>
      <c r="G37" s="255"/>
      <c r="H37" s="50"/>
      <c r="I37" s="40"/>
      <c r="J37" s="42"/>
      <c r="K37" s="43"/>
    </row>
    <row r="38" spans="1:11" x14ac:dyDescent="0.25">
      <c r="A38" s="255">
        <v>2</v>
      </c>
      <c r="B38" s="52">
        <v>3</v>
      </c>
      <c r="C38" s="26">
        <v>1</v>
      </c>
      <c r="D38" s="37" t="s">
        <v>116</v>
      </c>
      <c r="E38" s="258" t="s">
        <v>117</v>
      </c>
      <c r="F38" s="46"/>
      <c r="G38" s="255"/>
      <c r="H38" s="50"/>
      <c r="I38" s="40"/>
      <c r="J38" s="42"/>
      <c r="K38" s="43"/>
    </row>
    <row r="39" spans="1:11" x14ac:dyDescent="0.25">
      <c r="D39" s="288"/>
      <c r="E39" s="257"/>
      <c r="F39" s="44"/>
      <c r="G39" s="255"/>
      <c r="H39" s="50"/>
      <c r="I39" s="40"/>
      <c r="J39" s="42"/>
      <c r="K39" s="43"/>
    </row>
    <row r="40" spans="1:11" ht="57" x14ac:dyDescent="0.25">
      <c r="A40" s="255">
        <v>2</v>
      </c>
      <c r="B40" s="52">
        <v>3</v>
      </c>
      <c r="C40" s="26">
        <v>1</v>
      </c>
      <c r="D40" s="288"/>
      <c r="E40" s="257" t="s">
        <v>118</v>
      </c>
      <c r="F40" s="44"/>
      <c r="G40" s="255"/>
      <c r="H40" s="50"/>
      <c r="I40" s="40"/>
      <c r="J40" s="42"/>
      <c r="K40" s="43"/>
    </row>
    <row r="41" spans="1:11" x14ac:dyDescent="0.25">
      <c r="D41" s="288"/>
      <c r="E41" s="257"/>
      <c r="F41" s="44"/>
      <c r="G41" s="255"/>
      <c r="H41" s="50"/>
      <c r="I41" s="40"/>
      <c r="J41" s="42"/>
      <c r="K41" s="43"/>
    </row>
    <row r="42" spans="1:11" x14ac:dyDescent="0.25">
      <c r="A42" s="255">
        <v>2</v>
      </c>
      <c r="B42" s="52">
        <v>3</v>
      </c>
      <c r="C42" s="26">
        <v>1</v>
      </c>
      <c r="D42" s="601" t="s">
        <v>119</v>
      </c>
      <c r="E42" s="607" t="s">
        <v>120</v>
      </c>
      <c r="F42" s="390" t="s">
        <v>320</v>
      </c>
      <c r="G42" s="256" t="s">
        <v>94</v>
      </c>
      <c r="H42" s="50" t="s">
        <v>18</v>
      </c>
      <c r="I42" s="40">
        <v>100</v>
      </c>
      <c r="J42" s="42"/>
      <c r="K42" s="43">
        <f>J42*I42</f>
        <v>0</v>
      </c>
    </row>
    <row r="43" spans="1:11" x14ac:dyDescent="0.25">
      <c r="D43" s="601"/>
      <c r="E43" s="607"/>
      <c r="F43" s="289"/>
      <c r="G43" s="256" t="s">
        <v>96</v>
      </c>
      <c r="H43" s="50" t="s">
        <v>18</v>
      </c>
      <c r="I43" s="40">
        <f>SUM(I42)</f>
        <v>100</v>
      </c>
      <c r="J43" s="42"/>
      <c r="K43" s="43">
        <f>J43*I43</f>
        <v>0</v>
      </c>
    </row>
    <row r="44" spans="1:11" x14ac:dyDescent="0.25">
      <c r="D44" s="288"/>
      <c r="E44" s="257"/>
      <c r="F44" s="44"/>
      <c r="G44" s="255"/>
      <c r="H44" s="50"/>
      <c r="I44" s="40"/>
      <c r="J44" s="42"/>
      <c r="K44" s="43"/>
    </row>
    <row r="45" spans="1:11" x14ac:dyDescent="0.25">
      <c r="A45" s="255">
        <v>2</v>
      </c>
      <c r="B45" s="52">
        <v>3</v>
      </c>
      <c r="C45" s="26">
        <v>1</v>
      </c>
      <c r="D45" s="601" t="s">
        <v>121</v>
      </c>
      <c r="E45" s="607" t="s">
        <v>122</v>
      </c>
      <c r="F45" s="390" t="s">
        <v>320</v>
      </c>
      <c r="G45" s="256" t="s">
        <v>94</v>
      </c>
      <c r="H45" s="50" t="s">
        <v>18</v>
      </c>
      <c r="I45" s="40">
        <v>50</v>
      </c>
      <c r="J45" s="42"/>
      <c r="K45" s="43">
        <f>J45*I45</f>
        <v>0</v>
      </c>
    </row>
    <row r="46" spans="1:11" x14ac:dyDescent="0.25">
      <c r="D46" s="601"/>
      <c r="E46" s="607"/>
      <c r="F46" s="289"/>
      <c r="G46" s="256" t="s">
        <v>96</v>
      </c>
      <c r="H46" s="50" t="s">
        <v>18</v>
      </c>
      <c r="I46" s="40">
        <f>SUM(I45)</f>
        <v>50</v>
      </c>
      <c r="J46" s="42"/>
      <c r="K46" s="43">
        <f>J46*I46</f>
        <v>0</v>
      </c>
    </row>
    <row r="47" spans="1:11" x14ac:dyDescent="0.25">
      <c r="D47" s="288"/>
      <c r="E47" s="257"/>
      <c r="F47" s="44"/>
      <c r="G47" s="255"/>
      <c r="I47" s="40"/>
      <c r="J47" s="42"/>
      <c r="K47" s="43"/>
    </row>
    <row r="48" spans="1:11" ht="15.75" thickBot="1" x14ac:dyDescent="0.3">
      <c r="D48" s="352"/>
      <c r="E48" s="353"/>
      <c r="F48" s="354"/>
      <c r="G48" s="353"/>
      <c r="H48" s="343"/>
      <c r="I48" s="354"/>
      <c r="J48" s="355"/>
      <c r="K48" s="356"/>
    </row>
    <row r="49" spans="1:11" ht="15.75" thickBot="1" x14ac:dyDescent="0.3">
      <c r="D49" s="603" t="s">
        <v>114</v>
      </c>
      <c r="E49" s="604"/>
      <c r="F49" s="604"/>
      <c r="G49" s="604"/>
      <c r="H49" s="604"/>
      <c r="I49" s="604"/>
      <c r="J49" s="605"/>
      <c r="K49" s="31">
        <f>SUM(K35:K48)</f>
        <v>0</v>
      </c>
    </row>
    <row r="50" spans="1:11" ht="32.25" customHeight="1" thickBot="1" x14ac:dyDescent="0.3">
      <c r="A50" s="271" t="s">
        <v>74</v>
      </c>
      <c r="B50" s="271" t="s">
        <v>299</v>
      </c>
      <c r="C50" s="285" t="s">
        <v>287</v>
      </c>
      <c r="D50" s="29" t="s">
        <v>12</v>
      </c>
      <c r="E50" s="298" t="s">
        <v>84</v>
      </c>
      <c r="F50" s="298"/>
      <c r="G50" s="384"/>
      <c r="H50" s="29" t="s">
        <v>85</v>
      </c>
      <c r="I50" s="29" t="s">
        <v>86</v>
      </c>
      <c r="J50" s="30" t="s">
        <v>87</v>
      </c>
      <c r="K50" s="31" t="s">
        <v>88</v>
      </c>
    </row>
    <row r="51" spans="1:11" ht="15.75" thickBot="1" x14ac:dyDescent="0.3">
      <c r="D51" s="59"/>
      <c r="E51" s="300" t="s">
        <v>115</v>
      </c>
      <c r="F51" s="387"/>
      <c r="G51" s="60"/>
      <c r="H51" s="61"/>
      <c r="I51" s="62"/>
      <c r="J51" s="63"/>
      <c r="K51" s="31">
        <f>+K49</f>
        <v>0</v>
      </c>
    </row>
    <row r="52" spans="1:11" x14ac:dyDescent="0.25">
      <c r="D52" s="345"/>
      <c r="E52" s="346"/>
      <c r="F52" s="346"/>
      <c r="G52" s="346"/>
      <c r="H52" s="348"/>
      <c r="I52" s="347"/>
      <c r="J52" s="357"/>
      <c r="K52" s="358"/>
    </row>
    <row r="53" spans="1:11" x14ac:dyDescent="0.25">
      <c r="D53" s="58"/>
      <c r="F53" s="52"/>
      <c r="G53" s="255"/>
      <c r="I53" s="52"/>
      <c r="J53" s="42"/>
      <c r="K53" s="43"/>
    </row>
    <row r="54" spans="1:11" x14ac:dyDescent="0.25">
      <c r="A54" s="255">
        <v>3</v>
      </c>
      <c r="B54" s="52">
        <v>3</v>
      </c>
      <c r="C54" s="26">
        <v>1</v>
      </c>
      <c r="D54" s="37" t="s">
        <v>123</v>
      </c>
      <c r="E54" s="258" t="s">
        <v>124</v>
      </c>
      <c r="F54" s="46"/>
      <c r="G54" s="255"/>
      <c r="I54" s="52"/>
      <c r="J54" s="42"/>
      <c r="K54" s="43"/>
    </row>
    <row r="55" spans="1:11" ht="114" x14ac:dyDescent="0.25">
      <c r="A55" s="255">
        <v>3</v>
      </c>
      <c r="B55" s="52">
        <v>3</v>
      </c>
      <c r="C55" s="26">
        <v>1</v>
      </c>
      <c r="D55" s="288" t="s">
        <v>125</v>
      </c>
      <c r="E55" s="257" t="s">
        <v>126</v>
      </c>
      <c r="F55" s="44"/>
      <c r="G55" s="255"/>
      <c r="I55" s="52"/>
      <c r="J55" s="42"/>
      <c r="K55" s="43"/>
    </row>
    <row r="56" spans="1:11" x14ac:dyDescent="0.25">
      <c r="A56" s="255">
        <v>3</v>
      </c>
      <c r="B56" s="52">
        <v>3</v>
      </c>
      <c r="C56" s="26">
        <v>1</v>
      </c>
      <c r="D56" s="288"/>
      <c r="E56" s="257" t="s">
        <v>127</v>
      </c>
      <c r="F56" s="44"/>
      <c r="G56" s="255"/>
      <c r="I56" s="52"/>
      <c r="J56" s="42"/>
      <c r="K56" s="43"/>
    </row>
    <row r="57" spans="1:11" x14ac:dyDescent="0.25">
      <c r="D57" s="288"/>
      <c r="E57" s="256"/>
      <c r="F57" s="390" t="s">
        <v>321</v>
      </c>
      <c r="G57" s="256" t="s">
        <v>94</v>
      </c>
      <c r="H57" s="50" t="s">
        <v>18</v>
      </c>
      <c r="I57" s="40">
        <v>150</v>
      </c>
      <c r="J57" s="42"/>
      <c r="K57" s="43">
        <f>J57*I57</f>
        <v>0</v>
      </c>
    </row>
    <row r="58" spans="1:11" x14ac:dyDescent="0.25">
      <c r="D58" s="288"/>
      <c r="E58" s="256"/>
      <c r="F58" s="543"/>
      <c r="G58" s="256" t="s">
        <v>96</v>
      </c>
      <c r="H58" s="50" t="s">
        <v>18</v>
      </c>
      <c r="I58" s="40">
        <v>150</v>
      </c>
      <c r="J58" s="42"/>
      <c r="K58" s="43">
        <f>J58*I58</f>
        <v>0</v>
      </c>
    </row>
    <row r="59" spans="1:11" x14ac:dyDescent="0.25">
      <c r="D59" s="351"/>
      <c r="E59" s="52"/>
      <c r="F59" s="52"/>
      <c r="H59" s="40"/>
      <c r="I59" s="50"/>
      <c r="J59" s="53"/>
      <c r="K59" s="70"/>
    </row>
    <row r="60" spans="1:11" x14ac:dyDescent="0.25">
      <c r="D60" s="288"/>
      <c r="E60" s="301"/>
      <c r="F60" s="301"/>
      <c r="G60" s="256"/>
      <c r="H60" s="50"/>
      <c r="I60" s="66"/>
      <c r="J60" s="42"/>
      <c r="K60" s="43"/>
    </row>
    <row r="61" spans="1:11" x14ac:dyDescent="0.25">
      <c r="D61" s="288"/>
      <c r="E61" s="301"/>
      <c r="F61" s="301"/>
      <c r="G61" s="256"/>
      <c r="H61" s="50"/>
      <c r="I61" s="66"/>
      <c r="J61" s="42"/>
      <c r="K61" s="43"/>
    </row>
    <row r="62" spans="1:11" ht="15.75" thickBot="1" x14ac:dyDescent="0.3">
      <c r="D62" s="359"/>
      <c r="E62" s="360"/>
      <c r="F62" s="360"/>
      <c r="G62" s="353"/>
      <c r="H62" s="361"/>
      <c r="I62" s="362"/>
      <c r="J62" s="363"/>
      <c r="K62" s="364"/>
    </row>
    <row r="63" spans="1:11" ht="15.75" thickBot="1" x14ac:dyDescent="0.3">
      <c r="D63" s="603" t="s">
        <v>114</v>
      </c>
      <c r="E63" s="604"/>
      <c r="F63" s="604"/>
      <c r="G63" s="604"/>
      <c r="H63" s="604"/>
      <c r="I63" s="604"/>
      <c r="J63" s="605"/>
      <c r="K63" s="31">
        <f>SUM(K51:K62)</f>
        <v>0</v>
      </c>
    </row>
    <row r="64" spans="1:11" ht="33.75" customHeight="1" thickBot="1" x14ac:dyDescent="0.3">
      <c r="A64" s="271" t="s">
        <v>74</v>
      </c>
      <c r="B64" s="271" t="s">
        <v>299</v>
      </c>
      <c r="C64" s="285" t="s">
        <v>287</v>
      </c>
      <c r="D64" s="29" t="s">
        <v>12</v>
      </c>
      <c r="E64" s="298" t="s">
        <v>84</v>
      </c>
      <c r="F64" s="298"/>
      <c r="G64" s="384"/>
      <c r="H64" s="29" t="s">
        <v>85</v>
      </c>
      <c r="I64" s="29" t="s">
        <v>86</v>
      </c>
      <c r="J64" s="30" t="s">
        <v>87</v>
      </c>
      <c r="K64" s="31" t="s">
        <v>88</v>
      </c>
    </row>
    <row r="65" spans="1:11" ht="15.75" thickBot="1" x14ac:dyDescent="0.3">
      <c r="D65" s="59"/>
      <c r="E65" s="300" t="s">
        <v>115</v>
      </c>
      <c r="F65" s="387"/>
      <c r="G65" s="60"/>
      <c r="H65" s="61"/>
      <c r="I65" s="62"/>
      <c r="J65" s="63"/>
      <c r="K65" s="31">
        <f>+K63</f>
        <v>0</v>
      </c>
    </row>
    <row r="66" spans="1:11" x14ac:dyDescent="0.25">
      <c r="D66" s="58"/>
      <c r="G66" s="255"/>
      <c r="I66" s="52"/>
      <c r="K66" s="54"/>
    </row>
    <row r="67" spans="1:11" x14ac:dyDescent="0.25">
      <c r="A67" s="255">
        <v>4</v>
      </c>
      <c r="B67" s="52">
        <v>3</v>
      </c>
      <c r="C67" s="26">
        <v>1</v>
      </c>
      <c r="D67" s="37" t="s">
        <v>128</v>
      </c>
      <c r="E67" s="258" t="s">
        <v>129</v>
      </c>
      <c r="F67" s="258"/>
      <c r="G67" s="255"/>
      <c r="H67" s="50"/>
      <c r="I67" s="66"/>
      <c r="J67" s="42"/>
      <c r="K67" s="43"/>
    </row>
    <row r="68" spans="1:11" ht="60" customHeight="1" x14ac:dyDescent="0.25">
      <c r="A68" s="255">
        <v>4</v>
      </c>
      <c r="B68" s="52">
        <v>3</v>
      </c>
      <c r="C68" s="26">
        <v>1</v>
      </c>
      <c r="D68" s="288"/>
      <c r="E68" s="257" t="s">
        <v>130</v>
      </c>
      <c r="F68" s="257"/>
      <c r="G68" s="255"/>
      <c r="H68" s="50"/>
      <c r="I68" s="66"/>
      <c r="J68" s="42"/>
      <c r="K68" s="43"/>
    </row>
    <row r="69" spans="1:11" x14ac:dyDescent="0.25">
      <c r="D69" s="288"/>
      <c r="E69" s="257"/>
      <c r="F69" s="257"/>
      <c r="G69" s="255"/>
      <c r="H69" s="50"/>
      <c r="I69" s="66"/>
      <c r="J69" s="42"/>
      <c r="K69" s="43"/>
    </row>
    <row r="70" spans="1:11" x14ac:dyDescent="0.25">
      <c r="D70" s="601" t="s">
        <v>131</v>
      </c>
      <c r="E70" s="607" t="s">
        <v>132</v>
      </c>
      <c r="F70" s="390" t="s">
        <v>319</v>
      </c>
      <c r="G70" s="256" t="s">
        <v>94</v>
      </c>
      <c r="H70" s="50" t="s">
        <v>18</v>
      </c>
      <c r="I70" s="66">
        <v>2400</v>
      </c>
      <c r="J70" s="42"/>
      <c r="K70" s="43">
        <f>J70*I70</f>
        <v>0</v>
      </c>
    </row>
    <row r="71" spans="1:11" x14ac:dyDescent="0.25">
      <c r="A71" s="255">
        <v>4</v>
      </c>
      <c r="B71" s="52">
        <v>3</v>
      </c>
      <c r="C71" s="26">
        <v>1</v>
      </c>
      <c r="D71" s="601"/>
      <c r="E71" s="607"/>
      <c r="F71" s="289"/>
      <c r="G71" s="256" t="s">
        <v>96</v>
      </c>
      <c r="H71" s="50" t="s">
        <v>18</v>
      </c>
      <c r="I71" s="66">
        <f>SUM(I70)</f>
        <v>2400</v>
      </c>
      <c r="J71" s="42"/>
      <c r="K71" s="43">
        <f>J71*I71</f>
        <v>0</v>
      </c>
    </row>
    <row r="72" spans="1:11" x14ac:dyDescent="0.25">
      <c r="D72" s="288"/>
      <c r="E72" s="257"/>
      <c r="F72" s="44"/>
      <c r="G72" s="255"/>
      <c r="H72" s="50"/>
      <c r="I72" s="66"/>
      <c r="J72" s="42"/>
      <c r="K72" s="43"/>
    </row>
    <row r="73" spans="1:11" x14ac:dyDescent="0.25">
      <c r="A73" s="255">
        <v>4</v>
      </c>
      <c r="B73" s="52">
        <v>3</v>
      </c>
      <c r="C73" s="26">
        <v>1</v>
      </c>
      <c r="D73" s="37" t="s">
        <v>133</v>
      </c>
      <c r="E73" s="258" t="s">
        <v>134</v>
      </c>
      <c r="F73" s="46"/>
      <c r="G73" s="255"/>
      <c r="H73" s="50"/>
      <c r="I73" s="66"/>
      <c r="J73" s="42"/>
      <c r="K73" s="43"/>
    </row>
    <row r="74" spans="1:11" ht="42.75" x14ac:dyDescent="0.25">
      <c r="A74" s="255">
        <v>4</v>
      </c>
      <c r="B74" s="52">
        <v>3</v>
      </c>
      <c r="C74" s="26">
        <v>1</v>
      </c>
      <c r="D74" s="288"/>
      <c r="E74" s="257" t="s">
        <v>135</v>
      </c>
      <c r="F74" s="44"/>
      <c r="G74" s="255"/>
      <c r="H74" s="50"/>
      <c r="I74" s="66"/>
      <c r="J74" s="42"/>
      <c r="K74" s="43"/>
    </row>
    <row r="75" spans="1:11" x14ac:dyDescent="0.25">
      <c r="D75" s="290"/>
      <c r="E75" s="257"/>
      <c r="F75" s="44"/>
      <c r="G75" s="255"/>
      <c r="H75" s="50"/>
      <c r="I75" s="66"/>
      <c r="J75" s="42"/>
      <c r="K75" s="43"/>
    </row>
    <row r="76" spans="1:11" x14ac:dyDescent="0.25">
      <c r="A76" s="255">
        <v>4</v>
      </c>
      <c r="B76" s="52">
        <v>3</v>
      </c>
      <c r="C76" s="26">
        <v>1</v>
      </c>
      <c r="D76" s="608" t="s">
        <v>136</v>
      </c>
      <c r="E76" s="607" t="s">
        <v>132</v>
      </c>
      <c r="F76" s="390" t="s">
        <v>322</v>
      </c>
      <c r="G76" s="256" t="s">
        <v>94</v>
      </c>
      <c r="H76" s="50" t="s">
        <v>18</v>
      </c>
      <c r="I76" s="66">
        <v>1200</v>
      </c>
      <c r="J76" s="42"/>
      <c r="K76" s="43">
        <f>J76*I76</f>
        <v>0</v>
      </c>
    </row>
    <row r="77" spans="1:11" x14ac:dyDescent="0.25">
      <c r="D77" s="608"/>
      <c r="E77" s="607"/>
      <c r="F77" s="289"/>
      <c r="G77" s="256" t="s">
        <v>96</v>
      </c>
      <c r="H77" s="50" t="s">
        <v>18</v>
      </c>
      <c r="I77" s="66">
        <f>SUM(I76)</f>
        <v>1200</v>
      </c>
      <c r="J77" s="42"/>
      <c r="K77" s="43">
        <f>J77*I77</f>
        <v>0</v>
      </c>
    </row>
    <row r="78" spans="1:11" x14ac:dyDescent="0.25">
      <c r="D78" s="58"/>
      <c r="F78" s="52"/>
      <c r="G78" s="255"/>
      <c r="I78" s="52"/>
      <c r="J78" s="42"/>
      <c r="K78" s="43"/>
    </row>
    <row r="79" spans="1:11" x14ac:dyDescent="0.25">
      <c r="D79" s="58"/>
      <c r="G79" s="255"/>
      <c r="I79" s="52"/>
      <c r="J79" s="42"/>
      <c r="K79" s="43"/>
    </row>
    <row r="80" spans="1:11" ht="15.75" thickBot="1" x14ac:dyDescent="0.3">
      <c r="D80" s="58"/>
      <c r="G80" s="255"/>
      <c r="I80" s="52"/>
      <c r="K80" s="54"/>
    </row>
    <row r="81" spans="1:11" ht="15.75" thickBot="1" x14ac:dyDescent="0.3">
      <c r="D81" s="603" t="s">
        <v>137</v>
      </c>
      <c r="E81" s="604"/>
      <c r="F81" s="604"/>
      <c r="G81" s="604"/>
      <c r="H81" s="604"/>
      <c r="I81" s="604"/>
      <c r="J81" s="605"/>
      <c r="K81" s="31">
        <f>SUM(K65:K80)</f>
        <v>0</v>
      </c>
    </row>
    <row r="82" spans="1:11" ht="35.25" customHeight="1" thickBot="1" x14ac:dyDescent="0.3">
      <c r="A82" s="271" t="s">
        <v>74</v>
      </c>
      <c r="B82" s="271" t="s">
        <v>299</v>
      </c>
      <c r="C82" s="285" t="s">
        <v>287</v>
      </c>
      <c r="D82" s="29" t="s">
        <v>12</v>
      </c>
      <c r="E82" s="298" t="s">
        <v>84</v>
      </c>
      <c r="F82" s="298"/>
      <c r="G82" s="384"/>
      <c r="H82" s="29" t="s">
        <v>85</v>
      </c>
      <c r="I82" s="29" t="s">
        <v>86</v>
      </c>
      <c r="J82" s="30" t="s">
        <v>87</v>
      </c>
      <c r="K82" s="31" t="s">
        <v>88</v>
      </c>
    </row>
    <row r="83" spans="1:11" x14ac:dyDescent="0.25">
      <c r="D83" s="58"/>
      <c r="G83" s="255"/>
      <c r="H83" s="65"/>
      <c r="I83" s="40"/>
      <c r="J83" s="67"/>
      <c r="K83" s="68"/>
    </row>
    <row r="84" spans="1:11" ht="30" x14ac:dyDescent="0.25">
      <c r="A84" s="255">
        <v>5</v>
      </c>
      <c r="B84" s="52">
        <v>3</v>
      </c>
      <c r="C84" s="26">
        <v>2</v>
      </c>
      <c r="D84" s="37">
        <v>2</v>
      </c>
      <c r="E84" s="302" t="s">
        <v>138</v>
      </c>
      <c r="F84" s="302"/>
      <c r="G84" s="255"/>
      <c r="I84" s="52"/>
      <c r="K84" s="54"/>
    </row>
    <row r="85" spans="1:11" x14ac:dyDescent="0.25">
      <c r="D85" s="288"/>
      <c r="E85" s="257"/>
      <c r="F85" s="257"/>
      <c r="G85" s="255"/>
      <c r="I85" s="52"/>
      <c r="K85" s="54"/>
    </row>
    <row r="86" spans="1:11" x14ac:dyDescent="0.25">
      <c r="A86" s="255">
        <v>5</v>
      </c>
      <c r="B86" s="52">
        <v>3</v>
      </c>
      <c r="C86" s="26">
        <v>2</v>
      </c>
      <c r="D86" s="37" t="s">
        <v>139</v>
      </c>
      <c r="E86" s="258" t="s">
        <v>140</v>
      </c>
      <c r="F86" s="258"/>
      <c r="G86" s="255"/>
      <c r="I86" s="52"/>
      <c r="J86" s="42"/>
      <c r="K86" s="43"/>
    </row>
    <row r="87" spans="1:11" ht="114" x14ac:dyDescent="0.25">
      <c r="A87" s="255">
        <v>5</v>
      </c>
      <c r="B87" s="52">
        <v>3</v>
      </c>
      <c r="C87" s="26">
        <v>2</v>
      </c>
      <c r="D87" s="288"/>
      <c r="E87" s="257" t="s">
        <v>141</v>
      </c>
      <c r="F87" s="257"/>
      <c r="G87" s="255"/>
      <c r="I87" s="52"/>
      <c r="J87" s="42"/>
      <c r="K87" s="43"/>
    </row>
    <row r="88" spans="1:11" x14ac:dyDescent="0.25">
      <c r="D88" s="288"/>
      <c r="E88" s="257"/>
      <c r="F88" s="257"/>
      <c r="G88" s="255"/>
      <c r="I88" s="52"/>
      <c r="J88" s="42"/>
      <c r="K88" s="43"/>
    </row>
    <row r="89" spans="1:11" x14ac:dyDescent="0.25">
      <c r="A89" s="255">
        <v>5</v>
      </c>
      <c r="B89" s="52">
        <v>3</v>
      </c>
      <c r="C89" s="26">
        <v>2</v>
      </c>
      <c r="D89" s="601" t="s">
        <v>142</v>
      </c>
      <c r="E89" s="607" t="s">
        <v>127</v>
      </c>
      <c r="F89" s="390" t="s">
        <v>323</v>
      </c>
      <c r="G89" s="256" t="s">
        <v>94</v>
      </c>
      <c r="H89" s="50" t="s">
        <v>18</v>
      </c>
      <c r="I89" s="66">
        <v>100</v>
      </c>
      <c r="J89" s="42"/>
      <c r="K89" s="43">
        <f>J89*I89</f>
        <v>0</v>
      </c>
    </row>
    <row r="90" spans="1:11" x14ac:dyDescent="0.25">
      <c r="D90" s="601"/>
      <c r="E90" s="607"/>
      <c r="F90" s="390"/>
      <c r="G90" s="256" t="s">
        <v>96</v>
      </c>
      <c r="H90" s="50" t="s">
        <v>18</v>
      </c>
      <c r="I90" s="66">
        <f>SUM(I89)</f>
        <v>100</v>
      </c>
      <c r="J90" s="42"/>
      <c r="K90" s="43">
        <f>J90*I90</f>
        <v>0</v>
      </c>
    </row>
    <row r="91" spans="1:11" x14ac:dyDescent="0.25">
      <c r="D91" s="288"/>
      <c r="E91" s="257"/>
      <c r="F91" s="390"/>
      <c r="G91" s="255"/>
      <c r="H91" s="50"/>
      <c r="I91" s="66"/>
      <c r="J91" s="42"/>
      <c r="K91" s="43"/>
    </row>
    <row r="92" spans="1:11" x14ac:dyDescent="0.25">
      <c r="A92" s="255">
        <v>5</v>
      </c>
      <c r="B92" s="52">
        <v>3</v>
      </c>
      <c r="C92" s="26">
        <v>2</v>
      </c>
      <c r="D92" s="601" t="s">
        <v>143</v>
      </c>
      <c r="E92" s="607" t="s">
        <v>144</v>
      </c>
      <c r="F92" s="390" t="s">
        <v>323</v>
      </c>
      <c r="G92" s="256" t="s">
        <v>94</v>
      </c>
      <c r="H92" s="50" t="s">
        <v>18</v>
      </c>
      <c r="I92" s="66">
        <v>80</v>
      </c>
      <c r="J92" s="42"/>
      <c r="K92" s="43">
        <f>J92*I92</f>
        <v>0</v>
      </c>
    </row>
    <row r="93" spans="1:11" x14ac:dyDescent="0.25">
      <c r="D93" s="601"/>
      <c r="E93" s="607"/>
      <c r="F93" s="289"/>
      <c r="G93" s="256" t="s">
        <v>96</v>
      </c>
      <c r="H93" s="50" t="s">
        <v>18</v>
      </c>
      <c r="I93" s="66">
        <f>SUM(I92)</f>
        <v>80</v>
      </c>
      <c r="J93" s="42"/>
      <c r="K93" s="43">
        <f>J93*I93</f>
        <v>0</v>
      </c>
    </row>
    <row r="94" spans="1:11" x14ac:dyDescent="0.25">
      <c r="D94" s="58"/>
      <c r="F94" s="52"/>
      <c r="G94" s="255"/>
      <c r="I94" s="52"/>
      <c r="J94" s="42"/>
      <c r="K94" s="43"/>
    </row>
    <row r="95" spans="1:11" x14ac:dyDescent="0.25">
      <c r="D95" s="58"/>
      <c r="F95" s="52"/>
      <c r="G95" s="255"/>
      <c r="I95" s="52"/>
      <c r="J95" s="42"/>
      <c r="K95" s="43"/>
    </row>
    <row r="96" spans="1:11" x14ac:dyDescent="0.25">
      <c r="A96" s="255">
        <v>5</v>
      </c>
      <c r="B96" s="52">
        <v>3</v>
      </c>
      <c r="C96" s="26">
        <v>2</v>
      </c>
      <c r="D96" s="37" t="s">
        <v>145</v>
      </c>
      <c r="E96" s="303" t="s">
        <v>146</v>
      </c>
      <c r="F96" s="541"/>
      <c r="G96" s="255"/>
      <c r="I96" s="52"/>
      <c r="J96" s="42"/>
      <c r="K96" s="43"/>
    </row>
    <row r="97" spans="1:11" ht="71.25" x14ac:dyDescent="0.25">
      <c r="A97" s="255">
        <v>5</v>
      </c>
      <c r="B97" s="52">
        <v>3</v>
      </c>
      <c r="C97" s="26">
        <v>2</v>
      </c>
      <c r="D97" s="288"/>
      <c r="E97" s="257" t="s">
        <v>147</v>
      </c>
      <c r="F97" s="44"/>
      <c r="G97" s="255"/>
      <c r="I97" s="52"/>
      <c r="J97" s="42"/>
      <c r="K97" s="43"/>
    </row>
    <row r="98" spans="1:11" x14ac:dyDescent="0.25">
      <c r="D98" s="288"/>
      <c r="E98" s="304"/>
      <c r="F98" s="542"/>
      <c r="G98" s="255"/>
      <c r="I98" s="52"/>
      <c r="J98" s="42"/>
      <c r="K98" s="43"/>
    </row>
    <row r="99" spans="1:11" x14ac:dyDescent="0.25">
      <c r="A99" s="255">
        <v>5</v>
      </c>
      <c r="B99" s="52">
        <v>3</v>
      </c>
      <c r="C99" s="26">
        <v>2</v>
      </c>
      <c r="D99" s="601" t="s">
        <v>148</v>
      </c>
      <c r="E99" s="607" t="s">
        <v>149</v>
      </c>
      <c r="F99" s="390" t="s">
        <v>324</v>
      </c>
      <c r="G99" s="256" t="s">
        <v>94</v>
      </c>
      <c r="H99" s="50" t="s">
        <v>18</v>
      </c>
      <c r="I99" s="66">
        <v>28</v>
      </c>
      <c r="J99" s="42"/>
      <c r="K99" s="43">
        <f>J99*I99</f>
        <v>0</v>
      </c>
    </row>
    <row r="100" spans="1:11" x14ac:dyDescent="0.25">
      <c r="D100" s="601"/>
      <c r="E100" s="607"/>
      <c r="F100" s="289"/>
      <c r="G100" s="256" t="s">
        <v>96</v>
      </c>
      <c r="H100" s="50" t="s">
        <v>18</v>
      </c>
      <c r="I100" s="66">
        <v>28</v>
      </c>
      <c r="J100" s="42"/>
      <c r="K100" s="43">
        <f>J100*I100</f>
        <v>0</v>
      </c>
    </row>
    <row r="101" spans="1:11" x14ac:dyDescent="0.25">
      <c r="D101" s="288"/>
      <c r="E101" s="257"/>
      <c r="F101" s="44"/>
      <c r="G101" s="255"/>
      <c r="H101" s="50"/>
      <c r="I101" s="66"/>
      <c r="J101" s="42"/>
      <c r="K101" s="43"/>
    </row>
    <row r="102" spans="1:11" x14ac:dyDescent="0.25">
      <c r="A102" s="255">
        <v>5</v>
      </c>
      <c r="B102" s="52">
        <v>3</v>
      </c>
      <c r="C102" s="26">
        <v>2</v>
      </c>
      <c r="D102" s="601" t="s">
        <v>150</v>
      </c>
      <c r="E102" s="607" t="s">
        <v>151</v>
      </c>
      <c r="F102" s="390" t="s">
        <v>324</v>
      </c>
      <c r="G102" s="256" t="s">
        <v>94</v>
      </c>
      <c r="H102" s="50" t="s">
        <v>18</v>
      </c>
      <c r="I102" s="66">
        <v>50</v>
      </c>
      <c r="J102" s="42"/>
      <c r="K102" s="43">
        <f>J102*I102</f>
        <v>0</v>
      </c>
    </row>
    <row r="103" spans="1:11" x14ac:dyDescent="0.25">
      <c r="D103" s="601"/>
      <c r="E103" s="607"/>
      <c r="F103" s="289"/>
      <c r="G103" s="256" t="s">
        <v>96</v>
      </c>
      <c r="H103" s="50" t="s">
        <v>18</v>
      </c>
      <c r="I103" s="66">
        <v>50</v>
      </c>
      <c r="J103" s="42"/>
      <c r="K103" s="43">
        <f>J103*I103</f>
        <v>0</v>
      </c>
    </row>
    <row r="104" spans="1:11" x14ac:dyDescent="0.25">
      <c r="D104" s="288"/>
      <c r="E104" s="257"/>
      <c r="F104" s="44"/>
      <c r="G104" s="255"/>
      <c r="H104" s="50"/>
      <c r="I104" s="66"/>
      <c r="J104" s="42"/>
      <c r="K104" s="43"/>
    </row>
    <row r="105" spans="1:11" x14ac:dyDescent="0.25">
      <c r="A105" s="255">
        <v>5</v>
      </c>
      <c r="B105" s="52">
        <v>3</v>
      </c>
      <c r="C105" s="26">
        <v>2</v>
      </c>
      <c r="D105" s="601" t="s">
        <v>152</v>
      </c>
      <c r="E105" s="607" t="s">
        <v>153</v>
      </c>
      <c r="F105" s="390" t="s">
        <v>325</v>
      </c>
      <c r="G105" s="256" t="s">
        <v>94</v>
      </c>
      <c r="H105" s="50" t="s">
        <v>18</v>
      </c>
      <c r="I105" s="66">
        <v>85</v>
      </c>
      <c r="J105" s="42"/>
      <c r="K105" s="43">
        <f>J105*I105</f>
        <v>0</v>
      </c>
    </row>
    <row r="106" spans="1:11" x14ac:dyDescent="0.25">
      <c r="D106" s="601"/>
      <c r="E106" s="607"/>
      <c r="F106" s="301"/>
      <c r="G106" s="256" t="s">
        <v>96</v>
      </c>
      <c r="H106" s="50" t="s">
        <v>18</v>
      </c>
      <c r="I106" s="66">
        <v>85</v>
      </c>
      <c r="J106" s="42"/>
      <c r="K106" s="43">
        <f>J106*I106</f>
        <v>0</v>
      </c>
    </row>
    <row r="107" spans="1:11" ht="15.75" thickBot="1" x14ac:dyDescent="0.3">
      <c r="D107" s="58"/>
      <c r="G107" s="255"/>
      <c r="I107" s="52"/>
      <c r="J107" s="42"/>
      <c r="K107" s="43"/>
    </row>
    <row r="108" spans="1:11" ht="15.75" thickBot="1" x14ac:dyDescent="0.3">
      <c r="D108" s="603" t="s">
        <v>114</v>
      </c>
      <c r="E108" s="604"/>
      <c r="F108" s="604"/>
      <c r="G108" s="604"/>
      <c r="H108" s="604"/>
      <c r="I108" s="604"/>
      <c r="J108" s="605"/>
      <c r="K108" s="31">
        <f>SUM(K89:K107)</f>
        <v>0</v>
      </c>
    </row>
    <row r="109" spans="1:11" ht="37.5" customHeight="1" thickBot="1" x14ac:dyDescent="0.3">
      <c r="A109" s="271" t="s">
        <v>74</v>
      </c>
      <c r="B109" s="271" t="s">
        <v>299</v>
      </c>
      <c r="C109" s="285" t="s">
        <v>287</v>
      </c>
      <c r="D109" s="29" t="s">
        <v>12</v>
      </c>
      <c r="E109" s="298" t="s">
        <v>84</v>
      </c>
      <c r="F109" s="298"/>
      <c r="G109" s="384"/>
      <c r="H109" s="29" t="s">
        <v>85</v>
      </c>
      <c r="I109" s="29" t="s">
        <v>86</v>
      </c>
      <c r="J109" s="30" t="s">
        <v>87</v>
      </c>
      <c r="K109" s="31" t="s">
        <v>88</v>
      </c>
    </row>
    <row r="110" spans="1:11" ht="15.75" thickBot="1" x14ac:dyDescent="0.3">
      <c r="D110" s="59"/>
      <c r="E110" s="300" t="s">
        <v>115</v>
      </c>
      <c r="F110" s="387"/>
      <c r="G110" s="60"/>
      <c r="H110" s="61"/>
      <c r="I110" s="62"/>
      <c r="J110" s="63"/>
      <c r="K110" s="31">
        <f>+K108</f>
        <v>0</v>
      </c>
    </row>
    <row r="111" spans="1:11" x14ac:dyDescent="0.25">
      <c r="D111" s="58"/>
      <c r="G111" s="255"/>
      <c r="I111" s="52"/>
      <c r="J111" s="69"/>
      <c r="K111" s="70"/>
    </row>
    <row r="112" spans="1:11" x14ac:dyDescent="0.25">
      <c r="A112" s="255">
        <v>6</v>
      </c>
      <c r="B112" s="52">
        <v>3</v>
      </c>
      <c r="C112" s="26">
        <v>2</v>
      </c>
      <c r="D112" s="37" t="s">
        <v>154</v>
      </c>
      <c r="E112" s="258" t="s">
        <v>129</v>
      </c>
      <c r="F112" s="258"/>
      <c r="G112" s="255"/>
      <c r="I112" s="52"/>
      <c r="J112" s="42"/>
      <c r="K112" s="43"/>
    </row>
    <row r="113" spans="1:11" ht="42.75" x14ac:dyDescent="0.25">
      <c r="A113" s="255">
        <v>6</v>
      </c>
      <c r="B113" s="52">
        <v>3</v>
      </c>
      <c r="C113" s="26">
        <v>2</v>
      </c>
      <c r="D113" s="288"/>
      <c r="E113" s="257" t="s">
        <v>130</v>
      </c>
      <c r="F113" s="257"/>
      <c r="G113" s="255"/>
      <c r="I113" s="52"/>
      <c r="J113" s="42"/>
      <c r="K113" s="43"/>
    </row>
    <row r="114" spans="1:11" x14ac:dyDescent="0.25">
      <c r="D114" s="288"/>
      <c r="E114" s="257"/>
      <c r="F114" s="257"/>
      <c r="G114" s="255"/>
      <c r="I114" s="52"/>
      <c r="J114" s="42"/>
      <c r="K114" s="43"/>
    </row>
    <row r="115" spans="1:11" x14ac:dyDescent="0.25">
      <c r="A115" s="255">
        <v>6</v>
      </c>
      <c r="B115" s="52">
        <v>3</v>
      </c>
      <c r="C115" s="26">
        <v>2</v>
      </c>
      <c r="D115" s="601" t="s">
        <v>155</v>
      </c>
      <c r="E115" s="607" t="s">
        <v>132</v>
      </c>
      <c r="F115" s="390" t="s">
        <v>319</v>
      </c>
      <c r="G115" s="256" t="s">
        <v>94</v>
      </c>
      <c r="H115" s="50" t="s">
        <v>18</v>
      </c>
      <c r="I115" s="66">
        <v>500</v>
      </c>
      <c r="J115" s="42"/>
      <c r="K115" s="43">
        <f>J115*I115</f>
        <v>0</v>
      </c>
    </row>
    <row r="116" spans="1:11" x14ac:dyDescent="0.25">
      <c r="D116" s="601"/>
      <c r="E116" s="607"/>
      <c r="F116" s="289"/>
      <c r="G116" s="256" t="s">
        <v>96</v>
      </c>
      <c r="H116" s="50" t="s">
        <v>18</v>
      </c>
      <c r="I116" s="66">
        <v>500</v>
      </c>
      <c r="J116" s="42"/>
      <c r="K116" s="43">
        <f>J116*I116</f>
        <v>0</v>
      </c>
    </row>
    <row r="117" spans="1:11" x14ac:dyDescent="0.25">
      <c r="D117" s="288"/>
      <c r="E117" s="257"/>
      <c r="F117" s="44"/>
      <c r="G117" s="255"/>
      <c r="H117" s="50"/>
      <c r="I117" s="66"/>
      <c r="J117" s="42"/>
      <c r="K117" s="43"/>
    </row>
    <row r="118" spans="1:11" x14ac:dyDescent="0.25">
      <c r="A118" s="255">
        <v>6</v>
      </c>
      <c r="B118" s="52">
        <v>3</v>
      </c>
      <c r="C118" s="26">
        <v>2</v>
      </c>
      <c r="D118" s="601" t="s">
        <v>156</v>
      </c>
      <c r="E118" s="607" t="s">
        <v>157</v>
      </c>
      <c r="F118" s="390" t="s">
        <v>319</v>
      </c>
      <c r="G118" s="256" t="s">
        <v>94</v>
      </c>
      <c r="H118" s="50" t="s">
        <v>18</v>
      </c>
      <c r="I118" s="66">
        <v>300</v>
      </c>
      <c r="J118" s="42"/>
      <c r="K118" s="43">
        <f>J118*I118</f>
        <v>0</v>
      </c>
    </row>
    <row r="119" spans="1:11" x14ac:dyDescent="0.25">
      <c r="D119" s="601"/>
      <c r="E119" s="607"/>
      <c r="F119" s="289"/>
      <c r="G119" s="256" t="s">
        <v>96</v>
      </c>
      <c r="H119" s="50" t="s">
        <v>18</v>
      </c>
      <c r="I119" s="66">
        <f>SUM(I118)</f>
        <v>300</v>
      </c>
      <c r="J119" s="42"/>
      <c r="K119" s="43">
        <f>J119*I119</f>
        <v>0</v>
      </c>
    </row>
    <row r="120" spans="1:11" x14ac:dyDescent="0.25">
      <c r="D120" s="58"/>
      <c r="F120" s="52"/>
      <c r="G120" s="255"/>
      <c r="I120" s="52"/>
      <c r="K120" s="54"/>
    </row>
    <row r="121" spans="1:11" x14ac:dyDescent="0.25">
      <c r="A121" s="255">
        <v>6</v>
      </c>
      <c r="B121" s="52">
        <v>3</v>
      </c>
      <c r="C121" s="26">
        <v>2</v>
      </c>
      <c r="D121" s="37" t="s">
        <v>158</v>
      </c>
      <c r="E121" s="258" t="s">
        <v>159</v>
      </c>
      <c r="F121" s="46"/>
      <c r="G121" s="255"/>
      <c r="I121" s="52"/>
      <c r="J121" s="53"/>
      <c r="K121" s="70"/>
    </row>
    <row r="122" spans="1:11" ht="42.75" x14ac:dyDescent="0.25">
      <c r="A122" s="255">
        <v>6</v>
      </c>
      <c r="B122" s="52">
        <v>3</v>
      </c>
      <c r="C122" s="26">
        <v>2</v>
      </c>
      <c r="D122" s="288"/>
      <c r="E122" s="257" t="s">
        <v>135</v>
      </c>
      <c r="F122" s="44"/>
      <c r="G122" s="255"/>
      <c r="I122" s="52"/>
      <c r="J122" s="53"/>
      <c r="K122" s="70"/>
    </row>
    <row r="123" spans="1:11" x14ac:dyDescent="0.25">
      <c r="D123" s="290"/>
      <c r="E123" s="257"/>
      <c r="F123" s="44"/>
      <c r="G123" s="255"/>
      <c r="I123" s="52"/>
      <c r="J123" s="42"/>
      <c r="K123" s="71"/>
    </row>
    <row r="124" spans="1:11" x14ac:dyDescent="0.25">
      <c r="A124" s="255">
        <v>6</v>
      </c>
      <c r="B124" s="52">
        <v>3</v>
      </c>
      <c r="C124" s="26">
        <v>2</v>
      </c>
      <c r="D124" s="608" t="s">
        <v>160</v>
      </c>
      <c r="E124" s="607" t="s">
        <v>132</v>
      </c>
      <c r="F124" s="390" t="s">
        <v>319</v>
      </c>
      <c r="G124" s="256" t="s">
        <v>94</v>
      </c>
      <c r="H124" s="50" t="s">
        <v>18</v>
      </c>
      <c r="I124" s="66">
        <v>1100</v>
      </c>
      <c r="J124" s="42"/>
      <c r="K124" s="71">
        <f>J124*I124</f>
        <v>0</v>
      </c>
    </row>
    <row r="125" spans="1:11" x14ac:dyDescent="0.25">
      <c r="D125" s="608"/>
      <c r="E125" s="607"/>
      <c r="F125" s="289"/>
      <c r="G125" s="256" t="s">
        <v>96</v>
      </c>
      <c r="H125" s="50" t="s">
        <v>18</v>
      </c>
      <c r="I125" s="66">
        <v>1100</v>
      </c>
      <c r="J125" s="42"/>
      <c r="K125" s="71">
        <f>J125*I125</f>
        <v>0</v>
      </c>
    </row>
    <row r="126" spans="1:11" x14ac:dyDescent="0.25">
      <c r="D126" s="288"/>
      <c r="E126" s="257"/>
      <c r="F126" s="44"/>
      <c r="G126" s="255"/>
      <c r="H126" s="50"/>
      <c r="I126" s="66"/>
      <c r="J126" s="42"/>
      <c r="K126" s="71"/>
    </row>
    <row r="127" spans="1:11" x14ac:dyDescent="0.25">
      <c r="A127" s="255">
        <v>6</v>
      </c>
      <c r="B127" s="52">
        <v>3</v>
      </c>
      <c r="C127" s="26">
        <v>2</v>
      </c>
      <c r="D127" s="37" t="s">
        <v>161</v>
      </c>
      <c r="E127" s="258" t="s">
        <v>134</v>
      </c>
      <c r="F127" s="46"/>
      <c r="G127" s="255"/>
      <c r="H127" s="50"/>
      <c r="I127" s="66"/>
      <c r="J127" s="42"/>
      <c r="K127" s="71"/>
    </row>
    <row r="128" spans="1:11" ht="42.75" x14ac:dyDescent="0.25">
      <c r="A128" s="255">
        <v>6</v>
      </c>
      <c r="B128" s="52">
        <v>3</v>
      </c>
      <c r="C128" s="26">
        <v>2</v>
      </c>
      <c r="D128" s="288"/>
      <c r="E128" s="257" t="s">
        <v>135</v>
      </c>
      <c r="F128" s="44"/>
      <c r="G128" s="255"/>
      <c r="H128" s="50"/>
      <c r="I128" s="66"/>
      <c r="J128" s="42"/>
      <c r="K128" s="71"/>
    </row>
    <row r="129" spans="1:11" x14ac:dyDescent="0.25">
      <c r="D129" s="290"/>
      <c r="E129" s="257"/>
      <c r="F129" s="44"/>
      <c r="G129" s="255"/>
      <c r="H129" s="50"/>
      <c r="I129" s="66"/>
      <c r="J129" s="42"/>
      <c r="K129" s="71"/>
    </row>
    <row r="130" spans="1:11" x14ac:dyDescent="0.25">
      <c r="A130" s="255">
        <v>6</v>
      </c>
      <c r="B130" s="52">
        <v>3</v>
      </c>
      <c r="C130" s="26">
        <v>2</v>
      </c>
      <c r="D130" s="608" t="s">
        <v>162</v>
      </c>
      <c r="E130" s="607" t="s">
        <v>132</v>
      </c>
      <c r="F130" s="390" t="s">
        <v>319</v>
      </c>
      <c r="G130" s="256" t="s">
        <v>94</v>
      </c>
      <c r="H130" s="50" t="s">
        <v>18</v>
      </c>
      <c r="I130" s="66">
        <v>1200</v>
      </c>
      <c r="J130" s="42"/>
      <c r="K130" s="71">
        <f>J130*I130</f>
        <v>0</v>
      </c>
    </row>
    <row r="131" spans="1:11" x14ac:dyDescent="0.25">
      <c r="D131" s="608"/>
      <c r="E131" s="607"/>
      <c r="F131" s="289"/>
      <c r="G131" s="256" t="s">
        <v>96</v>
      </c>
      <c r="H131" s="50" t="s">
        <v>18</v>
      </c>
      <c r="I131" s="66">
        <f>SUM(I130)</f>
        <v>1200</v>
      </c>
      <c r="J131" s="42"/>
      <c r="K131" s="71">
        <f>J131*I131</f>
        <v>0</v>
      </c>
    </row>
    <row r="132" spans="1:11" x14ac:dyDescent="0.25">
      <c r="D132" s="288"/>
      <c r="E132" s="257"/>
      <c r="F132" s="44"/>
      <c r="G132" s="255"/>
      <c r="H132" s="50"/>
      <c r="I132" s="66"/>
      <c r="J132" s="42"/>
      <c r="K132" s="71"/>
    </row>
    <row r="133" spans="1:11" x14ac:dyDescent="0.25">
      <c r="A133" s="255">
        <v>6</v>
      </c>
      <c r="B133" s="52">
        <v>3</v>
      </c>
      <c r="C133" s="26">
        <v>2</v>
      </c>
      <c r="D133" s="601" t="s">
        <v>163</v>
      </c>
      <c r="E133" s="607" t="s">
        <v>157</v>
      </c>
      <c r="F133" s="390" t="s">
        <v>319</v>
      </c>
      <c r="G133" s="256" t="s">
        <v>94</v>
      </c>
      <c r="H133" s="50" t="s">
        <v>18</v>
      </c>
      <c r="I133" s="66">
        <f>SUM(I109)/2</f>
        <v>0</v>
      </c>
      <c r="J133" s="42"/>
      <c r="K133" s="71">
        <f>J133*I133</f>
        <v>0</v>
      </c>
    </row>
    <row r="134" spans="1:11" x14ac:dyDescent="0.25">
      <c r="D134" s="601"/>
      <c r="E134" s="607"/>
      <c r="F134" s="289"/>
      <c r="G134" s="256" t="s">
        <v>96</v>
      </c>
      <c r="H134" s="50" t="s">
        <v>18</v>
      </c>
      <c r="I134" s="66">
        <f>SUM(I133)</f>
        <v>0</v>
      </c>
      <c r="J134" s="42"/>
      <c r="K134" s="71">
        <f>J134*I134</f>
        <v>0</v>
      </c>
    </row>
    <row r="135" spans="1:11" x14ac:dyDescent="0.25">
      <c r="D135" s="58"/>
      <c r="F135" s="52"/>
      <c r="G135" s="255"/>
      <c r="I135" s="52"/>
      <c r="J135" s="42"/>
      <c r="K135" s="71"/>
    </row>
    <row r="136" spans="1:11" ht="15.75" thickBot="1" x14ac:dyDescent="0.3">
      <c r="D136" s="58"/>
      <c r="F136" s="354"/>
      <c r="G136" s="255"/>
      <c r="I136" s="52"/>
      <c r="J136" s="42"/>
      <c r="K136" s="71"/>
    </row>
    <row r="137" spans="1:11" ht="15.75" thickBot="1" x14ac:dyDescent="0.3">
      <c r="D137" s="603" t="s">
        <v>114</v>
      </c>
      <c r="E137" s="604"/>
      <c r="F137" s="604"/>
      <c r="G137" s="604"/>
      <c r="H137" s="604"/>
      <c r="I137" s="604"/>
      <c r="J137" s="605"/>
      <c r="K137" s="31">
        <f>SUM(K110:K136)</f>
        <v>0</v>
      </c>
    </row>
    <row r="138" spans="1:11" ht="42" customHeight="1" thickBot="1" x14ac:dyDescent="0.3">
      <c r="A138" s="271" t="s">
        <v>74</v>
      </c>
      <c r="B138" s="271" t="s">
        <v>299</v>
      </c>
      <c r="C138" s="285" t="s">
        <v>287</v>
      </c>
      <c r="D138" s="29" t="s">
        <v>12</v>
      </c>
      <c r="E138" s="298" t="s">
        <v>84</v>
      </c>
      <c r="F138" s="298"/>
      <c r="G138" s="384"/>
      <c r="H138" s="29" t="s">
        <v>85</v>
      </c>
      <c r="I138" s="29" t="s">
        <v>86</v>
      </c>
      <c r="J138" s="30" t="s">
        <v>87</v>
      </c>
      <c r="K138" s="31" t="s">
        <v>88</v>
      </c>
    </row>
    <row r="139" spans="1:11" ht="15.75" thickBot="1" x14ac:dyDescent="0.3">
      <c r="D139" s="59"/>
      <c r="E139" s="300" t="s">
        <v>115</v>
      </c>
      <c r="F139" s="387"/>
      <c r="G139" s="60"/>
      <c r="H139" s="61"/>
      <c r="I139" s="62"/>
      <c r="J139" s="63"/>
      <c r="K139" s="31">
        <f>+K137</f>
        <v>0</v>
      </c>
    </row>
    <row r="140" spans="1:11" x14ac:dyDescent="0.25">
      <c r="D140" s="58"/>
      <c r="G140" s="255"/>
      <c r="I140" s="52"/>
      <c r="K140" s="54"/>
    </row>
    <row r="141" spans="1:11" ht="15.75" thickBot="1" x14ac:dyDescent="0.3">
      <c r="D141" s="56"/>
      <c r="G141" s="385"/>
      <c r="I141" s="64"/>
      <c r="K141" s="57"/>
    </row>
    <row r="142" spans="1:11" ht="15.75" thickBot="1" x14ac:dyDescent="0.3">
      <c r="D142" s="603" t="s">
        <v>114</v>
      </c>
      <c r="E142" s="604"/>
      <c r="F142" s="604"/>
      <c r="G142" s="604"/>
      <c r="H142" s="604"/>
      <c r="I142" s="604"/>
      <c r="J142" s="605"/>
      <c r="K142" s="31">
        <f>SUM(K139:K140)</f>
        <v>0</v>
      </c>
    </row>
    <row r="143" spans="1:11" ht="39.75" customHeight="1" thickBot="1" x14ac:dyDescent="0.3">
      <c r="A143" s="271" t="s">
        <v>74</v>
      </c>
      <c r="B143" s="271" t="s">
        <v>299</v>
      </c>
      <c r="C143" s="285" t="s">
        <v>287</v>
      </c>
      <c r="D143" s="29" t="s">
        <v>12</v>
      </c>
      <c r="E143" s="298" t="s">
        <v>84</v>
      </c>
      <c r="F143" s="298"/>
      <c r="G143" s="384"/>
      <c r="H143" s="29" t="s">
        <v>85</v>
      </c>
      <c r="I143" s="29" t="s">
        <v>86</v>
      </c>
      <c r="J143" s="30" t="s">
        <v>87</v>
      </c>
      <c r="K143" s="31" t="s">
        <v>88</v>
      </c>
    </row>
    <row r="144" spans="1:11" ht="15.75" thickBot="1" x14ac:dyDescent="0.3">
      <c r="D144" s="59"/>
      <c r="E144" s="300" t="s">
        <v>115</v>
      </c>
      <c r="F144" s="387"/>
      <c r="G144" s="60"/>
      <c r="H144" s="61"/>
      <c r="I144" s="62"/>
      <c r="J144" s="63"/>
      <c r="K144" s="31">
        <f>+K142</f>
        <v>0</v>
      </c>
    </row>
    <row r="145" spans="1:11" x14ac:dyDescent="0.25">
      <c r="D145" s="58"/>
      <c r="G145" s="255"/>
      <c r="I145" s="52"/>
      <c r="K145" s="54"/>
    </row>
    <row r="146" spans="1:11" ht="15.75" thickBot="1" x14ac:dyDescent="0.3">
      <c r="D146" s="56"/>
      <c r="G146" s="385"/>
      <c r="I146" s="64"/>
      <c r="K146" s="57"/>
    </row>
    <row r="147" spans="1:11" ht="15.75" thickBot="1" x14ac:dyDescent="0.3">
      <c r="D147" s="603" t="s">
        <v>114</v>
      </c>
      <c r="E147" s="604"/>
      <c r="F147" s="604"/>
      <c r="G147" s="604"/>
      <c r="H147" s="604"/>
      <c r="I147" s="604"/>
      <c r="J147" s="605"/>
      <c r="K147" s="31">
        <f>SUM(K144:K145)</f>
        <v>0</v>
      </c>
    </row>
    <row r="148" spans="1:11" ht="36.75" customHeight="1" thickBot="1" x14ac:dyDescent="0.3">
      <c r="A148" s="271" t="s">
        <v>74</v>
      </c>
      <c r="B148" s="271" t="s">
        <v>299</v>
      </c>
      <c r="C148" s="285" t="s">
        <v>287</v>
      </c>
      <c r="D148" s="29" t="s">
        <v>12</v>
      </c>
      <c r="E148" s="298" t="s">
        <v>84</v>
      </c>
      <c r="F148" s="298"/>
      <c r="G148" s="384"/>
      <c r="H148" s="29" t="s">
        <v>85</v>
      </c>
      <c r="I148" s="29" t="s">
        <v>86</v>
      </c>
      <c r="J148" s="30" t="s">
        <v>87</v>
      </c>
      <c r="K148" s="31" t="s">
        <v>88</v>
      </c>
    </row>
    <row r="149" spans="1:11" ht="15.75" thickBot="1" x14ac:dyDescent="0.3">
      <c r="D149" s="59"/>
      <c r="E149" s="300" t="s">
        <v>115</v>
      </c>
      <c r="F149" s="387"/>
      <c r="G149" s="60"/>
      <c r="H149" s="61"/>
      <c r="I149" s="62"/>
      <c r="J149" s="63"/>
      <c r="K149" s="31">
        <f>+K147</f>
        <v>0</v>
      </c>
    </row>
    <row r="150" spans="1:11" x14ac:dyDescent="0.25">
      <c r="D150" s="58"/>
      <c r="G150" s="255"/>
      <c r="I150" s="52"/>
      <c r="K150" s="54"/>
    </row>
    <row r="151" spans="1:11" ht="30" x14ac:dyDescent="0.25">
      <c r="A151" s="255">
        <v>9</v>
      </c>
      <c r="B151" s="52">
        <v>3</v>
      </c>
      <c r="C151" s="26">
        <v>2</v>
      </c>
      <c r="D151" s="37" t="s">
        <v>164</v>
      </c>
      <c r="E151" s="302" t="s">
        <v>165</v>
      </c>
      <c r="F151" s="302"/>
      <c r="G151" s="255"/>
      <c r="I151" s="52"/>
      <c r="K151" s="54"/>
    </row>
    <row r="152" spans="1:11" x14ac:dyDescent="0.25">
      <c r="D152" s="288"/>
      <c r="E152" s="257"/>
      <c r="F152" s="257"/>
      <c r="G152" s="255"/>
      <c r="I152" s="52"/>
      <c r="K152" s="54"/>
    </row>
    <row r="153" spans="1:11" ht="28.5" x14ac:dyDescent="0.25">
      <c r="A153" s="255">
        <v>9</v>
      </c>
      <c r="B153" s="52">
        <v>3</v>
      </c>
      <c r="C153" s="26">
        <v>2</v>
      </c>
      <c r="D153" s="288"/>
      <c r="E153" s="257" t="s">
        <v>166</v>
      </c>
      <c r="F153" s="257"/>
      <c r="G153" s="255"/>
      <c r="I153" s="52"/>
      <c r="K153" s="54"/>
    </row>
    <row r="154" spans="1:11" x14ac:dyDescent="0.25">
      <c r="D154" s="288"/>
      <c r="E154" s="257"/>
      <c r="F154" s="257"/>
      <c r="G154" s="255"/>
      <c r="I154" s="52"/>
      <c r="K154" s="54"/>
    </row>
    <row r="155" spans="1:11" ht="72" x14ac:dyDescent="0.25">
      <c r="A155" s="255">
        <v>9</v>
      </c>
      <c r="B155" s="52">
        <v>3</v>
      </c>
      <c r="C155" s="26">
        <v>2</v>
      </c>
      <c r="D155" s="288"/>
      <c r="E155" s="257" t="s">
        <v>167</v>
      </c>
      <c r="F155" s="257"/>
      <c r="G155" s="255"/>
      <c r="I155" s="52"/>
      <c r="K155" s="54"/>
    </row>
    <row r="156" spans="1:11" x14ac:dyDescent="0.25">
      <c r="D156" s="288"/>
      <c r="E156" s="257"/>
      <c r="F156" s="257"/>
      <c r="G156" s="255"/>
      <c r="I156" s="52"/>
      <c r="K156" s="54"/>
    </row>
    <row r="157" spans="1:11" ht="43.5" x14ac:dyDescent="0.25">
      <c r="A157" s="255">
        <v>9</v>
      </c>
      <c r="B157" s="52">
        <v>3</v>
      </c>
      <c r="C157" s="26">
        <v>2</v>
      </c>
      <c r="D157" s="288"/>
      <c r="E157" s="257" t="s">
        <v>168</v>
      </c>
      <c r="F157" s="257"/>
      <c r="G157" s="255"/>
      <c r="I157" s="52"/>
      <c r="K157" s="54"/>
    </row>
    <row r="158" spans="1:11" x14ac:dyDescent="0.25">
      <c r="D158" s="288"/>
      <c r="E158" s="257"/>
      <c r="F158" s="257"/>
      <c r="G158" s="255"/>
      <c r="I158" s="52"/>
      <c r="K158" s="54"/>
    </row>
    <row r="159" spans="1:11" ht="28.5" x14ac:dyDescent="0.25">
      <c r="A159" s="255">
        <v>9</v>
      </c>
      <c r="B159" s="52">
        <v>3</v>
      </c>
      <c r="C159" s="26">
        <v>2</v>
      </c>
      <c r="D159" s="288"/>
      <c r="E159" s="257" t="s">
        <v>169</v>
      </c>
      <c r="F159" s="257"/>
      <c r="G159" s="255"/>
      <c r="I159" s="52"/>
      <c r="K159" s="54"/>
    </row>
    <row r="160" spans="1:11" x14ac:dyDescent="0.25">
      <c r="D160" s="288"/>
      <c r="E160" s="257"/>
      <c r="F160" s="257"/>
      <c r="G160" s="255"/>
      <c r="I160" s="52"/>
      <c r="K160" s="54"/>
    </row>
    <row r="161" spans="1:11" ht="57" x14ac:dyDescent="0.25">
      <c r="A161" s="255">
        <v>9</v>
      </c>
      <c r="B161" s="52">
        <v>3</v>
      </c>
      <c r="C161" s="26">
        <v>2</v>
      </c>
      <c r="D161" s="288"/>
      <c r="E161" s="257" t="s">
        <v>170</v>
      </c>
      <c r="F161" s="257"/>
      <c r="G161" s="255"/>
      <c r="I161" s="52"/>
      <c r="K161" s="54"/>
    </row>
    <row r="162" spans="1:11" x14ac:dyDescent="0.25">
      <c r="D162" s="288"/>
      <c r="E162" s="257"/>
      <c r="F162" s="257"/>
      <c r="G162" s="255"/>
      <c r="I162" s="52"/>
      <c r="K162" s="54"/>
    </row>
    <row r="163" spans="1:11" ht="57" x14ac:dyDescent="0.25">
      <c r="A163" s="255">
        <v>9</v>
      </c>
      <c r="B163" s="52">
        <v>3</v>
      </c>
      <c r="C163" s="26">
        <v>2</v>
      </c>
      <c r="D163" s="288"/>
      <c r="E163" s="257" t="s">
        <v>171</v>
      </c>
      <c r="F163" s="257"/>
      <c r="G163" s="255"/>
      <c r="I163" s="52"/>
      <c r="K163" s="54"/>
    </row>
    <row r="164" spans="1:11" x14ac:dyDescent="0.25">
      <c r="D164" s="288"/>
      <c r="E164" s="257"/>
      <c r="F164" s="257"/>
      <c r="G164" s="255"/>
      <c r="I164" s="52"/>
      <c r="K164" s="54"/>
    </row>
    <row r="165" spans="1:11" ht="57" x14ac:dyDescent="0.25">
      <c r="A165" s="255">
        <v>9</v>
      </c>
      <c r="B165" s="52">
        <v>3</v>
      </c>
      <c r="C165" s="26">
        <v>2</v>
      </c>
      <c r="D165" s="288"/>
      <c r="E165" s="257" t="s">
        <v>172</v>
      </c>
      <c r="F165" s="257"/>
      <c r="G165" s="255"/>
      <c r="I165" s="52"/>
      <c r="K165" s="54"/>
    </row>
    <row r="166" spans="1:11" x14ac:dyDescent="0.25">
      <c r="D166" s="288"/>
      <c r="E166" s="257"/>
      <c r="F166" s="257"/>
      <c r="G166" s="255"/>
      <c r="I166" s="52"/>
      <c r="K166" s="54"/>
    </row>
    <row r="167" spans="1:11" ht="57" x14ac:dyDescent="0.25">
      <c r="A167" s="255">
        <v>9</v>
      </c>
      <c r="B167" s="52">
        <v>3</v>
      </c>
      <c r="C167" s="26">
        <v>2</v>
      </c>
      <c r="D167" s="288"/>
      <c r="E167" s="257" t="s">
        <v>173</v>
      </c>
      <c r="F167" s="257"/>
      <c r="G167" s="255"/>
      <c r="I167" s="52"/>
      <c r="K167" s="54"/>
    </row>
    <row r="168" spans="1:11" x14ac:dyDescent="0.25">
      <c r="D168" s="288"/>
      <c r="E168" s="257"/>
      <c r="F168" s="257"/>
      <c r="G168" s="255"/>
      <c r="I168" s="52"/>
      <c r="K168" s="54"/>
    </row>
    <row r="169" spans="1:11" ht="57" x14ac:dyDescent="0.25">
      <c r="A169" s="255">
        <v>9</v>
      </c>
      <c r="B169" s="52">
        <v>3</v>
      </c>
      <c r="C169" s="26">
        <v>2</v>
      </c>
      <c r="D169" s="288"/>
      <c r="E169" s="257" t="s">
        <v>174</v>
      </c>
      <c r="F169" s="257"/>
      <c r="G169" s="255"/>
      <c r="I169" s="52"/>
      <c r="K169" s="54"/>
    </row>
    <row r="170" spans="1:11" x14ac:dyDescent="0.25">
      <c r="D170" s="288"/>
      <c r="E170" s="257"/>
      <c r="F170" s="257"/>
      <c r="G170" s="255"/>
      <c r="I170" s="52"/>
      <c r="K170" s="54"/>
    </row>
    <row r="171" spans="1:11" ht="85.5" x14ac:dyDescent="0.25">
      <c r="A171" s="255">
        <v>9</v>
      </c>
      <c r="B171" s="52">
        <v>3</v>
      </c>
      <c r="C171" s="26">
        <v>2</v>
      </c>
      <c r="D171" s="288"/>
      <c r="E171" s="257" t="s">
        <v>175</v>
      </c>
      <c r="F171" s="257"/>
      <c r="G171" s="255"/>
      <c r="I171" s="52"/>
      <c r="J171" s="42"/>
      <c r="K171" s="71"/>
    </row>
    <row r="172" spans="1:11" x14ac:dyDescent="0.25">
      <c r="D172" s="288"/>
      <c r="E172" s="257"/>
      <c r="F172" s="257"/>
      <c r="G172" s="255"/>
      <c r="I172" s="52"/>
      <c r="J172" s="42"/>
      <c r="K172" s="71"/>
    </row>
    <row r="173" spans="1:11" x14ac:dyDescent="0.25">
      <c r="A173" s="255">
        <v>9</v>
      </c>
      <c r="B173" s="52">
        <v>3</v>
      </c>
      <c r="C173" s="26">
        <v>2</v>
      </c>
      <c r="D173" s="601" t="s">
        <v>176</v>
      </c>
      <c r="E173" s="607" t="s">
        <v>177</v>
      </c>
      <c r="F173" s="390" t="s">
        <v>323</v>
      </c>
      <c r="G173" s="256" t="s">
        <v>94</v>
      </c>
      <c r="H173" s="50" t="s">
        <v>18</v>
      </c>
      <c r="I173" s="66">
        <v>30</v>
      </c>
      <c r="J173" s="42"/>
      <c r="K173" s="71">
        <f>J173*I173</f>
        <v>0</v>
      </c>
    </row>
    <row r="174" spans="1:11" x14ac:dyDescent="0.25">
      <c r="D174" s="601"/>
      <c r="E174" s="607"/>
      <c r="F174" s="289"/>
      <c r="G174" s="256" t="s">
        <v>96</v>
      </c>
      <c r="H174" s="50" t="s">
        <v>18</v>
      </c>
      <c r="I174" s="66">
        <f>+I173</f>
        <v>30</v>
      </c>
      <c r="J174" s="42"/>
      <c r="K174" s="71">
        <f>J174*I174</f>
        <v>0</v>
      </c>
    </row>
    <row r="175" spans="1:11" x14ac:dyDescent="0.25">
      <c r="D175" s="288"/>
      <c r="E175" s="257"/>
      <c r="F175" s="44"/>
      <c r="G175" s="255"/>
      <c r="H175" s="50"/>
      <c r="I175" s="66"/>
      <c r="J175" s="42"/>
      <c r="K175" s="71"/>
    </row>
    <row r="176" spans="1:11" x14ac:dyDescent="0.25">
      <c r="A176" s="255">
        <v>9</v>
      </c>
      <c r="B176" s="52">
        <v>3</v>
      </c>
      <c r="C176" s="26">
        <v>2</v>
      </c>
      <c r="D176" s="601" t="s">
        <v>178</v>
      </c>
      <c r="E176" s="607" t="s">
        <v>179</v>
      </c>
      <c r="F176" s="390" t="s">
        <v>322</v>
      </c>
      <c r="G176" s="256" t="s">
        <v>94</v>
      </c>
      <c r="H176" s="50" t="s">
        <v>18</v>
      </c>
      <c r="I176" s="66">
        <v>20</v>
      </c>
      <c r="J176" s="42"/>
      <c r="K176" s="71">
        <f>J176*I176</f>
        <v>0</v>
      </c>
    </row>
    <row r="177" spans="1:11" x14ac:dyDescent="0.25">
      <c r="D177" s="601"/>
      <c r="E177" s="607"/>
      <c r="F177" s="289"/>
      <c r="G177" s="256" t="s">
        <v>96</v>
      </c>
      <c r="H177" s="50" t="s">
        <v>18</v>
      </c>
      <c r="I177" s="66">
        <f>+I176</f>
        <v>20</v>
      </c>
      <c r="J177" s="42"/>
      <c r="K177" s="71">
        <f>J177*I177</f>
        <v>0</v>
      </c>
    </row>
    <row r="178" spans="1:11" x14ac:dyDescent="0.25">
      <c r="D178" s="288"/>
      <c r="E178" s="257"/>
      <c r="F178" s="44"/>
      <c r="G178" s="255"/>
      <c r="H178" s="50"/>
      <c r="I178" s="66"/>
      <c r="J178" s="42"/>
      <c r="K178" s="71"/>
    </row>
    <row r="179" spans="1:11" x14ac:dyDescent="0.25">
      <c r="D179" s="601" t="s">
        <v>180</v>
      </c>
      <c r="E179" s="607" t="s">
        <v>181</v>
      </c>
      <c r="F179" s="390" t="s">
        <v>322</v>
      </c>
      <c r="G179" s="256" t="s">
        <v>94</v>
      </c>
      <c r="H179" s="50" t="s">
        <v>18</v>
      </c>
      <c r="I179" s="66">
        <v>40</v>
      </c>
      <c r="J179" s="42"/>
      <c r="K179" s="71">
        <f>J179*I179</f>
        <v>0</v>
      </c>
    </row>
    <row r="180" spans="1:11" ht="15.75" thickBot="1" x14ac:dyDescent="0.3">
      <c r="A180" s="255">
        <v>9</v>
      </c>
      <c r="B180" s="52">
        <v>3</v>
      </c>
      <c r="C180" s="26">
        <v>2</v>
      </c>
      <c r="D180" s="601"/>
      <c r="E180" s="607"/>
      <c r="F180" s="301"/>
      <c r="G180" s="256" t="s">
        <v>96</v>
      </c>
      <c r="H180" s="50" t="s">
        <v>18</v>
      </c>
      <c r="I180" s="66">
        <f>+I179</f>
        <v>40</v>
      </c>
      <c r="J180" s="42"/>
      <c r="K180" s="71">
        <f>J180*I180</f>
        <v>0</v>
      </c>
    </row>
    <row r="181" spans="1:11" ht="15.75" thickBot="1" x14ac:dyDescent="0.3">
      <c r="D181" s="603" t="s">
        <v>114</v>
      </c>
      <c r="E181" s="604"/>
      <c r="F181" s="604"/>
      <c r="G181" s="604"/>
      <c r="H181" s="604"/>
      <c r="I181" s="604"/>
      <c r="J181" s="605"/>
      <c r="K181" s="31">
        <f>SUM(K149:K180)</f>
        <v>0</v>
      </c>
    </row>
    <row r="182" spans="1:11" ht="36.75" customHeight="1" thickBot="1" x14ac:dyDescent="0.3">
      <c r="A182" s="271" t="s">
        <v>74</v>
      </c>
      <c r="B182" s="271" t="s">
        <v>299</v>
      </c>
      <c r="C182" s="285" t="s">
        <v>287</v>
      </c>
      <c r="D182" s="29" t="s">
        <v>12</v>
      </c>
      <c r="E182" s="298" t="s">
        <v>84</v>
      </c>
      <c r="F182" s="298"/>
      <c r="G182" s="384"/>
      <c r="H182" s="29" t="s">
        <v>85</v>
      </c>
      <c r="I182" s="29" t="s">
        <v>86</v>
      </c>
      <c r="J182" s="30" t="s">
        <v>87</v>
      </c>
      <c r="K182" s="31" t="s">
        <v>88</v>
      </c>
    </row>
    <row r="183" spans="1:11" ht="15.75" thickBot="1" x14ac:dyDescent="0.3">
      <c r="D183" s="59"/>
      <c r="E183" s="300" t="s">
        <v>115</v>
      </c>
      <c r="F183" s="387"/>
      <c r="G183" s="60"/>
      <c r="H183" s="61"/>
      <c r="I183" s="62"/>
      <c r="J183" s="63"/>
      <c r="K183" s="31">
        <f>+K181</f>
        <v>0</v>
      </c>
    </row>
    <row r="184" spans="1:11" x14ac:dyDescent="0.25">
      <c r="D184" s="288"/>
      <c r="E184" s="257"/>
      <c r="F184" s="544"/>
      <c r="G184" s="255"/>
      <c r="H184" s="50"/>
      <c r="I184" s="66"/>
      <c r="J184" s="42"/>
      <c r="K184" s="71"/>
    </row>
    <row r="185" spans="1:11" x14ac:dyDescent="0.25">
      <c r="A185" s="255">
        <v>10</v>
      </c>
      <c r="B185" s="52">
        <v>3</v>
      </c>
      <c r="C185" s="26">
        <v>2</v>
      </c>
      <c r="D185" s="608" t="s">
        <v>182</v>
      </c>
      <c r="E185" s="607" t="s">
        <v>183</v>
      </c>
      <c r="F185" s="390" t="s">
        <v>326</v>
      </c>
      <c r="G185" s="256" t="s">
        <v>94</v>
      </c>
      <c r="H185" s="50" t="s">
        <v>18</v>
      </c>
      <c r="I185" s="66">
        <v>100</v>
      </c>
      <c r="J185" s="42"/>
      <c r="K185" s="71">
        <f>J185*I185</f>
        <v>0</v>
      </c>
    </row>
    <row r="186" spans="1:11" x14ac:dyDescent="0.25">
      <c r="D186" s="608"/>
      <c r="E186" s="607"/>
      <c r="F186" s="289"/>
      <c r="G186" s="256" t="s">
        <v>96</v>
      </c>
      <c r="H186" s="50" t="s">
        <v>18</v>
      </c>
      <c r="I186" s="66">
        <v>100</v>
      </c>
      <c r="J186" s="42"/>
      <c r="K186" s="71">
        <f>J186*I186</f>
        <v>0</v>
      </c>
    </row>
    <row r="187" spans="1:11" ht="15.75" thickBot="1" x14ac:dyDescent="0.3">
      <c r="D187" s="72"/>
      <c r="E187" s="306"/>
      <c r="F187" s="545"/>
      <c r="G187" s="386"/>
      <c r="H187" s="73"/>
      <c r="I187" s="74"/>
      <c r="J187" s="365"/>
      <c r="K187" s="366"/>
    </row>
    <row r="188" spans="1:11" ht="15.75" thickBot="1" x14ac:dyDescent="0.3">
      <c r="D188" s="612" t="s">
        <v>137</v>
      </c>
      <c r="E188" s="613"/>
      <c r="F188" s="613"/>
      <c r="G188" s="613"/>
      <c r="H188" s="613"/>
      <c r="I188" s="613"/>
      <c r="J188" s="614"/>
      <c r="K188" s="75">
        <f>SUM(K183:K187)</f>
        <v>0</v>
      </c>
    </row>
    <row r="189" spans="1:11" ht="36" customHeight="1" thickBot="1" x14ac:dyDescent="0.3">
      <c r="A189" s="271" t="s">
        <v>74</v>
      </c>
      <c r="B189" s="271" t="s">
        <v>299</v>
      </c>
      <c r="C189" s="285" t="s">
        <v>287</v>
      </c>
      <c r="D189" s="76" t="s">
        <v>12</v>
      </c>
      <c r="E189" s="615" t="s">
        <v>84</v>
      </c>
      <c r="F189" s="616"/>
      <c r="G189" s="616"/>
      <c r="H189" s="616"/>
      <c r="I189" s="616"/>
      <c r="J189" s="617"/>
      <c r="K189" s="75" t="s">
        <v>88</v>
      </c>
    </row>
    <row r="190" spans="1:11" x14ac:dyDescent="0.25">
      <c r="D190" s="367"/>
      <c r="E190" s="367"/>
      <c r="F190" s="388"/>
      <c r="G190" s="77"/>
      <c r="H190" s="77"/>
      <c r="I190" s="77"/>
      <c r="J190" s="368"/>
      <c r="K190" s="368"/>
    </row>
    <row r="191" spans="1:11" x14ac:dyDescent="0.25">
      <c r="D191" s="369"/>
      <c r="E191" s="370" t="s">
        <v>184</v>
      </c>
      <c r="F191" s="389"/>
      <c r="G191" s="73"/>
      <c r="H191" s="73"/>
      <c r="I191" s="73"/>
      <c r="J191" s="371"/>
      <c r="K191" s="371"/>
    </row>
    <row r="192" spans="1:11" x14ac:dyDescent="0.25">
      <c r="D192" s="372"/>
      <c r="E192" s="373"/>
      <c r="F192" s="305"/>
      <c r="G192" s="73"/>
      <c r="H192" s="73"/>
      <c r="I192" s="73"/>
      <c r="J192" s="371"/>
      <c r="K192" s="374"/>
    </row>
    <row r="193" spans="1:11" ht="15" customHeight="1" x14ac:dyDescent="0.25">
      <c r="A193" s="255">
        <v>11</v>
      </c>
      <c r="B193" s="52">
        <v>3</v>
      </c>
      <c r="C193" s="26">
        <v>1</v>
      </c>
      <c r="D193" s="372">
        <v>1</v>
      </c>
      <c r="E193" s="373" t="s">
        <v>89</v>
      </c>
      <c r="F193" s="305"/>
      <c r="G193" s="546"/>
      <c r="H193" s="546"/>
      <c r="I193" s="546"/>
      <c r="J193" s="547"/>
      <c r="K193" s="78">
        <f>K81</f>
        <v>0</v>
      </c>
    </row>
    <row r="194" spans="1:11" x14ac:dyDescent="0.25">
      <c r="D194" s="372"/>
      <c r="E194" s="375"/>
      <c r="F194" s="292"/>
      <c r="G194" s="291"/>
      <c r="H194" s="291"/>
      <c r="I194" s="291"/>
      <c r="J194" s="376"/>
      <c r="K194" s="78"/>
    </row>
    <row r="195" spans="1:11" ht="25.5" customHeight="1" x14ac:dyDescent="0.25">
      <c r="A195" s="255">
        <v>11</v>
      </c>
      <c r="B195" s="52">
        <v>3</v>
      </c>
      <c r="C195" s="26">
        <v>2</v>
      </c>
      <c r="D195" s="372">
        <v>2</v>
      </c>
      <c r="E195" s="373" t="s">
        <v>138</v>
      </c>
      <c r="F195" s="305"/>
      <c r="G195" s="546"/>
      <c r="H195" s="546"/>
      <c r="I195" s="546"/>
      <c r="J195" s="547"/>
      <c r="K195" s="78">
        <f>K188</f>
        <v>0</v>
      </c>
    </row>
    <row r="196" spans="1:11" x14ac:dyDescent="0.25">
      <c r="D196" s="372"/>
      <c r="E196" s="373"/>
      <c r="F196" s="305"/>
      <c r="G196" s="546"/>
      <c r="H196" s="546"/>
      <c r="I196" s="546"/>
      <c r="J196" s="547"/>
      <c r="K196" s="78"/>
    </row>
    <row r="197" spans="1:11" ht="15" customHeight="1" x14ac:dyDescent="0.25">
      <c r="D197" s="372"/>
      <c r="E197" s="373"/>
      <c r="F197" s="305"/>
      <c r="G197" s="546"/>
      <c r="H197" s="546"/>
      <c r="I197" s="546"/>
      <c r="J197" s="547"/>
      <c r="K197" s="78"/>
    </row>
    <row r="198" spans="1:11" x14ac:dyDescent="0.25">
      <c r="D198" s="372"/>
      <c r="E198" s="373"/>
      <c r="F198" s="305"/>
      <c r="G198" s="546"/>
      <c r="H198" s="546"/>
      <c r="I198" s="546"/>
      <c r="J198" s="547"/>
      <c r="K198" s="78"/>
    </row>
    <row r="199" spans="1:11" ht="15.75" thickBot="1" x14ac:dyDescent="0.3">
      <c r="D199" s="377"/>
      <c r="E199" s="548"/>
      <c r="F199" s="551"/>
      <c r="G199" s="549"/>
      <c r="H199" s="549"/>
      <c r="I199" s="549"/>
      <c r="J199" s="550"/>
      <c r="K199" s="78"/>
    </row>
    <row r="200" spans="1:11" ht="30.75" customHeight="1" thickBot="1" x14ac:dyDescent="0.3">
      <c r="D200" s="79"/>
      <c r="E200" s="609" t="s">
        <v>185</v>
      </c>
      <c r="F200" s="610"/>
      <c r="G200" s="610"/>
      <c r="H200" s="610"/>
      <c r="I200" s="610"/>
      <c r="J200" s="611"/>
      <c r="K200" s="31">
        <f>SUM(K193:K199)</f>
        <v>0</v>
      </c>
    </row>
    <row r="202" spans="1:11" x14ac:dyDescent="0.25">
      <c r="E202" s="302"/>
      <c r="F202" s="302"/>
    </row>
    <row r="204" spans="1:11" x14ac:dyDescent="0.25">
      <c r="E204" s="302"/>
      <c r="F204" s="302"/>
    </row>
  </sheetData>
  <protectedRanges>
    <protectedRange algorithmName="SHA-512" hashValue="yKdq0KBtKBSkUwL/QbibabrpoPASN3GuphRpgvmiStOc0ICrjG0pXSo0Y1HK7xoajEcNyVeqI+fPKwRFwSD4gQ==" saltValue="xetO0GlRz4jwIyw3y90luQ==" spinCount="100000" sqref="F4" name="Range1_6_1_2"/>
    <protectedRange algorithmName="SHA-512" hashValue="yKdq0KBtKBSkUwL/QbibabrpoPASN3GuphRpgvmiStOc0ICrjG0pXSo0Y1HK7xoajEcNyVeqI+fPKwRFwSD4gQ==" saltValue="xetO0GlRz4jwIyw3y90luQ==" spinCount="100000" sqref="F5" name="Range1_7_1_3"/>
    <protectedRange algorithmName="SHA-512" hashValue="yKdq0KBtKBSkUwL/QbibabrpoPASN3GuphRpgvmiStOc0ICrjG0pXSo0Y1HK7xoajEcNyVeqI+fPKwRFwSD4gQ==" saltValue="xetO0GlRz4jwIyw3y90luQ==" spinCount="100000" sqref="F22 F28 F31 F16 F19" name="Range1_7_1_1_2"/>
    <protectedRange algorithmName="SHA-512" hashValue="yKdq0KBtKBSkUwL/QbibabrpoPASN3GuphRpgvmiStOc0ICrjG0pXSo0Y1HK7xoajEcNyVeqI+fPKwRFwSD4gQ==" saltValue="xetO0GlRz4jwIyw3y90luQ==" spinCount="100000" sqref="F45 F42" name="Range1_7_1_1_4"/>
    <protectedRange algorithmName="SHA-512" hashValue="yKdq0KBtKBSkUwL/QbibabrpoPASN3GuphRpgvmiStOc0ICrjG0pXSo0Y1HK7xoajEcNyVeqI+fPKwRFwSD4gQ==" saltValue="xetO0GlRz4jwIyw3y90luQ==" spinCount="100000" sqref="F57" name="Range1_7_1_1_5"/>
    <protectedRange algorithmName="SHA-512" hashValue="yKdq0KBtKBSkUwL/QbibabrpoPASN3GuphRpgvmiStOc0ICrjG0pXSo0Y1HK7xoajEcNyVeqI+fPKwRFwSD4gQ==" saltValue="xetO0GlRz4jwIyw3y90luQ==" spinCount="100000" sqref="F70 F76" name="Range1_7_1_1_6"/>
    <protectedRange algorithmName="SHA-512" hashValue="yKdq0KBtKBSkUwL/QbibabrpoPASN3GuphRpgvmiStOc0ICrjG0pXSo0Y1HK7xoajEcNyVeqI+fPKwRFwSD4gQ==" saltValue="xetO0GlRz4jwIyw3y90luQ==" spinCount="100000" sqref="F89:F92 F105 F99 F102" name="Range1_7_1_1_7"/>
    <protectedRange algorithmName="SHA-512" hashValue="yKdq0KBtKBSkUwL/QbibabrpoPASN3GuphRpgvmiStOc0ICrjG0pXSo0Y1HK7xoajEcNyVeqI+fPKwRFwSD4gQ==" saltValue="xetO0GlRz4jwIyw3y90luQ==" spinCount="100000" sqref="F115 F118 F124 F130 F133" name="Range1_7_1_1_8"/>
    <protectedRange algorithmName="SHA-512" hashValue="yKdq0KBtKBSkUwL/QbibabrpoPASN3GuphRpgvmiStOc0ICrjG0pXSo0Y1HK7xoajEcNyVeqI+fPKwRFwSD4gQ==" saltValue="xetO0GlRz4jwIyw3y90luQ==" spinCount="100000" sqref="F173 F176 F179" name="Range1_7_1_1_11"/>
    <protectedRange algorithmName="SHA-512" hashValue="yKdq0KBtKBSkUwL/QbibabrpoPASN3GuphRpgvmiStOc0ICrjG0pXSo0Y1HK7xoajEcNyVeqI+fPKwRFwSD4gQ==" saltValue="xetO0GlRz4jwIyw3y90luQ==" spinCount="100000" sqref="F185" name="Range1_7_1_1_12"/>
  </protectedRanges>
  <mergeCells count="60">
    <mergeCell ref="E200:J200"/>
    <mergeCell ref="D188:J188"/>
    <mergeCell ref="E189:J189"/>
    <mergeCell ref="D185:D186"/>
    <mergeCell ref="E185:E186"/>
    <mergeCell ref="D181:J181"/>
    <mergeCell ref="D147:J147"/>
    <mergeCell ref="D173:D174"/>
    <mergeCell ref="E173:E174"/>
    <mergeCell ref="D176:D177"/>
    <mergeCell ref="E176:E177"/>
    <mergeCell ref="D179:D180"/>
    <mergeCell ref="E179:E180"/>
    <mergeCell ref="D142:J142"/>
    <mergeCell ref="D137:J137"/>
    <mergeCell ref="D130:D131"/>
    <mergeCell ref="E130:E131"/>
    <mergeCell ref="D133:D134"/>
    <mergeCell ref="E133:E134"/>
    <mergeCell ref="D124:D125"/>
    <mergeCell ref="E124:E125"/>
    <mergeCell ref="D99:D100"/>
    <mergeCell ref="E99:E100"/>
    <mergeCell ref="D102:D103"/>
    <mergeCell ref="E102:E103"/>
    <mergeCell ref="D105:D106"/>
    <mergeCell ref="E105:E106"/>
    <mergeCell ref="D108:J108"/>
    <mergeCell ref="D115:D116"/>
    <mergeCell ref="E115:E116"/>
    <mergeCell ref="D118:D119"/>
    <mergeCell ref="E118:E119"/>
    <mergeCell ref="D81:J81"/>
    <mergeCell ref="D89:D90"/>
    <mergeCell ref="E89:E90"/>
    <mergeCell ref="D92:D93"/>
    <mergeCell ref="E92:E93"/>
    <mergeCell ref="D63:J63"/>
    <mergeCell ref="D70:D71"/>
    <mergeCell ref="E70:E71"/>
    <mergeCell ref="D76:D77"/>
    <mergeCell ref="E76:E77"/>
    <mergeCell ref="D49:J49"/>
    <mergeCell ref="D42:D43"/>
    <mergeCell ref="E42:E43"/>
    <mergeCell ref="D45:D46"/>
    <mergeCell ref="E45:E46"/>
    <mergeCell ref="D33:J33"/>
    <mergeCell ref="D28:D29"/>
    <mergeCell ref="E28:E29"/>
    <mergeCell ref="D31:D32"/>
    <mergeCell ref="E31:E32"/>
    <mergeCell ref="D1:K1"/>
    <mergeCell ref="D2:K2"/>
    <mergeCell ref="D22:D23"/>
    <mergeCell ref="E22:E23"/>
    <mergeCell ref="D16:D17"/>
    <mergeCell ref="E16:E17"/>
    <mergeCell ref="D19:D20"/>
    <mergeCell ref="E19:E20"/>
  </mergeCells>
  <pageMargins left="0.19685039370078741" right="0.19685039370078741" top="0.19685039370078741" bottom="0.39370078740157483" header="0.31496062992125984" footer="0.11811023622047245"/>
  <pageSetup paperSize="9" scale="56" fitToHeight="0" orientation="portrait" r:id="rId1"/>
  <headerFooter>
    <oddFooter>&amp;R&amp;P</oddFooter>
  </headerFooter>
  <rowBreaks count="10" manualBreakCount="10">
    <brk id="33" max="9" man="1"/>
    <brk id="49" max="9" man="1"/>
    <brk id="63" max="9" man="1"/>
    <brk id="81" max="9" man="1"/>
    <brk id="107" max="9" man="1"/>
    <brk id="137" max="9" man="1"/>
    <brk id="141" max="9" man="1"/>
    <brk id="147" max="9" man="1"/>
    <brk id="181" max="9" man="1"/>
    <brk id="188" max="9" man="1"/>
  </rowBreaks>
  <colBreaks count="1" manualBreakCount="1">
    <brk id="11"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L42"/>
  <sheetViews>
    <sheetView view="pageBreakPreview" topLeftCell="B2" zoomScale="93" zoomScaleNormal="50" zoomScaleSheetLayoutView="93" zoomScalePageLayoutView="40" workbookViewId="0">
      <selection activeCell="E22" sqref="E22:F23"/>
    </sheetView>
  </sheetViews>
  <sheetFormatPr defaultColWidth="9.140625" defaultRowHeight="15.75" x14ac:dyDescent="0.25"/>
  <cols>
    <col min="1" max="1" width="9.140625" style="307"/>
    <col min="2" max="2" width="9.140625" style="380"/>
    <col min="3" max="3" width="9.140625" style="150"/>
    <col min="4" max="4" width="8.85546875" style="119" customWidth="1"/>
    <col min="5" max="5" width="69.85546875" style="120" customWidth="1"/>
    <col min="6" max="6" width="26.28515625" style="120" customWidth="1"/>
    <col min="7" max="7" width="7.28515625" style="121" customWidth="1"/>
    <col min="8" max="8" width="9.7109375" style="122" bestFit="1" customWidth="1"/>
    <col min="9" max="9" width="12.85546875" style="123" bestFit="1" customWidth="1"/>
    <col min="10" max="10" width="15" style="123" bestFit="1" customWidth="1"/>
    <col min="11" max="11" width="9.140625" style="120"/>
    <col min="12" max="12" width="10.85546875" style="120" bestFit="1" customWidth="1"/>
    <col min="13" max="16384" width="9.140625" style="120"/>
  </cols>
  <sheetData>
    <row r="1" spans="1:12" s="80" customFormat="1" ht="15" x14ac:dyDescent="0.25">
      <c r="B1" s="378"/>
      <c r="C1" s="378"/>
      <c r="D1" s="618" t="s">
        <v>186</v>
      </c>
      <c r="E1" s="618"/>
      <c r="F1" s="618"/>
      <c r="G1" s="618"/>
      <c r="H1" s="618"/>
      <c r="I1" s="618"/>
      <c r="J1" s="618"/>
    </row>
    <row r="2" spans="1:12" s="80" customFormat="1" thickBot="1" x14ac:dyDescent="0.3">
      <c r="A2" s="308"/>
      <c r="B2" s="379"/>
      <c r="C2" s="379"/>
      <c r="D2" s="309"/>
      <c r="E2" s="293"/>
      <c r="F2" s="293"/>
      <c r="G2" s="293"/>
      <c r="H2" s="293"/>
      <c r="I2" s="619"/>
      <c r="J2" s="620"/>
    </row>
    <row r="3" spans="1:12" s="80" customFormat="1" ht="30.75" thickBot="1" x14ac:dyDescent="0.3">
      <c r="A3" s="310" t="s">
        <v>74</v>
      </c>
      <c r="B3" s="310" t="s">
        <v>299</v>
      </c>
      <c r="C3" s="310" t="s">
        <v>287</v>
      </c>
      <c r="D3" s="310" t="s">
        <v>12</v>
      </c>
      <c r="E3" s="81" t="s">
        <v>84</v>
      </c>
      <c r="F3" s="342" t="s">
        <v>286</v>
      </c>
      <c r="G3" s="82" t="s">
        <v>85</v>
      </c>
      <c r="H3" s="83" t="s">
        <v>86</v>
      </c>
      <c r="I3" s="84" t="s">
        <v>87</v>
      </c>
      <c r="J3" s="84" t="s">
        <v>88</v>
      </c>
    </row>
    <row r="4" spans="1:12" s="80" customFormat="1" ht="15" x14ac:dyDescent="0.25">
      <c r="A4" s="92">
        <v>1</v>
      </c>
      <c r="B4" s="92">
        <v>4</v>
      </c>
      <c r="C4" s="92">
        <v>1</v>
      </c>
      <c r="D4" s="101"/>
      <c r="E4" s="86" t="s">
        <v>316</v>
      </c>
      <c r="F4" s="391"/>
      <c r="G4" s="87"/>
      <c r="H4" s="87"/>
      <c r="I4" s="88"/>
      <c r="J4" s="89"/>
    </row>
    <row r="5" spans="1:12" s="80" customFormat="1" ht="15" x14ac:dyDescent="0.25">
      <c r="A5" s="142"/>
      <c r="B5" s="92"/>
      <c r="C5" s="92"/>
      <c r="D5" s="85"/>
      <c r="E5" s="86"/>
      <c r="F5" s="332"/>
      <c r="G5" s="87"/>
      <c r="H5" s="87"/>
      <c r="I5" s="88"/>
      <c r="J5" s="89"/>
    </row>
    <row r="6" spans="1:12" s="80" customFormat="1" ht="15" x14ac:dyDescent="0.25">
      <c r="A6" s="92">
        <v>1</v>
      </c>
      <c r="B6" s="92">
        <v>4</v>
      </c>
      <c r="C6" s="92">
        <v>1</v>
      </c>
      <c r="D6" s="101"/>
      <c r="E6" s="86" t="s">
        <v>187</v>
      </c>
      <c r="F6" s="86"/>
      <c r="G6" s="87"/>
      <c r="H6" s="87"/>
      <c r="I6" s="88"/>
      <c r="J6" s="89"/>
    </row>
    <row r="7" spans="1:12" s="80" customFormat="1" ht="45" x14ac:dyDescent="0.25">
      <c r="A7" s="92">
        <v>1</v>
      </c>
      <c r="B7" s="92">
        <v>4</v>
      </c>
      <c r="C7" s="92">
        <v>1</v>
      </c>
      <c r="D7" s="101"/>
      <c r="E7" s="91" t="s">
        <v>188</v>
      </c>
      <c r="F7" s="91"/>
      <c r="G7" s="92"/>
      <c r="H7" s="93"/>
      <c r="I7" s="94"/>
      <c r="J7" s="95"/>
    </row>
    <row r="8" spans="1:12" s="80" customFormat="1" ht="45" x14ac:dyDescent="0.25">
      <c r="A8" s="142">
        <v>1</v>
      </c>
      <c r="B8" s="92">
        <v>4</v>
      </c>
      <c r="C8" s="92">
        <v>1</v>
      </c>
      <c r="D8" s="109"/>
      <c r="E8" s="96" t="s">
        <v>189</v>
      </c>
      <c r="F8" s="96"/>
      <c r="G8" s="92"/>
      <c r="H8" s="93"/>
      <c r="I8" s="94"/>
      <c r="J8" s="95"/>
    </row>
    <row r="9" spans="1:12" s="80" customFormat="1" ht="15" x14ac:dyDescent="0.25">
      <c r="A9" s="142"/>
      <c r="B9" s="92"/>
      <c r="C9" s="92"/>
      <c r="D9" s="90"/>
      <c r="E9" s="96"/>
      <c r="F9" s="96"/>
      <c r="G9" s="92"/>
      <c r="H9" s="93"/>
      <c r="I9" s="94"/>
      <c r="J9" s="95"/>
    </row>
    <row r="10" spans="1:12" s="80" customFormat="1" ht="15" x14ac:dyDescent="0.25">
      <c r="A10" s="142"/>
      <c r="B10" s="92"/>
      <c r="C10" s="92"/>
      <c r="D10" s="90"/>
      <c r="E10" s="97"/>
      <c r="F10" s="97"/>
      <c r="G10" s="98"/>
      <c r="H10" s="99"/>
      <c r="I10" s="94"/>
      <c r="J10" s="100"/>
    </row>
    <row r="11" spans="1:12" s="80" customFormat="1" ht="15" x14ac:dyDescent="0.25">
      <c r="A11" s="92">
        <v>1</v>
      </c>
      <c r="B11" s="92">
        <v>4</v>
      </c>
      <c r="C11" s="92">
        <v>1</v>
      </c>
      <c r="D11" s="101">
        <v>1</v>
      </c>
      <c r="E11" s="102" t="s">
        <v>190</v>
      </c>
      <c r="F11" s="102"/>
      <c r="G11" s="98"/>
      <c r="H11" s="99"/>
      <c r="I11" s="94"/>
      <c r="J11" s="100"/>
    </row>
    <row r="12" spans="1:12" s="80" customFormat="1" ht="30" x14ac:dyDescent="0.25">
      <c r="A12" s="92">
        <v>1</v>
      </c>
      <c r="B12" s="92">
        <v>4</v>
      </c>
      <c r="C12" s="92">
        <v>1</v>
      </c>
      <c r="D12" s="103">
        <f>D11+0.1</f>
        <v>1.1000000000000001</v>
      </c>
      <c r="E12" s="104" t="s">
        <v>191</v>
      </c>
      <c r="F12" s="104"/>
      <c r="G12" s="105"/>
      <c r="H12" s="99"/>
      <c r="I12" s="94"/>
      <c r="J12" s="100"/>
    </row>
    <row r="13" spans="1:12" s="80" customFormat="1" ht="15" x14ac:dyDescent="0.25">
      <c r="A13" s="92">
        <v>1</v>
      </c>
      <c r="B13" s="92">
        <v>4</v>
      </c>
      <c r="C13" s="92">
        <v>1</v>
      </c>
      <c r="D13" s="103" t="s">
        <v>192</v>
      </c>
      <c r="E13" s="106" t="s">
        <v>193</v>
      </c>
      <c r="F13" s="392" t="s">
        <v>327</v>
      </c>
      <c r="G13" s="99" t="s">
        <v>18</v>
      </c>
      <c r="H13" s="99">
        <v>400</v>
      </c>
      <c r="I13" s="94"/>
      <c r="J13" s="100">
        <f>H13*I13</f>
        <v>0</v>
      </c>
    </row>
    <row r="14" spans="1:12" s="80" customFormat="1" ht="15" x14ac:dyDescent="0.25">
      <c r="A14" s="92">
        <v>1</v>
      </c>
      <c r="B14" s="92">
        <v>4</v>
      </c>
      <c r="C14" s="92">
        <v>1</v>
      </c>
      <c r="D14" s="103" t="s">
        <v>194</v>
      </c>
      <c r="E14" s="106" t="s">
        <v>195</v>
      </c>
      <c r="F14" s="392" t="s">
        <v>327</v>
      </c>
      <c r="G14" s="99" t="s">
        <v>18</v>
      </c>
      <c r="H14" s="99">
        <v>200</v>
      </c>
      <c r="I14" s="94"/>
      <c r="J14" s="100">
        <f>H14*I14</f>
        <v>0</v>
      </c>
    </row>
    <row r="15" spans="1:12" s="80" customFormat="1" ht="15" x14ac:dyDescent="0.25">
      <c r="A15" s="92"/>
      <c r="B15" s="92"/>
      <c r="C15" s="92"/>
      <c r="D15" s="90"/>
      <c r="E15" s="97"/>
      <c r="F15" s="97"/>
      <c r="G15" s="98"/>
      <c r="H15" s="99"/>
      <c r="I15" s="94"/>
      <c r="J15" s="100"/>
    </row>
    <row r="16" spans="1:12" s="80" customFormat="1" ht="15" x14ac:dyDescent="0.25">
      <c r="A16" s="92"/>
      <c r="B16" s="92"/>
      <c r="C16" s="92"/>
      <c r="D16" s="90"/>
      <c r="E16" s="106"/>
      <c r="F16" s="106"/>
      <c r="G16" s="99"/>
      <c r="H16" s="99"/>
      <c r="I16" s="94"/>
      <c r="J16" s="100"/>
      <c r="L16" s="107" t="e">
        <f>SUM(#REF!)+#REF!+#REF!</f>
        <v>#REF!</v>
      </c>
    </row>
    <row r="17" spans="1:10" s="80" customFormat="1" ht="30" x14ac:dyDescent="0.25">
      <c r="A17" s="92">
        <v>1</v>
      </c>
      <c r="B17" s="92">
        <v>4</v>
      </c>
      <c r="C17" s="92">
        <v>1</v>
      </c>
      <c r="D17" s="103">
        <v>2</v>
      </c>
      <c r="E17" s="104" t="s">
        <v>196</v>
      </c>
      <c r="F17" s="104"/>
      <c r="G17" s="99"/>
      <c r="H17" s="99"/>
      <c r="I17" s="94"/>
      <c r="J17" s="100"/>
    </row>
    <row r="18" spans="1:10" s="80" customFormat="1" ht="15" x14ac:dyDescent="0.25">
      <c r="A18" s="92">
        <v>1</v>
      </c>
      <c r="B18" s="92">
        <v>4</v>
      </c>
      <c r="C18" s="92">
        <v>1</v>
      </c>
      <c r="D18" s="103">
        <v>2.1</v>
      </c>
      <c r="E18" s="104" t="s">
        <v>197</v>
      </c>
      <c r="F18" s="392" t="s">
        <v>328</v>
      </c>
      <c r="G18" s="99" t="s">
        <v>18</v>
      </c>
      <c r="H18" s="99">
        <v>250</v>
      </c>
      <c r="I18" s="94"/>
      <c r="J18" s="100">
        <f>I18*H18</f>
        <v>0</v>
      </c>
    </row>
    <row r="19" spans="1:10" s="80" customFormat="1" ht="15" x14ac:dyDescent="0.25">
      <c r="A19" s="92">
        <v>1</v>
      </c>
      <c r="B19" s="92">
        <v>4</v>
      </c>
      <c r="C19" s="92">
        <v>1</v>
      </c>
      <c r="D19" s="90"/>
      <c r="E19" s="106"/>
      <c r="F19" s="106"/>
      <c r="G19" s="99"/>
      <c r="H19" s="99"/>
      <c r="I19" s="94"/>
      <c r="J19" s="100"/>
    </row>
    <row r="20" spans="1:10" s="80" customFormat="1" ht="15" x14ac:dyDescent="0.25">
      <c r="A20" s="92"/>
      <c r="B20" s="92"/>
      <c r="C20" s="92"/>
      <c r="D20" s="90"/>
      <c r="E20" s="294" t="s">
        <v>198</v>
      </c>
      <c r="F20" s="294"/>
      <c r="G20" s="99"/>
      <c r="H20" s="99"/>
      <c r="I20" s="94"/>
      <c r="J20" s="108">
        <f>SUM(J10:J18)</f>
        <v>0</v>
      </c>
    </row>
    <row r="21" spans="1:10" s="80" customFormat="1" ht="15" x14ac:dyDescent="0.25">
      <c r="A21" s="92"/>
      <c r="B21" s="92"/>
      <c r="C21" s="92"/>
      <c r="D21" s="90"/>
      <c r="E21" s="294" t="s">
        <v>199</v>
      </c>
      <c r="F21" s="294"/>
      <c r="G21" s="99"/>
      <c r="H21" s="99"/>
      <c r="I21" s="94"/>
      <c r="J21" s="108">
        <f>J20</f>
        <v>0</v>
      </c>
    </row>
    <row r="22" spans="1:10" s="80" customFormat="1" ht="15" x14ac:dyDescent="0.25">
      <c r="A22" s="92"/>
      <c r="B22" s="92"/>
      <c r="C22" s="92"/>
      <c r="D22" s="90"/>
      <c r="E22" s="106"/>
      <c r="F22" s="106"/>
      <c r="G22" s="99"/>
      <c r="H22" s="99"/>
      <c r="I22" s="94"/>
      <c r="J22" s="100"/>
    </row>
    <row r="23" spans="1:10" s="80" customFormat="1" ht="15" x14ac:dyDescent="0.25">
      <c r="A23" s="92">
        <v>1</v>
      </c>
      <c r="B23" s="92">
        <v>4</v>
      </c>
      <c r="C23" s="92">
        <v>1</v>
      </c>
      <c r="D23" s="109">
        <f>D11+1</f>
        <v>2</v>
      </c>
      <c r="E23" s="102" t="s">
        <v>200</v>
      </c>
      <c r="F23" s="392"/>
      <c r="G23" s="98"/>
      <c r="H23" s="99"/>
      <c r="I23" s="94"/>
      <c r="J23" s="100"/>
    </row>
    <row r="24" spans="1:10" s="80" customFormat="1" ht="15" x14ac:dyDescent="0.25">
      <c r="A24" s="92">
        <v>1</v>
      </c>
      <c r="B24" s="92">
        <v>4</v>
      </c>
      <c r="C24" s="92">
        <v>1</v>
      </c>
      <c r="D24" s="103">
        <f>D23+0.1</f>
        <v>2.1</v>
      </c>
      <c r="E24" s="106" t="s">
        <v>201</v>
      </c>
      <c r="F24" s="392" t="s">
        <v>329</v>
      </c>
      <c r="G24" s="98" t="s">
        <v>16</v>
      </c>
      <c r="H24" s="99">
        <v>50</v>
      </c>
      <c r="I24" s="94"/>
      <c r="J24" s="100">
        <f>H24*I24</f>
        <v>0</v>
      </c>
    </row>
    <row r="25" spans="1:10" s="80" customFormat="1" ht="15" x14ac:dyDescent="0.25">
      <c r="A25" s="92">
        <v>1</v>
      </c>
      <c r="B25" s="92">
        <v>4</v>
      </c>
      <c r="C25" s="92">
        <v>1</v>
      </c>
      <c r="D25" s="103">
        <f>D24+0.1</f>
        <v>2.2000000000000002</v>
      </c>
      <c r="E25" s="106" t="s">
        <v>202</v>
      </c>
      <c r="F25" s="392" t="s">
        <v>329</v>
      </c>
      <c r="G25" s="98" t="s">
        <v>16</v>
      </c>
      <c r="H25" s="99">
        <v>10</v>
      </c>
      <c r="I25" s="94"/>
      <c r="J25" s="100">
        <f>H25*I25</f>
        <v>0</v>
      </c>
    </row>
    <row r="26" spans="1:10" s="80" customFormat="1" ht="15" x14ac:dyDescent="0.25">
      <c r="A26" s="92"/>
      <c r="B26" s="92"/>
      <c r="C26" s="92"/>
      <c r="D26" s="103"/>
      <c r="E26" s="106"/>
      <c r="F26" s="106"/>
      <c r="G26" s="98"/>
      <c r="H26" s="99"/>
      <c r="I26" s="94"/>
      <c r="J26" s="100"/>
    </row>
    <row r="27" spans="1:10" s="80" customFormat="1" ht="15" x14ac:dyDescent="0.25">
      <c r="A27" s="92">
        <v>1</v>
      </c>
      <c r="B27" s="92">
        <v>4</v>
      </c>
      <c r="C27" s="92">
        <v>1</v>
      </c>
      <c r="D27" s="109">
        <f>D23+1</f>
        <v>3</v>
      </c>
      <c r="E27" s="102" t="s">
        <v>203</v>
      </c>
      <c r="F27" s="102"/>
      <c r="G27" s="98"/>
      <c r="H27" s="99"/>
      <c r="I27" s="100"/>
      <c r="J27" s="100"/>
    </row>
    <row r="28" spans="1:10" s="80" customFormat="1" ht="15" x14ac:dyDescent="0.25">
      <c r="A28" s="92">
        <v>1</v>
      </c>
      <c r="B28" s="92">
        <v>4</v>
      </c>
      <c r="C28" s="92">
        <v>1</v>
      </c>
      <c r="D28" s="103">
        <v>3.1</v>
      </c>
      <c r="E28" s="106" t="s">
        <v>204</v>
      </c>
      <c r="F28" s="392" t="s">
        <v>329</v>
      </c>
      <c r="G28" s="98" t="s">
        <v>16</v>
      </c>
      <c r="H28" s="99">
        <v>2</v>
      </c>
      <c r="I28" s="94"/>
      <c r="J28" s="100">
        <f>H28*I28</f>
        <v>0</v>
      </c>
    </row>
    <row r="29" spans="1:10" s="80" customFormat="1" ht="15" x14ac:dyDescent="0.25">
      <c r="A29" s="92"/>
      <c r="B29" s="92"/>
      <c r="C29" s="92"/>
      <c r="D29" s="103"/>
      <c r="E29" s="106"/>
      <c r="F29" s="392"/>
      <c r="G29" s="98"/>
      <c r="H29" s="99"/>
      <c r="I29" s="94"/>
      <c r="J29" s="100"/>
    </row>
    <row r="30" spans="1:10" s="80" customFormat="1" ht="15" x14ac:dyDescent="0.25">
      <c r="A30" s="92">
        <v>1</v>
      </c>
      <c r="B30" s="92">
        <v>4</v>
      </c>
      <c r="C30" s="92">
        <v>1</v>
      </c>
      <c r="D30" s="109">
        <v>4</v>
      </c>
      <c r="E30" s="102" t="s">
        <v>205</v>
      </c>
      <c r="F30" s="392"/>
      <c r="G30" s="98"/>
      <c r="H30" s="99"/>
      <c r="I30" s="94"/>
      <c r="J30" s="100"/>
    </row>
    <row r="31" spans="1:10" s="80" customFormat="1" ht="15" x14ac:dyDescent="0.25">
      <c r="A31" s="92">
        <v>1</v>
      </c>
      <c r="B31" s="92">
        <v>4</v>
      </c>
      <c r="C31" s="92">
        <v>1</v>
      </c>
      <c r="D31" s="103">
        <f>D30+0.1</f>
        <v>4.0999999999999996</v>
      </c>
      <c r="E31" s="106" t="s">
        <v>206</v>
      </c>
      <c r="F31" s="392" t="s">
        <v>329</v>
      </c>
      <c r="G31" s="98" t="s">
        <v>16</v>
      </c>
      <c r="H31" s="99">
        <v>1</v>
      </c>
      <c r="I31" s="94"/>
      <c r="J31" s="100">
        <f>H31*I31</f>
        <v>0</v>
      </c>
    </row>
    <row r="32" spans="1:10" s="80" customFormat="1" ht="15" x14ac:dyDescent="0.25">
      <c r="A32" s="92"/>
      <c r="B32" s="92"/>
      <c r="C32" s="92"/>
      <c r="D32" s="103"/>
      <c r="E32" s="106"/>
      <c r="F32" s="106"/>
      <c r="G32" s="98"/>
      <c r="H32" s="99"/>
      <c r="I32" s="94"/>
      <c r="J32" s="100"/>
    </row>
    <row r="33" spans="1:10" s="80" customFormat="1" ht="15" x14ac:dyDescent="0.25">
      <c r="A33" s="92"/>
      <c r="B33" s="92"/>
      <c r="C33" s="92"/>
      <c r="D33" s="90"/>
      <c r="E33" s="106"/>
      <c r="F33" s="106"/>
      <c r="G33" s="98"/>
      <c r="H33" s="99"/>
      <c r="I33" s="94"/>
      <c r="J33" s="100"/>
    </row>
    <row r="34" spans="1:10" s="80" customFormat="1" ht="15" x14ac:dyDescent="0.25">
      <c r="A34" s="92">
        <v>1</v>
      </c>
      <c r="B34" s="92">
        <v>4</v>
      </c>
      <c r="C34" s="92">
        <v>1</v>
      </c>
      <c r="D34" s="109">
        <v>5</v>
      </c>
      <c r="E34" s="110" t="s">
        <v>207</v>
      </c>
      <c r="F34" s="110"/>
      <c r="G34" s="98"/>
      <c r="H34" s="99"/>
      <c r="I34" s="94"/>
      <c r="J34" s="100"/>
    </row>
    <row r="35" spans="1:10" s="80" customFormat="1" ht="15" x14ac:dyDescent="0.25">
      <c r="A35" s="92">
        <v>1</v>
      </c>
      <c r="B35" s="92">
        <v>4</v>
      </c>
      <c r="C35" s="92">
        <v>1</v>
      </c>
      <c r="D35" s="103">
        <f>D34+0.1</f>
        <v>5.0999999999999996</v>
      </c>
      <c r="E35" s="102" t="s">
        <v>208</v>
      </c>
      <c r="F35" s="102"/>
      <c r="G35" s="98"/>
      <c r="H35" s="99"/>
      <c r="I35" s="94"/>
      <c r="J35" s="100"/>
    </row>
    <row r="36" spans="1:10" s="80" customFormat="1" ht="15" x14ac:dyDescent="0.25">
      <c r="A36" s="92">
        <v>1</v>
      </c>
      <c r="B36" s="92">
        <v>4</v>
      </c>
      <c r="C36" s="92">
        <v>1</v>
      </c>
      <c r="D36" s="111" t="s">
        <v>209</v>
      </c>
      <c r="E36" s="106" t="s">
        <v>210</v>
      </c>
      <c r="F36" s="392" t="s">
        <v>327</v>
      </c>
      <c r="G36" s="98" t="s">
        <v>16</v>
      </c>
      <c r="H36" s="112">
        <v>7</v>
      </c>
      <c r="I36" s="94"/>
      <c r="J36" s="100">
        <f>H36*I36</f>
        <v>0</v>
      </c>
    </row>
    <row r="37" spans="1:10" s="80" customFormat="1" ht="15" x14ac:dyDescent="0.25">
      <c r="A37" s="92">
        <v>1</v>
      </c>
      <c r="B37" s="92">
        <v>4</v>
      </c>
      <c r="C37" s="92">
        <v>1</v>
      </c>
      <c r="D37" s="111" t="s">
        <v>211</v>
      </c>
      <c r="E37" s="106" t="s">
        <v>212</v>
      </c>
      <c r="F37" s="392" t="s">
        <v>327</v>
      </c>
      <c r="G37" s="98" t="s">
        <v>16</v>
      </c>
      <c r="H37" s="112">
        <v>23</v>
      </c>
      <c r="I37" s="94"/>
      <c r="J37" s="100">
        <f>H37*I37</f>
        <v>0</v>
      </c>
    </row>
    <row r="38" spans="1:10" s="80" customFormat="1" ht="15" x14ac:dyDescent="0.25">
      <c r="A38" s="92">
        <v>1</v>
      </c>
      <c r="B38" s="92">
        <v>4</v>
      </c>
      <c r="C38" s="92">
        <v>1</v>
      </c>
      <c r="D38" s="103">
        <v>6</v>
      </c>
      <c r="E38" s="102" t="s">
        <v>213</v>
      </c>
      <c r="F38" s="102"/>
      <c r="G38" s="98"/>
      <c r="H38" s="99"/>
      <c r="I38" s="94"/>
      <c r="J38" s="100"/>
    </row>
    <row r="39" spans="1:10" s="80" customFormat="1" ht="15" x14ac:dyDescent="0.25">
      <c r="A39" s="92">
        <v>1</v>
      </c>
      <c r="B39" s="92">
        <v>4</v>
      </c>
      <c r="C39" s="92">
        <v>1</v>
      </c>
      <c r="D39" s="103" t="s">
        <v>214</v>
      </c>
      <c r="E39" s="97" t="s">
        <v>215</v>
      </c>
      <c r="F39" s="392" t="s">
        <v>327</v>
      </c>
      <c r="G39" s="98" t="s">
        <v>16</v>
      </c>
      <c r="H39" s="112">
        <v>108</v>
      </c>
      <c r="I39" s="94"/>
      <c r="J39" s="100">
        <f>H39*I39</f>
        <v>0</v>
      </c>
    </row>
    <row r="40" spans="1:10" s="80" customFormat="1" ht="15" x14ac:dyDescent="0.25">
      <c r="A40" s="92">
        <v>1</v>
      </c>
      <c r="B40" s="92">
        <v>4</v>
      </c>
      <c r="C40" s="92">
        <v>1</v>
      </c>
      <c r="D40" s="103" t="s">
        <v>216</v>
      </c>
      <c r="E40" s="97" t="s">
        <v>217</v>
      </c>
      <c r="F40" s="392" t="s">
        <v>327</v>
      </c>
      <c r="G40" s="98" t="s">
        <v>16</v>
      </c>
      <c r="H40" s="112">
        <v>89</v>
      </c>
      <c r="I40" s="94"/>
      <c r="J40" s="100">
        <f>H40*I40</f>
        <v>0</v>
      </c>
    </row>
    <row r="41" spans="1:10" s="80" customFormat="1" ht="15" x14ac:dyDescent="0.25">
      <c r="A41" s="142"/>
      <c r="B41" s="92"/>
      <c r="C41" s="92"/>
      <c r="D41" s="114"/>
      <c r="E41" s="113"/>
      <c r="F41" s="113"/>
      <c r="G41" s="98"/>
      <c r="H41" s="112"/>
      <c r="I41" s="100"/>
      <c r="J41" s="100"/>
    </row>
    <row r="42" spans="1:10" s="80" customFormat="1" ht="15" x14ac:dyDescent="0.25">
      <c r="A42" s="142"/>
      <c r="B42" s="92"/>
      <c r="C42" s="92"/>
      <c r="D42" s="115"/>
      <c r="E42" s="294" t="s">
        <v>218</v>
      </c>
      <c r="F42" s="294"/>
      <c r="G42" s="116"/>
      <c r="H42" s="117"/>
      <c r="I42" s="118"/>
      <c r="J42" s="84">
        <f>SUM(J21:J40)</f>
        <v>0</v>
      </c>
    </row>
  </sheetData>
  <protectedRanges>
    <protectedRange algorithmName="SHA-512" hashValue="yKdq0KBtKBSkUwL/QbibabrpoPASN3GuphRpgvmiStOc0ICrjG0pXSo0Y1HK7xoajEcNyVeqI+fPKwRFwSD4gQ==" saltValue="xetO0GlRz4jwIyw3y90luQ==" spinCount="100000" sqref="F3" name="Range1_6_1_1_1"/>
    <protectedRange algorithmName="SHA-512" hashValue="yKdq0KBtKBSkUwL/QbibabrpoPASN3GuphRpgvmiStOc0ICrjG0pXSo0Y1HK7xoajEcNyVeqI+fPKwRFwSD4gQ==" saltValue="xetO0GlRz4jwIyw3y90luQ==" spinCount="100000" sqref="F4:F5" name="Range1_7_1_1_1"/>
  </protectedRanges>
  <mergeCells count="2">
    <mergeCell ref="D1:J1"/>
    <mergeCell ref="I2:J2"/>
  </mergeCells>
  <pageMargins left="0.70866141732283472" right="0.70866141732283472" top="0.74803149606299213" bottom="0.74803149606299213" header="0.31496062992125984" footer="0.31496062992125984"/>
  <pageSetup paperSize="9" scale="49" fitToHeight="0" orientation="portrait" r:id="rId1"/>
  <headerFooter>
    <oddFooter>&amp;R&amp;P of &amp;N</oddFooter>
    <firstHeader>&amp;LMIDLANDS MALL&amp;RPAGE 1 OF 5</firstHeader>
    <firstFooter>&amp;LAOS CONSULTING ENGINEERS,SOUTH AFRICA
AOS/03/2011/BoQ Midlands Mall/Rev.000</first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pageSetUpPr fitToPage="1"/>
  </sheetPr>
  <dimension ref="A1:J48"/>
  <sheetViews>
    <sheetView view="pageBreakPreview" topLeftCell="A7" zoomScaleNormal="50" zoomScaleSheetLayoutView="100" zoomScalePageLayoutView="40" workbookViewId="0">
      <selection activeCell="E22" sqref="E22:F23"/>
    </sheetView>
  </sheetViews>
  <sheetFormatPr defaultColWidth="9.140625" defaultRowHeight="15.75" x14ac:dyDescent="0.25"/>
  <cols>
    <col min="1" max="1" width="9.140625" style="307"/>
    <col min="2" max="2" width="9.140625" style="380"/>
    <col min="3" max="3" width="9.140625" style="150"/>
    <col min="4" max="4" width="8.85546875" style="149" customWidth="1"/>
    <col min="5" max="5" width="70.42578125" style="120" customWidth="1"/>
    <col min="6" max="6" width="26.140625" style="120" customWidth="1"/>
    <col min="7" max="7" width="7.28515625" style="150" customWidth="1"/>
    <col min="8" max="8" width="9.7109375" style="151" bestFit="1" customWidth="1"/>
    <col min="9" max="9" width="12.85546875" style="152" customWidth="1"/>
    <col min="10" max="10" width="15.28515625" style="152" bestFit="1" customWidth="1"/>
    <col min="11" max="16384" width="9.140625" style="120"/>
  </cols>
  <sheetData>
    <row r="1" spans="1:10" s="80" customFormat="1" ht="20.25" customHeight="1" x14ac:dyDescent="0.25">
      <c r="B1" s="378"/>
      <c r="C1" s="378"/>
      <c r="D1" s="618" t="s">
        <v>219</v>
      </c>
      <c r="E1" s="618"/>
      <c r="F1" s="618"/>
      <c r="G1" s="618"/>
      <c r="H1" s="618"/>
      <c r="I1" s="618"/>
      <c r="J1" s="618"/>
    </row>
    <row r="2" spans="1:10" s="80" customFormat="1" ht="20.25" customHeight="1" thickBot="1" x14ac:dyDescent="0.3">
      <c r="A2" s="308"/>
      <c r="B2" s="379"/>
      <c r="C2" s="379"/>
      <c r="D2" s="124"/>
      <c r="E2" s="124"/>
      <c r="F2" s="124"/>
      <c r="G2" s="124"/>
      <c r="H2" s="124"/>
      <c r="I2" s="619"/>
      <c r="J2" s="620"/>
    </row>
    <row r="3" spans="1:10" s="80" customFormat="1" ht="35.25" customHeight="1" thickBot="1" x14ac:dyDescent="0.3">
      <c r="A3" s="125" t="s">
        <v>74</v>
      </c>
      <c r="B3" s="125" t="s">
        <v>299</v>
      </c>
      <c r="C3" s="125" t="s">
        <v>287</v>
      </c>
      <c r="D3" s="125" t="s">
        <v>12</v>
      </c>
      <c r="E3" s="126" t="s">
        <v>84</v>
      </c>
      <c r="F3" s="342" t="s">
        <v>286</v>
      </c>
      <c r="G3" s="127" t="s">
        <v>85</v>
      </c>
      <c r="H3" s="128" t="s">
        <v>86</v>
      </c>
      <c r="I3" s="108" t="s">
        <v>87</v>
      </c>
      <c r="J3" s="108" t="s">
        <v>88</v>
      </c>
    </row>
    <row r="4" spans="1:10" s="80" customFormat="1" ht="20.25" customHeight="1" x14ac:dyDescent="0.25">
      <c r="A4" s="142"/>
      <c r="B4" s="92"/>
      <c r="C4" s="92"/>
      <c r="D4" s="129"/>
      <c r="E4" s="130" t="s">
        <v>317</v>
      </c>
      <c r="F4" s="391">
        <v>1</v>
      </c>
      <c r="G4" s="92"/>
      <c r="H4" s="92"/>
      <c r="I4" s="131"/>
      <c r="J4" s="131"/>
    </row>
    <row r="5" spans="1:10" x14ac:dyDescent="0.25">
      <c r="A5" s="142"/>
      <c r="B5" s="92"/>
      <c r="C5" s="92"/>
      <c r="D5" s="132"/>
      <c r="E5" s="133"/>
      <c r="F5" s="332"/>
      <c r="G5" s="92"/>
      <c r="H5" s="134"/>
      <c r="I5" s="135"/>
      <c r="J5" s="135"/>
    </row>
    <row r="6" spans="1:10" ht="90" x14ac:dyDescent="0.25">
      <c r="A6" s="142">
        <v>1</v>
      </c>
      <c r="B6" s="92">
        <v>4</v>
      </c>
      <c r="C6" s="92">
        <v>2</v>
      </c>
      <c r="D6" s="132"/>
      <c r="E6" s="136" t="s">
        <v>220</v>
      </c>
      <c r="F6" s="136"/>
      <c r="G6" s="92"/>
      <c r="H6" s="134"/>
      <c r="I6" s="135"/>
      <c r="J6" s="135"/>
    </row>
    <row r="7" spans="1:10" ht="30" x14ac:dyDescent="0.25">
      <c r="A7" s="142">
        <v>1</v>
      </c>
      <c r="B7" s="92">
        <v>4</v>
      </c>
      <c r="C7" s="92">
        <v>2</v>
      </c>
      <c r="D7" s="132"/>
      <c r="E7" s="136" t="s">
        <v>221</v>
      </c>
      <c r="F7" s="136"/>
      <c r="G7" s="92"/>
      <c r="H7" s="134"/>
      <c r="I7" s="135"/>
      <c r="J7" s="135"/>
    </row>
    <row r="8" spans="1:10" ht="30" x14ac:dyDescent="0.25">
      <c r="A8" s="142">
        <v>1</v>
      </c>
      <c r="B8" s="92">
        <v>4</v>
      </c>
      <c r="C8" s="92">
        <v>2</v>
      </c>
      <c r="D8" s="132"/>
      <c r="E8" s="136" t="s">
        <v>222</v>
      </c>
      <c r="F8" s="136"/>
      <c r="G8" s="92"/>
      <c r="H8" s="134"/>
      <c r="I8" s="135"/>
      <c r="J8" s="135"/>
    </row>
    <row r="9" spans="1:10" ht="45" x14ac:dyDescent="0.25">
      <c r="A9" s="142">
        <v>1</v>
      </c>
      <c r="B9" s="92">
        <v>4</v>
      </c>
      <c r="C9" s="92">
        <v>2</v>
      </c>
      <c r="D9" s="132"/>
      <c r="E9" s="136" t="s">
        <v>223</v>
      </c>
      <c r="F9" s="136"/>
      <c r="G9" s="92"/>
      <c r="H9" s="134"/>
      <c r="I9" s="135"/>
      <c r="J9" s="135"/>
    </row>
    <row r="10" spans="1:10" x14ac:dyDescent="0.25">
      <c r="A10" s="142"/>
      <c r="B10" s="92"/>
      <c r="C10" s="92"/>
      <c r="D10" s="132"/>
      <c r="E10" s="136"/>
      <c r="F10" s="136"/>
      <c r="G10" s="92"/>
      <c r="H10" s="134"/>
      <c r="I10" s="135"/>
      <c r="J10" s="135"/>
    </row>
    <row r="11" spans="1:10" x14ac:dyDescent="0.25">
      <c r="A11" s="142"/>
      <c r="B11" s="92"/>
      <c r="C11" s="92"/>
      <c r="D11" s="132"/>
      <c r="E11" s="137"/>
      <c r="F11" s="137"/>
      <c r="G11" s="138"/>
      <c r="H11" s="138"/>
      <c r="I11" s="139"/>
      <c r="J11" s="138"/>
    </row>
    <row r="12" spans="1:10" x14ac:dyDescent="0.25">
      <c r="A12" s="92"/>
      <c r="B12" s="92"/>
      <c r="C12" s="92"/>
      <c r="D12" s="132"/>
      <c r="E12" s="140" t="s">
        <v>225</v>
      </c>
      <c r="F12" s="140"/>
      <c r="G12" s="92"/>
      <c r="H12" s="134"/>
      <c r="I12" s="139"/>
      <c r="J12" s="139"/>
    </row>
    <row r="13" spans="1:10" x14ac:dyDescent="0.25">
      <c r="A13" s="92">
        <v>1</v>
      </c>
      <c r="B13" s="92">
        <v>4</v>
      </c>
      <c r="C13" s="92">
        <v>2</v>
      </c>
      <c r="D13" s="103">
        <v>4.3</v>
      </c>
      <c r="E13" s="137" t="s">
        <v>226</v>
      </c>
      <c r="F13" s="392" t="s">
        <v>328</v>
      </c>
      <c r="G13" s="92" t="s">
        <v>18</v>
      </c>
      <c r="H13" s="134">
        <v>300</v>
      </c>
      <c r="I13" s="139"/>
      <c r="J13" s="139">
        <f>H13*I13</f>
        <v>0</v>
      </c>
    </row>
    <row r="14" spans="1:10" x14ac:dyDescent="0.25">
      <c r="A14" s="92"/>
      <c r="B14" s="92"/>
      <c r="C14" s="92"/>
      <c r="D14" s="103"/>
      <c r="E14" s="137"/>
      <c r="F14" s="137"/>
      <c r="G14" s="92"/>
      <c r="H14" s="134"/>
      <c r="I14" s="139"/>
      <c r="J14" s="139"/>
    </row>
    <row r="15" spans="1:10" x14ac:dyDescent="0.25">
      <c r="A15" s="92"/>
      <c r="B15" s="92"/>
      <c r="C15" s="92"/>
      <c r="D15" s="103"/>
      <c r="E15" s="137"/>
      <c r="F15" s="137"/>
      <c r="G15" s="92"/>
      <c r="H15" s="134"/>
      <c r="I15" s="139"/>
      <c r="J15" s="139"/>
    </row>
    <row r="16" spans="1:10" x14ac:dyDescent="0.25">
      <c r="A16" s="92"/>
      <c r="B16" s="92"/>
      <c r="C16" s="92"/>
      <c r="D16" s="103"/>
      <c r="E16" s="621" t="s">
        <v>198</v>
      </c>
      <c r="F16" s="621"/>
      <c r="G16" s="621"/>
      <c r="H16" s="621"/>
      <c r="I16" s="139"/>
      <c r="J16" s="108">
        <f>SUM(J11:J15)</f>
        <v>0</v>
      </c>
    </row>
    <row r="17" spans="1:10" x14ac:dyDescent="0.25">
      <c r="A17" s="92"/>
      <c r="B17" s="92"/>
      <c r="C17" s="92"/>
      <c r="D17" s="103"/>
      <c r="E17" s="621" t="s">
        <v>199</v>
      </c>
      <c r="F17" s="621"/>
      <c r="G17" s="621"/>
      <c r="H17" s="621"/>
      <c r="I17" s="139"/>
      <c r="J17" s="108">
        <f>J16</f>
        <v>0</v>
      </c>
    </row>
    <row r="18" spans="1:10" x14ac:dyDescent="0.25">
      <c r="A18" s="92"/>
      <c r="B18" s="92"/>
      <c r="C18" s="92"/>
      <c r="D18" s="103"/>
      <c r="E18" s="137"/>
      <c r="F18" s="137"/>
      <c r="G18" s="92"/>
      <c r="H18" s="134"/>
      <c r="I18" s="139"/>
      <c r="J18" s="139"/>
    </row>
    <row r="19" spans="1:10" x14ac:dyDescent="0.25">
      <c r="A19" s="92"/>
      <c r="B19" s="92"/>
      <c r="C19" s="92"/>
      <c r="D19" s="132"/>
      <c r="E19" s="137"/>
      <c r="F19" s="137"/>
      <c r="G19" s="92"/>
      <c r="H19" s="134"/>
      <c r="I19" s="139"/>
      <c r="J19" s="139"/>
    </row>
    <row r="20" spans="1:10" x14ac:dyDescent="0.25">
      <c r="A20" s="92">
        <v>2</v>
      </c>
      <c r="B20" s="92">
        <v>4</v>
      </c>
      <c r="C20" s="92">
        <v>2</v>
      </c>
      <c r="D20" s="109">
        <v>5</v>
      </c>
      <c r="E20" s="110" t="s">
        <v>227</v>
      </c>
      <c r="F20" s="110"/>
      <c r="G20" s="92"/>
      <c r="H20" s="134"/>
      <c r="I20" s="139"/>
      <c r="J20" s="139"/>
    </row>
    <row r="21" spans="1:10" x14ac:dyDescent="0.25">
      <c r="A21" s="92"/>
      <c r="B21" s="92"/>
      <c r="C21" s="92"/>
      <c r="D21" s="132"/>
      <c r="E21" s="140" t="s">
        <v>228</v>
      </c>
      <c r="F21" s="140"/>
      <c r="G21" s="92"/>
      <c r="H21" s="134"/>
      <c r="I21" s="139"/>
      <c r="J21" s="139"/>
    </row>
    <row r="22" spans="1:10" x14ac:dyDescent="0.25">
      <c r="A22" s="92">
        <v>2</v>
      </c>
      <c r="B22" s="92">
        <v>4</v>
      </c>
      <c r="C22" s="92">
        <v>2</v>
      </c>
      <c r="D22" s="103">
        <v>5.3</v>
      </c>
      <c r="E22" s="137" t="s">
        <v>229</v>
      </c>
      <c r="F22" s="392" t="s">
        <v>328</v>
      </c>
      <c r="G22" s="92" t="s">
        <v>95</v>
      </c>
      <c r="H22" s="134">
        <v>3</v>
      </c>
      <c r="I22" s="139"/>
      <c r="J22" s="139">
        <f>H22*I22</f>
        <v>0</v>
      </c>
    </row>
    <row r="23" spans="1:10" x14ac:dyDescent="0.25">
      <c r="A23" s="92">
        <v>2</v>
      </c>
      <c r="B23" s="92">
        <v>4</v>
      </c>
      <c r="C23" s="92">
        <v>2</v>
      </c>
      <c r="D23" s="103">
        <v>5.4</v>
      </c>
      <c r="E23" s="137" t="s">
        <v>230</v>
      </c>
      <c r="F23" s="392" t="s">
        <v>328</v>
      </c>
      <c r="G23" s="92" t="s">
        <v>95</v>
      </c>
      <c r="H23" s="134">
        <v>10</v>
      </c>
      <c r="I23" s="139"/>
      <c r="J23" s="139">
        <f>H23*I23</f>
        <v>0</v>
      </c>
    </row>
    <row r="24" spans="1:10" x14ac:dyDescent="0.25">
      <c r="A24" s="92"/>
      <c r="B24" s="92"/>
      <c r="C24" s="92"/>
      <c r="D24" s="132"/>
      <c r="E24" s="137"/>
      <c r="F24" s="137"/>
      <c r="G24" s="92"/>
      <c r="H24" s="134"/>
      <c r="I24" s="139"/>
      <c r="J24" s="139"/>
    </row>
    <row r="25" spans="1:10" x14ac:dyDescent="0.25">
      <c r="A25" s="92"/>
      <c r="B25" s="92"/>
      <c r="C25" s="92"/>
      <c r="D25" s="132"/>
      <c r="E25" s="140" t="s">
        <v>231</v>
      </c>
      <c r="F25" s="140"/>
      <c r="G25" s="92"/>
      <c r="H25" s="134"/>
      <c r="I25" s="139"/>
      <c r="J25" s="139"/>
    </row>
    <row r="26" spans="1:10" x14ac:dyDescent="0.25">
      <c r="A26" s="92">
        <v>2</v>
      </c>
      <c r="B26" s="92">
        <v>4</v>
      </c>
      <c r="C26" s="92">
        <v>2</v>
      </c>
      <c r="D26" s="103">
        <v>5.5</v>
      </c>
      <c r="E26" s="137" t="s">
        <v>232</v>
      </c>
      <c r="F26" s="137"/>
      <c r="G26" s="92" t="s">
        <v>95</v>
      </c>
      <c r="H26" s="134">
        <v>4</v>
      </c>
      <c r="I26" s="139"/>
      <c r="J26" s="139">
        <f>H26*I26</f>
        <v>0</v>
      </c>
    </row>
    <row r="27" spans="1:10" x14ac:dyDescent="0.25">
      <c r="A27" s="92">
        <v>2</v>
      </c>
      <c r="B27" s="92">
        <v>4</v>
      </c>
      <c r="C27" s="92">
        <v>2</v>
      </c>
      <c r="D27" s="103">
        <v>5.6</v>
      </c>
      <c r="E27" s="137" t="s">
        <v>233</v>
      </c>
      <c r="F27" s="392" t="s">
        <v>328</v>
      </c>
      <c r="G27" s="92" t="s">
        <v>95</v>
      </c>
      <c r="H27" s="134">
        <v>3</v>
      </c>
      <c r="I27" s="139"/>
      <c r="J27" s="139">
        <f>H27*I27</f>
        <v>0</v>
      </c>
    </row>
    <row r="28" spans="1:10" x14ac:dyDescent="0.25">
      <c r="A28" s="92">
        <v>2</v>
      </c>
      <c r="B28" s="92">
        <v>4</v>
      </c>
      <c r="C28" s="92">
        <v>2</v>
      </c>
      <c r="D28" s="103">
        <v>5.7</v>
      </c>
      <c r="E28" s="137" t="s">
        <v>234</v>
      </c>
      <c r="F28" s="392" t="s">
        <v>328</v>
      </c>
      <c r="G28" s="92" t="s">
        <v>95</v>
      </c>
      <c r="H28" s="134">
        <v>4</v>
      </c>
      <c r="I28" s="139"/>
      <c r="J28" s="139">
        <f>H28*I28</f>
        <v>0</v>
      </c>
    </row>
    <row r="29" spans="1:10" x14ac:dyDescent="0.25">
      <c r="A29" s="92"/>
      <c r="B29" s="92"/>
      <c r="C29" s="92"/>
      <c r="D29" s="141"/>
      <c r="E29" s="137"/>
      <c r="F29" s="137"/>
      <c r="G29" s="92"/>
      <c r="H29" s="134"/>
      <c r="I29" s="139"/>
      <c r="J29" s="139"/>
    </row>
    <row r="30" spans="1:10" x14ac:dyDescent="0.25">
      <c r="A30" s="92"/>
      <c r="B30" s="92"/>
      <c r="C30" s="92"/>
      <c r="D30" s="132"/>
      <c r="E30" s="140" t="s">
        <v>235</v>
      </c>
      <c r="F30" s="140"/>
      <c r="G30" s="92"/>
      <c r="H30" s="134"/>
      <c r="I30" s="139"/>
      <c r="J30" s="139"/>
    </row>
    <row r="31" spans="1:10" x14ac:dyDescent="0.25">
      <c r="A31" s="92">
        <v>2</v>
      </c>
      <c r="B31" s="92">
        <v>4</v>
      </c>
      <c r="C31" s="92">
        <v>2</v>
      </c>
      <c r="D31" s="103">
        <v>5.8</v>
      </c>
      <c r="E31" s="137" t="s">
        <v>236</v>
      </c>
      <c r="F31" s="392" t="s">
        <v>328</v>
      </c>
      <c r="G31" s="92" t="s">
        <v>95</v>
      </c>
      <c r="H31" s="134">
        <v>3</v>
      </c>
      <c r="I31" s="139"/>
      <c r="J31" s="139">
        <f>H31*I31</f>
        <v>0</v>
      </c>
    </row>
    <row r="32" spans="1:10" x14ac:dyDescent="0.25">
      <c r="A32" s="92">
        <v>2</v>
      </c>
      <c r="B32" s="92">
        <v>4</v>
      </c>
      <c r="C32" s="92">
        <v>2</v>
      </c>
      <c r="D32" s="103">
        <v>5.9</v>
      </c>
      <c r="E32" s="137" t="s">
        <v>237</v>
      </c>
      <c r="F32" s="392" t="s">
        <v>328</v>
      </c>
      <c r="G32" s="92" t="s">
        <v>95</v>
      </c>
      <c r="H32" s="134">
        <v>4</v>
      </c>
      <c r="I32" s="139"/>
      <c r="J32" s="139">
        <f>H32*I32</f>
        <v>0</v>
      </c>
    </row>
    <row r="33" spans="1:10" x14ac:dyDescent="0.25">
      <c r="A33" s="92">
        <v>2</v>
      </c>
      <c r="B33" s="92">
        <v>4</v>
      </c>
      <c r="C33" s="92">
        <v>2</v>
      </c>
      <c r="D33" s="132">
        <v>5.0999999999999996</v>
      </c>
      <c r="E33" s="137" t="s">
        <v>238</v>
      </c>
      <c r="F33" s="392" t="s">
        <v>328</v>
      </c>
      <c r="G33" s="92" t="s">
        <v>95</v>
      </c>
      <c r="H33" s="134">
        <v>2</v>
      </c>
      <c r="I33" s="139"/>
      <c r="J33" s="139">
        <f>H33*I33</f>
        <v>0</v>
      </c>
    </row>
    <row r="34" spans="1:10" x14ac:dyDescent="0.25">
      <c r="A34" s="92">
        <v>2</v>
      </c>
      <c r="B34" s="92"/>
      <c r="C34" s="92"/>
      <c r="D34" s="132"/>
      <c r="E34" s="142"/>
      <c r="F34" s="142"/>
      <c r="G34" s="92"/>
      <c r="H34" s="134"/>
      <c r="I34" s="139"/>
      <c r="J34" s="139"/>
    </row>
    <row r="35" spans="1:10" x14ac:dyDescent="0.25">
      <c r="A35" s="92">
        <v>2</v>
      </c>
      <c r="B35" s="92">
        <v>4</v>
      </c>
      <c r="C35" s="92">
        <v>2</v>
      </c>
      <c r="D35" s="109">
        <v>6</v>
      </c>
      <c r="E35" s="110" t="s">
        <v>239</v>
      </c>
      <c r="F35" s="110"/>
      <c r="G35" s="92"/>
      <c r="H35" s="134"/>
      <c r="I35" s="139"/>
      <c r="J35" s="139"/>
    </row>
    <row r="36" spans="1:10" x14ac:dyDescent="0.25">
      <c r="A36" s="92"/>
      <c r="B36" s="92"/>
      <c r="C36" s="92"/>
      <c r="D36" s="132"/>
      <c r="E36" s="142" t="s">
        <v>240</v>
      </c>
      <c r="F36" s="142"/>
      <c r="G36" s="92"/>
      <c r="H36" s="134"/>
      <c r="I36" s="139"/>
      <c r="J36" s="139"/>
    </row>
    <row r="37" spans="1:10" x14ac:dyDescent="0.25">
      <c r="A37" s="92"/>
      <c r="B37" s="92"/>
      <c r="C37" s="92"/>
      <c r="D37" s="132"/>
      <c r="E37" s="142"/>
      <c r="F37" s="142"/>
      <c r="G37" s="92"/>
      <c r="H37" s="134"/>
      <c r="I37" s="139"/>
      <c r="J37" s="139"/>
    </row>
    <row r="38" spans="1:10" x14ac:dyDescent="0.25">
      <c r="A38" s="92">
        <v>2</v>
      </c>
      <c r="B38" s="92">
        <v>4</v>
      </c>
      <c r="C38" s="92">
        <v>2</v>
      </c>
      <c r="D38" s="103">
        <v>6.1</v>
      </c>
      <c r="E38" s="137" t="s">
        <v>241</v>
      </c>
      <c r="F38" s="392" t="s">
        <v>329</v>
      </c>
      <c r="G38" s="92" t="s">
        <v>95</v>
      </c>
      <c r="H38" s="134">
        <v>15</v>
      </c>
      <c r="I38" s="139"/>
      <c r="J38" s="139">
        <f t="shared" ref="J38:J43" si="0">H38*I38</f>
        <v>0</v>
      </c>
    </row>
    <row r="39" spans="1:10" x14ac:dyDescent="0.25">
      <c r="A39" s="92">
        <v>2</v>
      </c>
      <c r="B39" s="92">
        <v>4</v>
      </c>
      <c r="C39" s="92">
        <v>2</v>
      </c>
      <c r="D39" s="103">
        <v>6.2</v>
      </c>
      <c r="E39" s="137" t="s">
        <v>242</v>
      </c>
      <c r="F39" s="392" t="s">
        <v>329</v>
      </c>
      <c r="G39" s="92" t="s">
        <v>95</v>
      </c>
      <c r="H39" s="134">
        <v>1</v>
      </c>
      <c r="I39" s="139"/>
      <c r="J39" s="139">
        <f t="shared" si="0"/>
        <v>0</v>
      </c>
    </row>
    <row r="40" spans="1:10" x14ac:dyDescent="0.25">
      <c r="A40" s="92">
        <v>2</v>
      </c>
      <c r="B40" s="92">
        <v>4</v>
      </c>
      <c r="C40" s="92">
        <v>2</v>
      </c>
      <c r="D40" s="103">
        <v>6.3</v>
      </c>
      <c r="E40" s="137" t="s">
        <v>243</v>
      </c>
      <c r="F40" s="392" t="s">
        <v>329</v>
      </c>
      <c r="G40" s="92" t="s">
        <v>95</v>
      </c>
      <c r="H40" s="134">
        <v>3</v>
      </c>
      <c r="I40" s="139"/>
      <c r="J40" s="139">
        <f t="shared" si="0"/>
        <v>0</v>
      </c>
    </row>
    <row r="41" spans="1:10" x14ac:dyDescent="0.25">
      <c r="A41" s="92">
        <v>2</v>
      </c>
      <c r="B41" s="92">
        <v>4</v>
      </c>
      <c r="C41" s="92">
        <v>2</v>
      </c>
      <c r="D41" s="103">
        <v>6.4</v>
      </c>
      <c r="E41" s="137" t="s">
        <v>244</v>
      </c>
      <c r="F41" s="392" t="s">
        <v>329</v>
      </c>
      <c r="G41" s="92" t="s">
        <v>95</v>
      </c>
      <c r="H41" s="134">
        <v>3</v>
      </c>
      <c r="I41" s="139"/>
      <c r="J41" s="139">
        <f t="shared" si="0"/>
        <v>0</v>
      </c>
    </row>
    <row r="42" spans="1:10" x14ac:dyDescent="0.25">
      <c r="A42" s="92">
        <v>2</v>
      </c>
      <c r="B42" s="92">
        <v>4</v>
      </c>
      <c r="C42" s="92">
        <v>2</v>
      </c>
      <c r="D42" s="103">
        <v>6.5</v>
      </c>
      <c r="E42" s="137" t="s">
        <v>245</v>
      </c>
      <c r="F42" s="392" t="s">
        <v>329</v>
      </c>
      <c r="G42" s="92" t="s">
        <v>95</v>
      </c>
      <c r="H42" s="134">
        <v>2</v>
      </c>
      <c r="I42" s="139"/>
      <c r="J42" s="139">
        <f t="shared" si="0"/>
        <v>0</v>
      </c>
    </row>
    <row r="43" spans="1:10" x14ac:dyDescent="0.25">
      <c r="A43" s="92">
        <v>2</v>
      </c>
      <c r="B43" s="92">
        <v>4</v>
      </c>
      <c r="C43" s="92">
        <v>2</v>
      </c>
      <c r="D43" s="103">
        <v>6.6</v>
      </c>
      <c r="E43" s="137" t="s">
        <v>246</v>
      </c>
      <c r="F43" s="392" t="s">
        <v>329</v>
      </c>
      <c r="G43" s="92" t="s">
        <v>95</v>
      </c>
      <c r="H43" s="134">
        <v>1</v>
      </c>
      <c r="I43" s="139"/>
      <c r="J43" s="139">
        <f t="shared" si="0"/>
        <v>0</v>
      </c>
    </row>
    <row r="44" spans="1:10" x14ac:dyDescent="0.25">
      <c r="A44" s="92">
        <v>2</v>
      </c>
      <c r="B44" s="92"/>
      <c r="C44" s="92"/>
      <c r="D44" s="132"/>
      <c r="E44" s="137"/>
      <c r="F44" s="137"/>
      <c r="G44" s="92"/>
      <c r="H44" s="134"/>
      <c r="I44" s="139"/>
      <c r="J44" s="139"/>
    </row>
    <row r="45" spans="1:10" x14ac:dyDescent="0.25">
      <c r="A45" s="138"/>
      <c r="B45" s="381"/>
      <c r="C45" s="381"/>
      <c r="D45" s="132"/>
      <c r="E45" s="142"/>
      <c r="F45" s="142"/>
      <c r="G45" s="92"/>
      <c r="H45" s="134"/>
      <c r="I45" s="139"/>
      <c r="J45" s="139"/>
    </row>
    <row r="46" spans="1:10" x14ac:dyDescent="0.25">
      <c r="A46" s="138"/>
      <c r="B46" s="381"/>
      <c r="C46" s="381"/>
      <c r="D46" s="132"/>
      <c r="E46" s="142"/>
      <c r="F46" s="142"/>
      <c r="G46" s="92"/>
      <c r="H46" s="134"/>
      <c r="I46" s="139"/>
      <c r="J46" s="139"/>
    </row>
    <row r="47" spans="1:10" x14ac:dyDescent="0.25">
      <c r="A47" s="138"/>
      <c r="B47" s="381"/>
      <c r="C47" s="381"/>
      <c r="D47" s="132"/>
      <c r="E47" s="110"/>
      <c r="F47" s="110"/>
      <c r="G47" s="143"/>
      <c r="H47" s="144"/>
      <c r="I47" s="135"/>
      <c r="J47" s="145"/>
    </row>
    <row r="48" spans="1:10" x14ac:dyDescent="0.25">
      <c r="A48" s="138"/>
      <c r="B48" s="381"/>
      <c r="C48" s="381"/>
      <c r="D48" s="146"/>
      <c r="E48" s="130" t="s">
        <v>218</v>
      </c>
      <c r="F48" s="130"/>
      <c r="G48" s="126"/>
      <c r="H48" s="128"/>
      <c r="I48" s="147"/>
      <c r="J48" s="148">
        <f>SUM(J17:J47)</f>
        <v>0</v>
      </c>
    </row>
  </sheetData>
  <protectedRanges>
    <protectedRange algorithmName="SHA-512" hashValue="yKdq0KBtKBSkUwL/QbibabrpoPASN3GuphRpgvmiStOc0ICrjG0pXSo0Y1HK7xoajEcNyVeqI+fPKwRFwSD4gQ==" saltValue="xetO0GlRz4jwIyw3y90luQ==" spinCount="100000" sqref="F3" name="Range1_6_1_1"/>
    <protectedRange algorithmName="SHA-512" hashValue="yKdq0KBtKBSkUwL/QbibabrpoPASN3GuphRpgvmiStOc0ICrjG0pXSo0Y1HK7xoajEcNyVeqI+fPKwRFwSD4gQ==" saltValue="xetO0GlRz4jwIyw3y90luQ==" spinCount="100000" sqref="F4:F5" name="Range1_7_1_1"/>
  </protectedRanges>
  <mergeCells count="4">
    <mergeCell ref="D1:J1"/>
    <mergeCell ref="I2:J2"/>
    <mergeCell ref="E16:H16"/>
    <mergeCell ref="E17:H17"/>
  </mergeCells>
  <pageMargins left="0.70866141732283472" right="0.70866141732283472" top="0.74803149606299213" bottom="0.74803149606299213" header="0.31496062992125984" footer="0.31496062992125984"/>
  <pageSetup paperSize="9" scale="49" fitToHeight="0" orientation="portrait" r:id="rId1"/>
  <headerFooter>
    <oddFooter>&amp;R&amp;P of &amp;N</oddFooter>
    <firstHeader>&amp;LMIDLANDS MALL&amp;RPAGE 1 OF 5</firstHeader>
    <firstFooter>&amp;LAOS CONSULTING ENGINEERS,SOUTH AFRICA
AOS/03/2011/BoQ Midlands Mall/Rev.000</firstFooter>
  </headerFooter>
  <rowBreaks count="1" manualBreakCount="1">
    <brk id="16" max="9"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J37"/>
  <sheetViews>
    <sheetView view="pageBreakPreview" topLeftCell="A26" zoomScaleNormal="100" zoomScaleSheetLayoutView="100" workbookViewId="0">
      <selection activeCell="E22" sqref="E22:F23"/>
    </sheetView>
  </sheetViews>
  <sheetFormatPr defaultColWidth="8.85546875" defaultRowHeight="15.75" x14ac:dyDescent="0.25"/>
  <cols>
    <col min="1" max="1" width="8.85546875" style="382"/>
    <col min="2" max="2" width="8.85546875" style="380"/>
    <col min="3" max="3" width="8.85546875" style="150"/>
    <col min="4" max="4" width="8.85546875" style="180" customWidth="1"/>
    <col min="5" max="5" width="58" style="179" customWidth="1"/>
    <col min="6" max="6" width="26.28515625" style="179" customWidth="1"/>
    <col min="7" max="7" width="7.28515625" style="180" customWidth="1"/>
    <col min="8" max="8" width="9.7109375" style="181" bestFit="1" customWidth="1"/>
    <col min="9" max="9" width="13.42578125" style="182" bestFit="1" customWidth="1"/>
    <col min="10" max="10" width="14.5703125" style="182" bestFit="1" customWidth="1"/>
    <col min="11" max="16384" width="8.85546875" style="26"/>
  </cols>
  <sheetData>
    <row r="1" spans="1:10" ht="15" x14ac:dyDescent="0.25">
      <c r="A1" s="378"/>
      <c r="B1" s="378"/>
      <c r="C1" s="378"/>
      <c r="D1" s="622" t="s">
        <v>247</v>
      </c>
      <c r="E1" s="623"/>
      <c r="F1" s="623"/>
      <c r="G1" s="623"/>
      <c r="H1" s="623"/>
      <c r="I1" s="623"/>
      <c r="J1" s="623"/>
    </row>
    <row r="2" spans="1:10" thickBot="1" x14ac:dyDescent="0.3">
      <c r="A2" s="379"/>
      <c r="B2" s="379"/>
      <c r="C2" s="379"/>
      <c r="D2" s="153"/>
      <c r="E2" s="154"/>
      <c r="F2" s="154"/>
      <c r="G2" s="154"/>
      <c r="H2" s="154"/>
      <c r="I2" s="624"/>
      <c r="J2" s="624"/>
    </row>
    <row r="3" spans="1:10" ht="30.75" thickBot="1" x14ac:dyDescent="0.3">
      <c r="A3" s="125" t="s">
        <v>74</v>
      </c>
      <c r="B3" s="125" t="s">
        <v>299</v>
      </c>
      <c r="C3" s="125" t="s">
        <v>287</v>
      </c>
      <c r="D3" s="155" t="s">
        <v>12</v>
      </c>
      <c r="E3" s="156" t="s">
        <v>84</v>
      </c>
      <c r="F3" s="342" t="s">
        <v>286</v>
      </c>
      <c r="G3" s="157" t="s">
        <v>85</v>
      </c>
      <c r="H3" s="158" t="s">
        <v>86</v>
      </c>
      <c r="I3" s="159" t="s">
        <v>87</v>
      </c>
      <c r="J3" s="159" t="s">
        <v>88</v>
      </c>
    </row>
    <row r="4" spans="1:10" ht="15" x14ac:dyDescent="0.25">
      <c r="A4" s="92"/>
      <c r="B4" s="92"/>
      <c r="C4" s="92"/>
      <c r="D4" s="160"/>
      <c r="E4" s="161" t="s">
        <v>318</v>
      </c>
      <c r="F4" s="391">
        <v>1</v>
      </c>
      <c r="G4" s="87"/>
      <c r="H4" s="87"/>
      <c r="I4" s="89"/>
      <c r="J4" s="89"/>
    </row>
    <row r="5" spans="1:10" ht="15" x14ac:dyDescent="0.25">
      <c r="A5" s="92"/>
      <c r="B5" s="92"/>
      <c r="C5" s="92"/>
      <c r="D5" s="160"/>
      <c r="E5" s="161"/>
      <c r="F5" s="332"/>
      <c r="G5" s="87"/>
      <c r="H5" s="87"/>
      <c r="I5" s="89"/>
      <c r="J5" s="89"/>
    </row>
    <row r="6" spans="1:10" ht="60" x14ac:dyDescent="0.25">
      <c r="A6" s="92">
        <v>1</v>
      </c>
      <c r="B6" s="92">
        <v>4</v>
      </c>
      <c r="C6" s="92">
        <v>3</v>
      </c>
      <c r="D6" s="160"/>
      <c r="E6" s="96" t="s">
        <v>248</v>
      </c>
      <c r="F6" s="96"/>
      <c r="G6" s="87"/>
      <c r="H6" s="87"/>
      <c r="I6" s="89"/>
      <c r="J6" s="89"/>
    </row>
    <row r="7" spans="1:10" ht="15" x14ac:dyDescent="0.25">
      <c r="A7" s="92"/>
      <c r="B7" s="92"/>
      <c r="C7" s="92"/>
      <c r="D7" s="160"/>
      <c r="E7" s="161"/>
      <c r="F7" s="161"/>
      <c r="G7" s="87"/>
      <c r="H7" s="87"/>
      <c r="I7" s="89"/>
      <c r="J7" s="89"/>
    </row>
    <row r="8" spans="1:10" x14ac:dyDescent="0.25">
      <c r="A8" s="92">
        <v>1</v>
      </c>
      <c r="B8" s="92">
        <v>4</v>
      </c>
      <c r="C8" s="92">
        <v>3</v>
      </c>
      <c r="D8" s="162">
        <v>1</v>
      </c>
      <c r="E8" s="163" t="s">
        <v>224</v>
      </c>
      <c r="F8" s="163"/>
      <c r="G8" s="164"/>
      <c r="H8" s="164"/>
      <c r="I8" s="165"/>
      <c r="J8" s="165"/>
    </row>
    <row r="9" spans="1:10" ht="45" x14ac:dyDescent="0.25">
      <c r="A9" s="92"/>
      <c r="B9" s="92"/>
      <c r="C9" s="92"/>
      <c r="D9" s="166"/>
      <c r="E9" s="167" t="s">
        <v>249</v>
      </c>
      <c r="F9" s="167"/>
      <c r="G9" s="164"/>
      <c r="H9" s="164"/>
      <c r="I9" s="165"/>
      <c r="J9" s="165"/>
    </row>
    <row r="10" spans="1:10" x14ac:dyDescent="0.25">
      <c r="A10" s="92"/>
      <c r="B10" s="92"/>
      <c r="C10" s="92"/>
      <c r="D10" s="166"/>
      <c r="E10" s="163"/>
      <c r="F10" s="163"/>
      <c r="G10" s="164"/>
      <c r="H10" s="164"/>
      <c r="I10" s="165"/>
      <c r="J10" s="165"/>
    </row>
    <row r="11" spans="1:10" ht="15" x14ac:dyDescent="0.25">
      <c r="A11" s="92">
        <v>1</v>
      </c>
      <c r="B11" s="92">
        <v>4</v>
      </c>
      <c r="C11" s="92">
        <v>3</v>
      </c>
      <c r="D11" s="168">
        <f>D8+0.1</f>
        <v>1.1000000000000001</v>
      </c>
      <c r="E11" s="169" t="s">
        <v>250</v>
      </c>
      <c r="F11" s="394" t="s">
        <v>323</v>
      </c>
      <c r="G11" s="87" t="s">
        <v>18</v>
      </c>
      <c r="H11" s="170">
        <v>50</v>
      </c>
      <c r="I11" s="165"/>
      <c r="J11" s="165">
        <f>I11*H11</f>
        <v>0</v>
      </c>
    </row>
    <row r="12" spans="1:10" ht="15" x14ac:dyDescent="0.25">
      <c r="A12" s="92">
        <v>1</v>
      </c>
      <c r="B12" s="92">
        <v>4</v>
      </c>
      <c r="C12" s="92">
        <v>3</v>
      </c>
      <c r="D12" s="168">
        <f>D11+0.1</f>
        <v>1.2000000000000002</v>
      </c>
      <c r="E12" s="169" t="s">
        <v>251</v>
      </c>
      <c r="F12" s="393" t="s">
        <v>323</v>
      </c>
      <c r="G12" s="87" t="s">
        <v>18</v>
      </c>
      <c r="H12" s="170">
        <v>100</v>
      </c>
      <c r="I12" s="165"/>
      <c r="J12" s="165">
        <f>I12*H12</f>
        <v>0</v>
      </c>
    </row>
    <row r="13" spans="1:10" ht="15" x14ac:dyDescent="0.25">
      <c r="A13" s="92"/>
      <c r="B13" s="92"/>
      <c r="C13" s="92"/>
      <c r="D13" s="168"/>
      <c r="E13" s="169"/>
      <c r="F13" s="169"/>
      <c r="G13" s="87"/>
      <c r="H13" s="170"/>
      <c r="I13" s="165"/>
      <c r="J13" s="165"/>
    </row>
    <row r="14" spans="1:10" ht="15" x14ac:dyDescent="0.25">
      <c r="A14" s="92">
        <v>1</v>
      </c>
      <c r="B14" s="92">
        <v>4</v>
      </c>
      <c r="C14" s="92">
        <v>3</v>
      </c>
      <c r="D14" s="162">
        <f>D8+1</f>
        <v>2</v>
      </c>
      <c r="E14" s="163" t="s">
        <v>252</v>
      </c>
      <c r="F14" s="163"/>
      <c r="G14" s="87"/>
      <c r="H14" s="170"/>
      <c r="I14" s="165"/>
      <c r="J14" s="165"/>
    </row>
    <row r="15" spans="1:10" ht="45" x14ac:dyDescent="0.25">
      <c r="A15" s="92"/>
      <c r="B15" s="92"/>
      <c r="C15" s="92"/>
      <c r="D15" s="168"/>
      <c r="E15" s="167" t="s">
        <v>253</v>
      </c>
      <c r="F15" s="167"/>
      <c r="G15" s="87"/>
      <c r="H15" s="170"/>
      <c r="I15" s="165"/>
      <c r="J15" s="165"/>
    </row>
    <row r="16" spans="1:10" ht="15" x14ac:dyDescent="0.25">
      <c r="A16" s="92"/>
      <c r="B16" s="92"/>
      <c r="C16" s="92"/>
      <c r="D16" s="168"/>
      <c r="E16" s="167"/>
      <c r="F16" s="167"/>
      <c r="G16" s="87"/>
      <c r="H16" s="170"/>
      <c r="I16" s="165"/>
      <c r="J16" s="165"/>
    </row>
    <row r="17" spans="1:10" ht="15" x14ac:dyDescent="0.25">
      <c r="A17" s="92">
        <v>1</v>
      </c>
      <c r="B17" s="92">
        <v>4</v>
      </c>
      <c r="C17" s="92">
        <v>3</v>
      </c>
      <c r="D17" s="168">
        <f>D14+0.1</f>
        <v>2.1</v>
      </c>
      <c r="E17" s="167" t="s">
        <v>254</v>
      </c>
      <c r="F17" s="394" t="s">
        <v>323</v>
      </c>
      <c r="G17" s="87" t="s">
        <v>16</v>
      </c>
      <c r="H17" s="170">
        <v>20</v>
      </c>
      <c r="I17" s="165"/>
      <c r="J17" s="165">
        <f t="shared" ref="J17:J35" si="0">I17*H17</f>
        <v>0</v>
      </c>
    </row>
    <row r="18" spans="1:10" ht="15" x14ac:dyDescent="0.25">
      <c r="A18" s="92">
        <v>1</v>
      </c>
      <c r="B18" s="92">
        <v>4</v>
      </c>
      <c r="C18" s="92">
        <v>3</v>
      </c>
      <c r="D18" s="168">
        <f>D17+0.1</f>
        <v>2.2000000000000002</v>
      </c>
      <c r="E18" s="167" t="s">
        <v>255</v>
      </c>
      <c r="F18" s="394" t="s">
        <v>323</v>
      </c>
      <c r="G18" s="87" t="s">
        <v>16</v>
      </c>
      <c r="H18" s="170">
        <v>20</v>
      </c>
      <c r="I18" s="165"/>
      <c r="J18" s="165">
        <f t="shared" si="0"/>
        <v>0</v>
      </c>
    </row>
    <row r="19" spans="1:10" ht="15" x14ac:dyDescent="0.25">
      <c r="A19" s="92">
        <v>1</v>
      </c>
      <c r="B19" s="92">
        <v>4</v>
      </c>
      <c r="C19" s="92">
        <v>3</v>
      </c>
      <c r="D19" s="168">
        <f>D18+0.1</f>
        <v>2.3000000000000003</v>
      </c>
      <c r="E19" s="167" t="s">
        <v>256</v>
      </c>
      <c r="F19" s="394" t="s">
        <v>323</v>
      </c>
      <c r="G19" s="87" t="s">
        <v>16</v>
      </c>
      <c r="H19" s="170">
        <v>10</v>
      </c>
      <c r="I19" s="165"/>
      <c r="J19" s="165">
        <f t="shared" si="0"/>
        <v>0</v>
      </c>
    </row>
    <row r="20" spans="1:10" ht="15" x14ac:dyDescent="0.25">
      <c r="A20" s="92">
        <v>1</v>
      </c>
      <c r="B20" s="92">
        <v>4</v>
      </c>
      <c r="C20" s="92">
        <v>3</v>
      </c>
      <c r="D20" s="168">
        <f>D19+0.1</f>
        <v>2.4000000000000004</v>
      </c>
      <c r="E20" s="167" t="s">
        <v>257</v>
      </c>
      <c r="F20" s="394" t="s">
        <v>323</v>
      </c>
      <c r="G20" s="87" t="s">
        <v>16</v>
      </c>
      <c r="H20" s="170">
        <v>8</v>
      </c>
      <c r="I20" s="165"/>
      <c r="J20" s="165">
        <f t="shared" si="0"/>
        <v>0</v>
      </c>
    </row>
    <row r="21" spans="1:10" ht="15" x14ac:dyDescent="0.25">
      <c r="A21" s="92">
        <v>1</v>
      </c>
      <c r="B21" s="92">
        <v>4</v>
      </c>
      <c r="C21" s="92">
        <v>3</v>
      </c>
      <c r="D21" s="168">
        <f>D20+0.1</f>
        <v>2.5000000000000004</v>
      </c>
      <c r="E21" s="167" t="s">
        <v>258</v>
      </c>
      <c r="F21" s="394" t="s">
        <v>323</v>
      </c>
      <c r="G21" s="87" t="s">
        <v>16</v>
      </c>
      <c r="H21" s="170">
        <v>33</v>
      </c>
      <c r="I21" s="165"/>
      <c r="J21" s="165">
        <f t="shared" si="0"/>
        <v>0</v>
      </c>
    </row>
    <row r="22" spans="1:10" ht="15" x14ac:dyDescent="0.25">
      <c r="A22" s="92">
        <v>1</v>
      </c>
      <c r="B22" s="92">
        <v>4</v>
      </c>
      <c r="C22" s="92">
        <v>3</v>
      </c>
      <c r="D22" s="168">
        <f>D21+0.1</f>
        <v>2.6000000000000005</v>
      </c>
      <c r="E22" s="167" t="s">
        <v>259</v>
      </c>
      <c r="F22" s="394" t="s">
        <v>323</v>
      </c>
      <c r="G22" s="87" t="s">
        <v>16</v>
      </c>
      <c r="H22" s="170">
        <v>33</v>
      </c>
      <c r="I22" s="165"/>
      <c r="J22" s="165">
        <f t="shared" si="0"/>
        <v>0</v>
      </c>
    </row>
    <row r="23" spans="1:10" ht="15" x14ac:dyDescent="0.25">
      <c r="A23" s="92">
        <v>1</v>
      </c>
      <c r="B23" s="92">
        <v>4</v>
      </c>
      <c r="C23" s="92">
        <v>3</v>
      </c>
      <c r="D23" s="168">
        <v>2.7</v>
      </c>
      <c r="E23" s="169" t="s">
        <v>260</v>
      </c>
      <c r="F23" s="394" t="s">
        <v>323</v>
      </c>
      <c r="G23" s="87" t="s">
        <v>16</v>
      </c>
      <c r="H23" s="170">
        <v>33</v>
      </c>
      <c r="I23" s="165"/>
      <c r="J23" s="165">
        <f t="shared" si="0"/>
        <v>0</v>
      </c>
    </row>
    <row r="24" spans="1:10" ht="15" x14ac:dyDescent="0.25">
      <c r="A24" s="92">
        <v>1</v>
      </c>
      <c r="B24" s="92">
        <v>4</v>
      </c>
      <c r="C24" s="92">
        <v>3</v>
      </c>
      <c r="D24" s="168">
        <v>2.8</v>
      </c>
      <c r="E24" s="167" t="s">
        <v>261</v>
      </c>
      <c r="F24" s="394" t="s">
        <v>323</v>
      </c>
      <c r="G24" s="87" t="s">
        <v>16</v>
      </c>
      <c r="H24" s="170">
        <v>28</v>
      </c>
      <c r="I24" s="165"/>
      <c r="J24" s="165">
        <f t="shared" si="0"/>
        <v>0</v>
      </c>
    </row>
    <row r="25" spans="1:10" ht="15" x14ac:dyDescent="0.25">
      <c r="A25" s="92">
        <v>1</v>
      </c>
      <c r="B25" s="92">
        <v>4</v>
      </c>
      <c r="C25" s="92">
        <v>3</v>
      </c>
      <c r="D25" s="168">
        <v>2.9</v>
      </c>
      <c r="E25" s="167" t="s">
        <v>262</v>
      </c>
      <c r="F25" s="394" t="s">
        <v>323</v>
      </c>
      <c r="G25" s="87" t="s">
        <v>16</v>
      </c>
      <c r="H25" s="170">
        <v>2</v>
      </c>
      <c r="I25" s="165"/>
      <c r="J25" s="165">
        <f t="shared" si="0"/>
        <v>0</v>
      </c>
    </row>
    <row r="26" spans="1:10" ht="15" x14ac:dyDescent="0.25">
      <c r="A26" s="92">
        <v>1</v>
      </c>
      <c r="B26" s="92">
        <v>4</v>
      </c>
      <c r="C26" s="92">
        <v>3</v>
      </c>
      <c r="D26" s="171">
        <v>2.1</v>
      </c>
      <c r="E26" s="167" t="s">
        <v>263</v>
      </c>
      <c r="F26" s="394" t="s">
        <v>323</v>
      </c>
      <c r="G26" s="87" t="s">
        <v>16</v>
      </c>
      <c r="H26" s="170">
        <v>13</v>
      </c>
      <c r="I26" s="165"/>
      <c r="J26" s="165">
        <f t="shared" si="0"/>
        <v>0</v>
      </c>
    </row>
    <row r="27" spans="1:10" ht="15" x14ac:dyDescent="0.25">
      <c r="A27" s="92">
        <v>1</v>
      </c>
      <c r="B27" s="92">
        <v>4</v>
      </c>
      <c r="C27" s="92">
        <v>3</v>
      </c>
      <c r="D27" s="171">
        <v>2.11</v>
      </c>
      <c r="E27" s="167" t="s">
        <v>264</v>
      </c>
      <c r="F27" s="394" t="s">
        <v>323</v>
      </c>
      <c r="G27" s="87" t="s">
        <v>16</v>
      </c>
      <c r="H27" s="170">
        <v>3</v>
      </c>
      <c r="I27" s="165"/>
      <c r="J27" s="165">
        <f t="shared" si="0"/>
        <v>0</v>
      </c>
    </row>
    <row r="28" spans="1:10" ht="15" x14ac:dyDescent="0.25">
      <c r="A28" s="92">
        <v>1</v>
      </c>
      <c r="B28" s="92">
        <v>4</v>
      </c>
      <c r="C28" s="92">
        <v>3</v>
      </c>
      <c r="D28" s="171">
        <v>2.12</v>
      </c>
      <c r="E28" s="167" t="s">
        <v>265</v>
      </c>
      <c r="F28" s="394" t="s">
        <v>323</v>
      </c>
      <c r="G28" s="87" t="s">
        <v>16</v>
      </c>
      <c r="H28" s="170">
        <v>9</v>
      </c>
      <c r="I28" s="165"/>
      <c r="J28" s="165">
        <f t="shared" si="0"/>
        <v>0</v>
      </c>
    </row>
    <row r="29" spans="1:10" ht="15" x14ac:dyDescent="0.25">
      <c r="A29" s="92">
        <v>1</v>
      </c>
      <c r="B29" s="92">
        <v>4</v>
      </c>
      <c r="C29" s="92">
        <v>3</v>
      </c>
      <c r="D29" s="171">
        <v>2.13</v>
      </c>
      <c r="E29" s="167" t="s">
        <v>266</v>
      </c>
      <c r="F29" s="394" t="s">
        <v>323</v>
      </c>
      <c r="G29" s="87" t="s">
        <v>16</v>
      </c>
      <c r="H29" s="170">
        <v>9</v>
      </c>
      <c r="I29" s="165"/>
      <c r="J29" s="165">
        <f t="shared" si="0"/>
        <v>0</v>
      </c>
    </row>
    <row r="30" spans="1:10" ht="15" x14ac:dyDescent="0.25">
      <c r="A30" s="92">
        <v>1</v>
      </c>
      <c r="B30" s="92">
        <v>4</v>
      </c>
      <c r="C30" s="92">
        <v>3</v>
      </c>
      <c r="D30" s="171">
        <v>2.14</v>
      </c>
      <c r="E30" s="167" t="s">
        <v>267</v>
      </c>
      <c r="F30" s="394" t="s">
        <v>323</v>
      </c>
      <c r="G30" s="87" t="s">
        <v>16</v>
      </c>
      <c r="H30" s="170">
        <v>31</v>
      </c>
      <c r="I30" s="165"/>
      <c r="J30" s="165">
        <f t="shared" si="0"/>
        <v>0</v>
      </c>
    </row>
    <row r="31" spans="1:10" ht="15" x14ac:dyDescent="0.25">
      <c r="A31" s="92">
        <v>1</v>
      </c>
      <c r="B31" s="92">
        <v>4</v>
      </c>
      <c r="C31" s="92">
        <v>3</v>
      </c>
      <c r="D31" s="171">
        <v>2.15</v>
      </c>
      <c r="E31" s="167" t="s">
        <v>268</v>
      </c>
      <c r="F31" s="394" t="s">
        <v>323</v>
      </c>
      <c r="G31" s="87" t="s">
        <v>16</v>
      </c>
      <c r="H31" s="170">
        <v>5</v>
      </c>
      <c r="I31" s="165"/>
      <c r="J31" s="165">
        <f t="shared" si="0"/>
        <v>0</v>
      </c>
    </row>
    <row r="32" spans="1:10" ht="15" x14ac:dyDescent="0.25">
      <c r="A32" s="92">
        <v>1</v>
      </c>
      <c r="B32" s="92">
        <v>4</v>
      </c>
      <c r="C32" s="92">
        <v>3</v>
      </c>
      <c r="D32" s="171">
        <v>2.16</v>
      </c>
      <c r="E32" s="167" t="s">
        <v>269</v>
      </c>
      <c r="F32" s="394" t="s">
        <v>323</v>
      </c>
      <c r="G32" s="87" t="s">
        <v>16</v>
      </c>
      <c r="H32" s="170">
        <v>18</v>
      </c>
      <c r="I32" s="165"/>
      <c r="J32" s="165">
        <f t="shared" si="0"/>
        <v>0</v>
      </c>
    </row>
    <row r="33" spans="1:10" ht="15" x14ac:dyDescent="0.25">
      <c r="A33" s="92">
        <v>1</v>
      </c>
      <c r="B33" s="92">
        <v>4</v>
      </c>
      <c r="C33" s="92">
        <v>3</v>
      </c>
      <c r="D33" s="171">
        <v>2.17</v>
      </c>
      <c r="E33" s="167" t="s">
        <v>270</v>
      </c>
      <c r="F33" s="394" t="s">
        <v>323</v>
      </c>
      <c r="G33" s="87" t="s">
        <v>16</v>
      </c>
      <c r="H33" s="170">
        <v>40</v>
      </c>
      <c r="I33" s="165"/>
      <c r="J33" s="165">
        <f t="shared" si="0"/>
        <v>0</v>
      </c>
    </row>
    <row r="34" spans="1:10" ht="15" x14ac:dyDescent="0.25">
      <c r="A34" s="92">
        <v>1</v>
      </c>
      <c r="B34" s="92">
        <v>4</v>
      </c>
      <c r="C34" s="92">
        <v>3</v>
      </c>
      <c r="D34" s="171">
        <v>2.1800000000000002</v>
      </c>
      <c r="E34" s="167" t="s">
        <v>271</v>
      </c>
      <c r="F34" s="394" t="s">
        <v>323</v>
      </c>
      <c r="G34" s="87" t="s">
        <v>16</v>
      </c>
      <c r="H34" s="170">
        <v>35</v>
      </c>
      <c r="I34" s="165"/>
      <c r="J34" s="165">
        <f t="shared" si="0"/>
        <v>0</v>
      </c>
    </row>
    <row r="35" spans="1:10" ht="15" x14ac:dyDescent="0.25">
      <c r="A35" s="92">
        <v>1</v>
      </c>
      <c r="B35" s="92">
        <v>4</v>
      </c>
      <c r="C35" s="92">
        <v>3</v>
      </c>
      <c r="D35" s="171">
        <v>2.19</v>
      </c>
      <c r="E35" s="167" t="s">
        <v>272</v>
      </c>
      <c r="F35" s="394" t="s">
        <v>323</v>
      </c>
      <c r="G35" s="87" t="s">
        <v>16</v>
      </c>
      <c r="H35" s="170">
        <v>2</v>
      </c>
      <c r="I35" s="165"/>
      <c r="J35" s="165">
        <f t="shared" si="0"/>
        <v>0</v>
      </c>
    </row>
    <row r="36" spans="1:10" ht="15" x14ac:dyDescent="0.25">
      <c r="A36" s="92"/>
      <c r="B36" s="92"/>
      <c r="C36" s="92"/>
      <c r="D36" s="172"/>
      <c r="E36" s="295"/>
      <c r="F36" s="295"/>
      <c r="G36" s="173"/>
      <c r="H36" s="173"/>
      <c r="I36" s="174"/>
      <c r="J36" s="175"/>
    </row>
    <row r="37" spans="1:10" ht="15" x14ac:dyDescent="0.25">
      <c r="A37" s="92"/>
      <c r="B37" s="92"/>
      <c r="C37" s="92"/>
      <c r="D37" s="172"/>
      <c r="E37" s="176" t="s">
        <v>218</v>
      </c>
      <c r="F37" s="176"/>
      <c r="G37" s="625"/>
      <c r="H37" s="625"/>
      <c r="I37" s="177"/>
      <c r="J37" s="178">
        <f>SUM(J11:J35)</f>
        <v>0</v>
      </c>
    </row>
  </sheetData>
  <protectedRanges>
    <protectedRange algorithmName="SHA-512" hashValue="yKdq0KBtKBSkUwL/QbibabrpoPASN3GuphRpgvmiStOc0ICrjG0pXSo0Y1HK7xoajEcNyVeqI+fPKwRFwSD4gQ==" saltValue="xetO0GlRz4jwIyw3y90luQ==" spinCount="100000" sqref="F3" name="Range1_6_1_1"/>
    <protectedRange algorithmName="SHA-512" hashValue="yKdq0KBtKBSkUwL/QbibabrpoPASN3GuphRpgvmiStOc0ICrjG0pXSo0Y1HK7xoajEcNyVeqI+fPKwRFwSD4gQ==" saltValue="xetO0GlRz4jwIyw3y90luQ==" spinCount="100000" sqref="F4:F5" name="Range1_7_1_1"/>
  </protectedRanges>
  <mergeCells count="3">
    <mergeCell ref="D1:J1"/>
    <mergeCell ref="I2:J2"/>
    <mergeCell ref="G37:H37"/>
  </mergeCells>
  <pageMargins left="0.70866141732283472" right="0.70866141732283472" top="0.74803149606299213" bottom="0.74803149606299213" header="0.31496062992125984" footer="0.31496062992125984"/>
  <pageSetup scale="59" orientation="portrait" r:id="rId1"/>
  <headerFooter>
    <oddFooter>&amp;R&amp;P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pageSetUpPr fitToPage="1"/>
  </sheetPr>
  <dimension ref="A1:F44"/>
  <sheetViews>
    <sheetView view="pageBreakPreview" zoomScale="50" zoomScaleNormal="50" zoomScaleSheetLayoutView="50" zoomScalePageLayoutView="40" workbookViewId="0">
      <selection activeCell="E22" sqref="E22:F23"/>
    </sheetView>
  </sheetViews>
  <sheetFormatPr defaultColWidth="50.28515625" defaultRowHeight="18.75" x14ac:dyDescent="0.3"/>
  <cols>
    <col min="1" max="1" width="50.28515625" style="382"/>
    <col min="2" max="2" width="50.28515625" style="380"/>
    <col min="3" max="3" width="7.42578125" style="199" bestFit="1" customWidth="1"/>
    <col min="4" max="4" width="43.28515625" style="199" customWidth="1"/>
    <col min="5" max="5" width="20.7109375" style="200" bestFit="1" customWidth="1"/>
    <col min="6" max="16384" width="50.28515625" style="197"/>
  </cols>
  <sheetData>
    <row r="1" spans="1:6" s="183" customFormat="1" ht="27" customHeight="1" x14ac:dyDescent="0.25">
      <c r="A1" s="379"/>
      <c r="B1" s="379"/>
      <c r="C1" s="626" t="s">
        <v>273</v>
      </c>
      <c r="D1" s="627"/>
      <c r="E1" s="627"/>
    </row>
    <row r="2" spans="1:6" s="183" customFormat="1" ht="30" customHeight="1" x14ac:dyDescent="0.25">
      <c r="A2" s="184" t="s">
        <v>74</v>
      </c>
      <c r="B2" s="184" t="s">
        <v>299</v>
      </c>
      <c r="C2" s="395" t="s">
        <v>274</v>
      </c>
      <c r="D2" s="184" t="s">
        <v>84</v>
      </c>
      <c r="E2" s="185" t="s">
        <v>88</v>
      </c>
    </row>
    <row r="3" spans="1:6" s="183" customFormat="1" ht="30" customHeight="1" x14ac:dyDescent="0.25">
      <c r="A3" s="92"/>
      <c r="B3" s="92"/>
      <c r="C3" s="186"/>
      <c r="D3" s="187"/>
      <c r="E3" s="188"/>
    </row>
    <row r="4" spans="1:6" s="183" customFormat="1" ht="30" customHeight="1" x14ac:dyDescent="0.25">
      <c r="A4" s="92">
        <v>1</v>
      </c>
      <c r="B4" s="92">
        <v>3</v>
      </c>
      <c r="C4" s="189">
        <v>1</v>
      </c>
      <c r="D4" s="190" t="str">
        <f>'HOT &amp; COLD WATER '!E4</f>
        <v>BILL 1 - HOT AND COLD WATER INSTALLATION</v>
      </c>
      <c r="E4" s="188">
        <f>'HOT &amp; COLD WATER '!J42</f>
        <v>0</v>
      </c>
    </row>
    <row r="5" spans="1:6" s="183" customFormat="1" ht="30" customHeight="1" x14ac:dyDescent="0.25">
      <c r="A5" s="92">
        <v>1</v>
      </c>
      <c r="B5" s="92">
        <v>3</v>
      </c>
      <c r="C5" s="189">
        <v>2</v>
      </c>
      <c r="D5" s="190" t="str">
        <f>'FIRE PROTECTION '!E4</f>
        <v>BILL 2 - FIRE PROTECTION</v>
      </c>
      <c r="E5" s="188">
        <f>'FIRE PROTECTION '!J48</f>
        <v>0</v>
      </c>
    </row>
    <row r="6" spans="1:6" s="183" customFormat="1" ht="30" customHeight="1" x14ac:dyDescent="0.25">
      <c r="A6" s="92">
        <v>1</v>
      </c>
      <c r="B6" s="92">
        <v>3</v>
      </c>
      <c r="C6" s="189">
        <v>3</v>
      </c>
      <c r="D6" s="190" t="s">
        <v>318</v>
      </c>
      <c r="E6" s="188">
        <f>'DRAINAGE '!J37</f>
        <v>0</v>
      </c>
      <c r="F6" s="191"/>
    </row>
    <row r="7" spans="1:6" s="183" customFormat="1" ht="30" customHeight="1" x14ac:dyDescent="0.25">
      <c r="A7" s="92"/>
      <c r="B7" s="92"/>
      <c r="C7" s="192"/>
      <c r="D7" s="193" t="s">
        <v>275</v>
      </c>
      <c r="E7" s="194">
        <f>SUM(E4:E6)</f>
        <v>0</v>
      </c>
    </row>
    <row r="8" spans="1:6" s="183" customFormat="1" ht="30" hidden="1" customHeight="1" x14ac:dyDescent="0.25">
      <c r="A8" s="92"/>
      <c r="B8" s="92"/>
      <c r="C8" s="192"/>
      <c r="D8" s="193"/>
      <c r="E8" s="194">
        <f>SUM(E4:E7)</f>
        <v>0</v>
      </c>
    </row>
    <row r="9" spans="1:6" s="183" customFormat="1" ht="30" hidden="1" customHeight="1" x14ac:dyDescent="0.25">
      <c r="A9" s="92"/>
      <c r="B9" s="92"/>
      <c r="C9" s="192"/>
      <c r="D9" s="193" t="s">
        <v>276</v>
      </c>
      <c r="E9" s="194">
        <f>SUM(E4:E8)</f>
        <v>0</v>
      </c>
    </row>
    <row r="10" spans="1:6" s="183" customFormat="1" ht="30" hidden="1" customHeight="1" x14ac:dyDescent="0.25">
      <c r="A10" s="92"/>
      <c r="B10" s="92"/>
      <c r="C10" s="192"/>
      <c r="D10" s="193" t="s">
        <v>277</v>
      </c>
      <c r="E10" s="194">
        <f>SUM(E5:E9)</f>
        <v>0</v>
      </c>
    </row>
    <row r="11" spans="1:6" s="183" customFormat="1" ht="30" hidden="1" customHeight="1" x14ac:dyDescent="0.25">
      <c r="A11" s="92"/>
      <c r="B11" s="92"/>
      <c r="C11" s="195"/>
      <c r="D11" s="193" t="s">
        <v>278</v>
      </c>
      <c r="E11" s="194">
        <f>SUM(E6:E10)</f>
        <v>0</v>
      </c>
    </row>
    <row r="12" spans="1:6" x14ac:dyDescent="0.3">
      <c r="A12" s="92"/>
      <c r="B12" s="92"/>
    </row>
    <row r="14" spans="1:6" x14ac:dyDescent="0.3">
      <c r="A14" s="92">
        <v>1</v>
      </c>
      <c r="B14" s="92">
        <v>4</v>
      </c>
    </row>
    <row r="15" spans="1:6" x14ac:dyDescent="0.3">
      <c r="A15" s="92"/>
      <c r="B15" s="92"/>
    </row>
    <row r="16" spans="1:6" x14ac:dyDescent="0.3">
      <c r="A16" s="92"/>
      <c r="B16" s="92"/>
    </row>
    <row r="17" spans="1:5" x14ac:dyDescent="0.3">
      <c r="A17" s="92">
        <v>1</v>
      </c>
      <c r="B17" s="92">
        <v>4</v>
      </c>
      <c r="E17" s="196"/>
    </row>
    <row r="18" spans="1:5" x14ac:dyDescent="0.3">
      <c r="A18" s="92">
        <v>1</v>
      </c>
      <c r="B18" s="92">
        <v>4</v>
      </c>
      <c r="E18" s="198"/>
    </row>
    <row r="19" spans="1:5" x14ac:dyDescent="0.3">
      <c r="A19" s="92">
        <v>1</v>
      </c>
      <c r="B19" s="92">
        <v>4</v>
      </c>
    </row>
    <row r="20" spans="1:5" x14ac:dyDescent="0.3">
      <c r="A20" s="92">
        <v>1</v>
      </c>
      <c r="B20" s="92">
        <v>4</v>
      </c>
    </row>
    <row r="21" spans="1:5" x14ac:dyDescent="0.3">
      <c r="A21" s="92">
        <v>1</v>
      </c>
      <c r="B21" s="92">
        <v>4</v>
      </c>
    </row>
    <row r="22" spans="1:5" x14ac:dyDescent="0.3">
      <c r="A22" s="92">
        <v>1</v>
      </c>
      <c r="B22" s="92">
        <v>4</v>
      </c>
    </row>
    <row r="23" spans="1:5" x14ac:dyDescent="0.3">
      <c r="A23" s="92">
        <v>1</v>
      </c>
      <c r="B23" s="92">
        <v>4</v>
      </c>
    </row>
    <row r="24" spans="1:5" x14ac:dyDescent="0.3">
      <c r="A24" s="92">
        <v>1</v>
      </c>
      <c r="B24" s="92">
        <v>4</v>
      </c>
    </row>
    <row r="25" spans="1:5" x14ac:dyDescent="0.3">
      <c r="A25" s="92">
        <v>1</v>
      </c>
      <c r="B25" s="92">
        <v>4</v>
      </c>
    </row>
    <row r="26" spans="1:5" x14ac:dyDescent="0.3">
      <c r="A26" s="92">
        <v>1</v>
      </c>
      <c r="B26" s="92">
        <v>4</v>
      </c>
    </row>
    <row r="27" spans="1:5" x14ac:dyDescent="0.3">
      <c r="A27" s="92">
        <v>1</v>
      </c>
      <c r="B27" s="92">
        <v>4</v>
      </c>
    </row>
    <row r="28" spans="1:5" x14ac:dyDescent="0.3">
      <c r="A28" s="92">
        <v>1</v>
      </c>
      <c r="B28" s="92">
        <v>4</v>
      </c>
    </row>
    <row r="29" spans="1:5" x14ac:dyDescent="0.3">
      <c r="A29" s="92">
        <v>1</v>
      </c>
      <c r="B29" s="92">
        <v>4</v>
      </c>
    </row>
    <row r="30" spans="1:5" x14ac:dyDescent="0.3">
      <c r="A30" s="92">
        <v>1</v>
      </c>
      <c r="B30" s="92">
        <v>4</v>
      </c>
    </row>
    <row r="31" spans="1:5" x14ac:dyDescent="0.3">
      <c r="A31" s="92">
        <v>1</v>
      </c>
      <c r="B31" s="92">
        <v>4</v>
      </c>
    </row>
    <row r="32" spans="1:5" x14ac:dyDescent="0.3">
      <c r="A32" s="92">
        <v>1</v>
      </c>
      <c r="B32" s="92">
        <v>4</v>
      </c>
    </row>
    <row r="33" spans="1:2" x14ac:dyDescent="0.3">
      <c r="A33" s="92">
        <v>1</v>
      </c>
      <c r="B33" s="92">
        <v>4</v>
      </c>
    </row>
    <row r="34" spans="1:2" x14ac:dyDescent="0.3">
      <c r="A34" s="92">
        <v>1</v>
      </c>
      <c r="B34" s="92">
        <v>4</v>
      </c>
    </row>
    <row r="35" spans="1:2" x14ac:dyDescent="0.3">
      <c r="A35" s="92">
        <v>1</v>
      </c>
      <c r="B35" s="92">
        <v>4</v>
      </c>
    </row>
    <row r="36" spans="1:2" x14ac:dyDescent="0.3">
      <c r="A36" s="92">
        <v>1</v>
      </c>
      <c r="B36" s="92">
        <v>4</v>
      </c>
    </row>
    <row r="37" spans="1:2" x14ac:dyDescent="0.3">
      <c r="A37" s="92">
        <v>1</v>
      </c>
      <c r="B37" s="92">
        <v>4</v>
      </c>
    </row>
    <row r="38" spans="1:2" x14ac:dyDescent="0.3">
      <c r="A38" s="92">
        <v>1</v>
      </c>
      <c r="B38" s="92"/>
    </row>
    <row r="39" spans="1:2" x14ac:dyDescent="0.3">
      <c r="A39" s="87">
        <v>1</v>
      </c>
      <c r="B39" s="87">
        <v>4</v>
      </c>
    </row>
    <row r="40" spans="1:2" x14ac:dyDescent="0.3">
      <c r="A40" s="92"/>
      <c r="B40" s="92"/>
    </row>
    <row r="41" spans="1:2" x14ac:dyDescent="0.3">
      <c r="A41" s="92">
        <v>1</v>
      </c>
      <c r="B41" s="92">
        <v>4</v>
      </c>
    </row>
    <row r="42" spans="1:2" x14ac:dyDescent="0.3">
      <c r="A42" s="92"/>
      <c r="B42" s="92"/>
    </row>
    <row r="43" spans="1:2" x14ac:dyDescent="0.3">
      <c r="A43" s="92"/>
      <c r="B43" s="92"/>
    </row>
    <row r="44" spans="1:2" x14ac:dyDescent="0.3">
      <c r="A44" s="92"/>
      <c r="B44" s="92"/>
    </row>
  </sheetData>
  <mergeCells count="1">
    <mergeCell ref="C1:E1"/>
  </mergeCells>
  <pageMargins left="0.70866141732283472" right="0.70866141732283472" top="0.74803149606299213" bottom="0.74803149606299213" header="0.31496062992125984" footer="0.31496062992125984"/>
  <pageSetup paperSize="9" scale="50" fitToHeight="0" orientation="portrait" r:id="rId1"/>
  <headerFooter>
    <oddFooter>&amp;R&amp;P of &amp;N</oddFooter>
    <firstHeader>&amp;LMIDLANDS MALL&amp;RPAGE 1 OF 5</firstHeader>
    <firstFooter>&amp;LAOS CONSULTING ENGINEERS,SOUTH AFRICA
AOS/03/2011/BoQ Midlands Mall/Rev.000</first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2060"/>
    <pageSetUpPr fitToPage="1"/>
  </sheetPr>
  <dimension ref="A1:O28"/>
  <sheetViews>
    <sheetView view="pageBreakPreview" zoomScale="90" zoomScaleNormal="90" zoomScaleSheetLayoutView="90" zoomScalePageLayoutView="80" workbookViewId="0">
      <selection activeCell="E22" sqref="E22:F23"/>
    </sheetView>
  </sheetViews>
  <sheetFormatPr defaultColWidth="9.140625" defaultRowHeight="15" x14ac:dyDescent="0.25"/>
  <cols>
    <col min="1" max="1" width="6.85546875" style="4" customWidth="1"/>
    <col min="2" max="3" width="5.5703125" style="4" customWidth="1"/>
    <col min="4" max="4" width="6.42578125" style="4" customWidth="1"/>
    <col min="5" max="5" width="77.85546875" style="4" customWidth="1"/>
    <col min="6" max="6" width="5.7109375" style="4" bestFit="1" customWidth="1"/>
    <col min="7" max="7" width="12.140625" style="4" bestFit="1" customWidth="1"/>
    <col min="8" max="8" width="13.85546875" style="6" customWidth="1"/>
    <col min="9" max="9" width="22.140625" style="25" customWidth="1"/>
    <col min="10" max="10" width="43.85546875" style="6" bestFit="1" customWidth="1"/>
    <col min="11" max="11" width="46" style="6" bestFit="1" customWidth="1"/>
    <col min="12" max="12" width="54" style="6" bestFit="1" customWidth="1"/>
    <col min="13" max="13" width="87.28515625" style="6" bestFit="1" customWidth="1"/>
    <col min="14" max="15" width="9.140625" style="6"/>
    <col min="16" max="16" width="5.7109375" style="6" bestFit="1" customWidth="1"/>
    <col min="17" max="17" width="9.140625" style="6"/>
    <col min="18" max="18" width="3.85546875" style="6" bestFit="1" customWidth="1"/>
    <col min="19" max="19" width="9.140625" style="6"/>
    <col min="20" max="20" width="19.42578125" style="6" bestFit="1" customWidth="1"/>
    <col min="21" max="16384" width="9.140625" style="6"/>
  </cols>
  <sheetData>
    <row r="1" spans="1:15" x14ac:dyDescent="0.25">
      <c r="A1" s="312"/>
      <c r="B1" s="313"/>
      <c r="C1" s="313"/>
      <c r="D1" s="313"/>
      <c r="E1" s="314"/>
      <c r="F1" s="315"/>
      <c r="G1" s="316"/>
      <c r="H1" s="317"/>
      <c r="I1" s="318" t="s">
        <v>1</v>
      </c>
      <c r="J1" s="5"/>
      <c r="K1" s="5"/>
    </row>
    <row r="2" spans="1:15" x14ac:dyDescent="0.25">
      <c r="A2" s="319"/>
      <c r="H2" s="4"/>
      <c r="I2" s="320" t="s">
        <v>2</v>
      </c>
    </row>
    <row r="3" spans="1:15" x14ac:dyDescent="0.25">
      <c r="A3" s="319"/>
      <c r="H3" s="4"/>
      <c r="I3" s="321"/>
    </row>
    <row r="4" spans="1:15" x14ac:dyDescent="0.25">
      <c r="A4" s="319"/>
      <c r="H4" s="4"/>
      <c r="I4" s="320" t="s">
        <v>279</v>
      </c>
      <c r="J4" s="7"/>
      <c r="K4" s="7"/>
      <c r="L4" s="7"/>
      <c r="M4" s="7"/>
      <c r="N4" s="7"/>
      <c r="O4" s="7"/>
    </row>
    <row r="5" spans="1:15" s="11" customFormat="1" ht="36" customHeight="1" x14ac:dyDescent="0.25">
      <c r="A5" s="271" t="s">
        <v>74</v>
      </c>
      <c r="B5" s="271" t="s">
        <v>299</v>
      </c>
      <c r="C5" s="285" t="s">
        <v>287</v>
      </c>
      <c r="D5" s="552" t="s">
        <v>4</v>
      </c>
      <c r="E5" s="8" t="s">
        <v>5</v>
      </c>
      <c r="F5" s="8" t="s">
        <v>6</v>
      </c>
      <c r="G5" s="8" t="s">
        <v>7</v>
      </c>
      <c r="H5" s="9" t="s">
        <v>8</v>
      </c>
      <c r="I5" s="10" t="s">
        <v>9</v>
      </c>
    </row>
    <row r="6" spans="1:15" s="11" customFormat="1" x14ac:dyDescent="0.25">
      <c r="A6" s="282"/>
      <c r="B6" s="282"/>
      <c r="C6" s="283"/>
      <c r="D6" s="12"/>
      <c r="E6" s="12"/>
      <c r="F6" s="12"/>
      <c r="G6" s="12"/>
      <c r="H6" s="13"/>
      <c r="I6" s="14"/>
    </row>
    <row r="7" spans="1:15" x14ac:dyDescent="0.25">
      <c r="A7" s="269"/>
      <c r="B7" s="269"/>
      <c r="C7" s="267"/>
      <c r="D7" s="15"/>
      <c r="E7" s="16"/>
      <c r="F7" s="15"/>
      <c r="G7" s="15"/>
      <c r="H7" s="17"/>
      <c r="I7" s="18"/>
    </row>
    <row r="8" spans="1:15" s="204" customFormat="1" ht="21" x14ac:dyDescent="0.35">
      <c r="A8" s="269">
        <v>1</v>
      </c>
      <c r="B8" s="269">
        <v>5</v>
      </c>
      <c r="C8" s="267"/>
      <c r="D8" s="201"/>
      <c r="E8" s="201" t="s">
        <v>280</v>
      </c>
      <c r="F8" s="201"/>
      <c r="G8" s="201"/>
      <c r="H8" s="202"/>
      <c r="I8" s="203"/>
    </row>
    <row r="9" spans="1:15" x14ac:dyDescent="0.25">
      <c r="A9" s="269"/>
      <c r="B9" s="269"/>
      <c r="C9" s="267"/>
      <c r="D9" s="15"/>
      <c r="E9" s="15"/>
      <c r="F9" s="15"/>
      <c r="G9" s="15"/>
      <c r="H9" s="17"/>
      <c r="I9" s="18"/>
    </row>
    <row r="10" spans="1:15" x14ac:dyDescent="0.25">
      <c r="A10" s="269"/>
      <c r="B10" s="269"/>
      <c r="C10" s="267"/>
      <c r="D10" s="15"/>
      <c r="E10" s="15"/>
      <c r="F10" s="15"/>
      <c r="G10" s="15"/>
      <c r="H10" s="17"/>
      <c r="I10" s="18"/>
    </row>
    <row r="11" spans="1:15" x14ac:dyDescent="0.25">
      <c r="A11" s="269"/>
      <c r="B11" s="269"/>
      <c r="C11" s="267"/>
      <c r="D11" s="15"/>
      <c r="E11" s="15"/>
      <c r="F11" s="15"/>
      <c r="G11" s="15"/>
      <c r="H11" s="17"/>
      <c r="I11" s="18"/>
    </row>
    <row r="12" spans="1:15" x14ac:dyDescent="0.25">
      <c r="A12" s="269">
        <v>1</v>
      </c>
      <c r="B12" s="269">
        <v>5</v>
      </c>
      <c r="C12" s="267"/>
      <c r="D12" s="12">
        <v>2</v>
      </c>
      <c r="E12" s="12" t="s">
        <v>72</v>
      </c>
      <c r="F12" s="12"/>
      <c r="G12" s="12"/>
      <c r="H12" s="311"/>
      <c r="I12" s="14">
        <f>'SECURITY OFFICE BUILDING'!I207+'ADMIN OFFICE'!I198+'SIGNAL RM, ENT &amp; EXIT HOUSING'!I119+'PLATFORM WC &amp; ENT_EXIT HOUSING'!I198+'MAINTENANCE WC'!I193+'MAIN BUILDING'!I202</f>
        <v>0</v>
      </c>
    </row>
    <row r="13" spans="1:15" x14ac:dyDescent="0.25">
      <c r="A13" s="269"/>
      <c r="B13" s="269"/>
      <c r="C13" s="267"/>
      <c r="D13" s="12"/>
      <c r="E13" s="12"/>
      <c r="F13" s="12"/>
      <c r="G13" s="12"/>
      <c r="H13" s="311"/>
      <c r="I13" s="14"/>
    </row>
    <row r="14" spans="1:15" x14ac:dyDescent="0.25">
      <c r="A14" s="269">
        <v>1</v>
      </c>
      <c r="B14" s="269">
        <v>5</v>
      </c>
      <c r="C14" s="267"/>
      <c r="D14" s="12">
        <v>3</v>
      </c>
      <c r="E14" s="12" t="s">
        <v>281</v>
      </c>
      <c r="F14" s="12"/>
      <c r="G14" s="12"/>
      <c r="H14" s="311"/>
      <c r="I14" s="14">
        <f>'Centurion Elec'!K200</f>
        <v>0</v>
      </c>
    </row>
    <row r="15" spans="1:15" x14ac:dyDescent="0.25">
      <c r="A15" s="269"/>
      <c r="B15" s="269"/>
      <c r="C15" s="267"/>
      <c r="D15" s="12"/>
      <c r="E15" s="12"/>
      <c r="F15" s="12"/>
      <c r="G15" s="12"/>
      <c r="H15" s="311"/>
      <c r="I15" s="14"/>
    </row>
    <row r="16" spans="1:15" x14ac:dyDescent="0.25">
      <c r="A16" s="269">
        <v>1</v>
      </c>
      <c r="B16" s="269">
        <v>5</v>
      </c>
      <c r="C16" s="267"/>
      <c r="D16" s="12">
        <v>4</v>
      </c>
      <c r="E16" s="12" t="s">
        <v>282</v>
      </c>
      <c r="F16" s="12"/>
      <c r="G16" s="12"/>
      <c r="H16" s="311"/>
      <c r="I16" s="14">
        <f>'MECH SUMMARY '!E7</f>
        <v>0</v>
      </c>
    </row>
    <row r="17" spans="1:10" x14ac:dyDescent="0.25">
      <c r="A17" s="269"/>
      <c r="B17" s="269"/>
      <c r="C17" s="267"/>
      <c r="D17" s="12"/>
      <c r="E17" s="12"/>
      <c r="F17" s="12"/>
      <c r="G17" s="12"/>
      <c r="H17" s="311"/>
      <c r="I17" s="14"/>
    </row>
    <row r="18" spans="1:10" x14ac:dyDescent="0.25">
      <c r="A18" s="269">
        <v>1</v>
      </c>
      <c r="B18" s="269">
        <v>5</v>
      </c>
      <c r="C18" s="267"/>
      <c r="D18" s="15"/>
      <c r="E18" s="12" t="s">
        <v>65</v>
      </c>
      <c r="F18" s="15"/>
      <c r="G18" s="15"/>
      <c r="H18" s="23"/>
      <c r="I18" s="14">
        <f>SUM(I11:I17)</f>
        <v>0</v>
      </c>
    </row>
    <row r="19" spans="1:10" x14ac:dyDescent="0.25">
      <c r="A19" s="269"/>
      <c r="B19" s="269"/>
      <c r="C19" s="267"/>
      <c r="D19" s="15"/>
      <c r="E19" s="15"/>
      <c r="F19" s="15"/>
      <c r="G19" s="15"/>
      <c r="H19" s="23"/>
      <c r="I19" s="18"/>
    </row>
    <row r="20" spans="1:10" x14ac:dyDescent="0.25">
      <c r="A20" s="269">
        <v>2</v>
      </c>
      <c r="B20" s="269">
        <v>5</v>
      </c>
      <c r="C20" s="267"/>
      <c r="D20" s="15"/>
      <c r="E20" s="278" t="s">
        <v>308</v>
      </c>
      <c r="F20" s="15"/>
      <c r="G20" s="15"/>
      <c r="H20" s="23"/>
      <c r="I20" s="18">
        <f>I18*7.5%</f>
        <v>0</v>
      </c>
    </row>
    <row r="21" spans="1:10" x14ac:dyDescent="0.25">
      <c r="A21" s="269"/>
      <c r="B21" s="269"/>
      <c r="C21" s="267"/>
      <c r="D21" s="15"/>
      <c r="E21" s="15"/>
      <c r="F21" s="15"/>
      <c r="G21" s="15"/>
      <c r="H21" s="23"/>
      <c r="I21" s="18"/>
    </row>
    <row r="22" spans="1:10" x14ac:dyDescent="0.25">
      <c r="A22" s="269">
        <v>2</v>
      </c>
      <c r="B22" s="269">
        <v>5</v>
      </c>
      <c r="C22" s="267"/>
      <c r="D22" s="15"/>
      <c r="E22" s="12" t="s">
        <v>69</v>
      </c>
      <c r="F22" s="15" t="s">
        <v>66</v>
      </c>
      <c r="G22" s="15"/>
      <c r="I22" s="311">
        <f>I18+I20</f>
        <v>0</v>
      </c>
      <c r="J22" s="24"/>
    </row>
    <row r="23" spans="1:10" x14ac:dyDescent="0.25">
      <c r="A23" s="269"/>
      <c r="B23" s="269"/>
      <c r="C23" s="267"/>
      <c r="D23" s="15"/>
      <c r="E23" s="15"/>
      <c r="F23" s="15"/>
      <c r="G23" s="15"/>
      <c r="I23" s="23"/>
    </row>
    <row r="24" spans="1:10" x14ac:dyDescent="0.25">
      <c r="A24" s="269">
        <v>2</v>
      </c>
      <c r="B24" s="269">
        <v>5</v>
      </c>
      <c r="C24" s="267"/>
      <c r="D24" s="15"/>
      <c r="E24" s="15" t="s">
        <v>283</v>
      </c>
      <c r="F24" s="15" t="s">
        <v>284</v>
      </c>
      <c r="G24" s="205">
        <v>0.15</v>
      </c>
      <c r="I24" s="23">
        <f>I22*15%</f>
        <v>0</v>
      </c>
    </row>
    <row r="25" spans="1:10" x14ac:dyDescent="0.25">
      <c r="A25" s="269"/>
      <c r="B25" s="269"/>
      <c r="C25" s="267"/>
      <c r="D25" s="15"/>
      <c r="E25" s="15"/>
      <c r="F25" s="15"/>
      <c r="G25" s="15"/>
      <c r="I25" s="23"/>
      <c r="J25" s="6" t="s">
        <v>13</v>
      </c>
    </row>
    <row r="26" spans="1:10" x14ac:dyDescent="0.25">
      <c r="A26" s="269">
        <v>2</v>
      </c>
      <c r="B26" s="269">
        <v>5</v>
      </c>
      <c r="C26" s="267"/>
      <c r="D26" s="15"/>
      <c r="E26" s="12" t="s">
        <v>285</v>
      </c>
      <c r="F26" s="15" t="s">
        <v>66</v>
      </c>
      <c r="G26" s="15"/>
      <c r="I26" s="311">
        <f>I22+I24</f>
        <v>0</v>
      </c>
    </row>
    <row r="27" spans="1:10" x14ac:dyDescent="0.25">
      <c r="A27" s="269"/>
      <c r="B27" s="269"/>
      <c r="C27" s="267"/>
      <c r="D27" s="15"/>
      <c r="E27" s="15"/>
      <c r="F27" s="15"/>
      <c r="G27" s="15"/>
      <c r="H27" s="23"/>
      <c r="I27" s="18"/>
    </row>
    <row r="28" spans="1:10" x14ac:dyDescent="0.25">
      <c r="A28" s="280"/>
      <c r="B28" s="280"/>
      <c r="C28" s="268"/>
      <c r="D28" s="20"/>
      <c r="E28" s="20"/>
      <c r="F28" s="20"/>
      <c r="G28" s="20"/>
      <c r="H28" s="21"/>
      <c r="I28" s="22"/>
    </row>
  </sheetData>
  <protectedRanges>
    <protectedRange algorithmName="SHA-512" hashValue="yKdq0KBtKBSkUwL/QbibabrpoPASN3GuphRpgvmiStOc0ICrjG0pXSo0Y1HK7xoajEcNyVeqI+fPKwRFwSD4gQ==" saltValue="xetO0GlRz4jwIyw3y90luQ==" spinCount="100000" sqref="D5:E6 D8:E1048576" name="Range1"/>
    <protectedRange algorithmName="SHA-512" hashValue="yKdq0KBtKBSkUwL/QbibabrpoPASN3GuphRpgvmiStOc0ICrjG0pXSo0Y1HK7xoajEcNyVeqI+fPKwRFwSD4gQ==" saltValue="xetO0GlRz4jwIyw3y90luQ==" spinCount="100000" sqref="F5:G6 F8:G1048576" name="Range1_2"/>
    <protectedRange algorithmName="SHA-512" hashValue="yKdq0KBtKBSkUwL/QbibabrpoPASN3GuphRpgvmiStOc0ICrjG0pXSo0Y1HK7xoajEcNyVeqI+fPKwRFwSD4gQ==" saltValue="xetO0GlRz4jwIyw3y90luQ==" spinCount="100000" sqref="D7:E7" name="Range1_6"/>
    <protectedRange algorithmName="SHA-512" hashValue="yKdq0KBtKBSkUwL/QbibabrpoPASN3GuphRpgvmiStOc0ICrjG0pXSo0Y1HK7xoajEcNyVeqI+fPKwRFwSD4gQ==" saltValue="xetO0GlRz4jwIyw3y90luQ==" spinCount="100000" sqref="F7:G7" name="Range1_2_3"/>
  </protectedRanges>
  <conditionalFormatting sqref="F1:F6 F8:F1048576">
    <cfRule type="containsText" dxfId="1" priority="4" operator="containsText" text="H">
      <formula>NOT(ISERROR(SEARCH("H",F1)))</formula>
    </cfRule>
  </conditionalFormatting>
  <conditionalFormatting sqref="F7">
    <cfRule type="containsText" dxfId="0" priority="3" operator="containsText" text="H">
      <formula>NOT(ISERROR(SEARCH("H",F7)))</formula>
    </cfRule>
  </conditionalFormatting>
  <pageMargins left="0.19685039370078741" right="0.19685039370078741" top="0.19685039370078741" bottom="0.39370078740157483" header="0.31496062992125984" footer="0.11811023622047245"/>
  <pageSetup paperSize="9" scale="64" fitToHeight="0" orientation="portrait" r:id="rId1"/>
  <headerFooter>
    <oddFooter>&amp;R&amp;P</oddFooter>
  </headerFooter>
  <colBreaks count="1" manualBreakCount="1">
    <brk id="3" max="94"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0000"/>
    <pageSetUpPr fitToPage="1"/>
  </sheetPr>
  <dimension ref="B1:T332"/>
  <sheetViews>
    <sheetView tabSelected="1" topLeftCell="A301" zoomScale="80" zoomScaleNormal="80" workbookViewId="0">
      <selection activeCell="E317" sqref="E317:F318"/>
    </sheetView>
  </sheetViews>
  <sheetFormatPr defaultRowHeight="15" x14ac:dyDescent="0.25"/>
  <cols>
    <col min="1" max="1" width="9.140625" style="400"/>
    <col min="2" max="2" width="3.85546875" style="400" customWidth="1"/>
    <col min="3" max="3" width="8.28515625" style="405" bestFit="1" customWidth="1"/>
    <col min="4" max="4" width="13.5703125" style="483" customWidth="1"/>
    <col min="5" max="5" width="14.85546875" style="572" customWidth="1"/>
    <col min="6" max="6" width="50.140625" style="572" customWidth="1"/>
    <col min="7" max="7" width="10.5703125" style="400" customWidth="1"/>
    <col min="8" max="8" width="9.42578125" style="400" customWidth="1"/>
    <col min="9" max="9" width="11.42578125" style="400" customWidth="1"/>
    <col min="10" max="10" width="10.5703125" style="400" customWidth="1"/>
    <col min="11" max="11" width="12" style="400" customWidth="1"/>
    <col min="12" max="12" width="22.140625" style="400" customWidth="1"/>
    <col min="13" max="13" width="2.5703125" style="400" customWidth="1"/>
    <col min="14" max="14" width="10.28515625" style="400" customWidth="1"/>
    <col min="15" max="15" width="16.28515625" style="400" bestFit="1" customWidth="1"/>
    <col min="16" max="16" width="16.5703125" style="400" customWidth="1"/>
    <col min="17" max="17" width="15.42578125" style="400" bestFit="1" customWidth="1"/>
    <col min="18" max="19" width="3.7109375" style="400" customWidth="1"/>
    <col min="20" max="20" width="10.28515625" style="400" bestFit="1" customWidth="1"/>
    <col min="21" max="257" width="9.140625" style="400"/>
    <col min="258" max="258" width="3.85546875" style="400" customWidth="1"/>
    <col min="259" max="259" width="8.28515625" style="400" bestFit="1" customWidth="1"/>
    <col min="260" max="260" width="13.5703125" style="400" customWidth="1"/>
    <col min="261" max="261" width="14.85546875" style="400" customWidth="1"/>
    <col min="262" max="262" width="11" style="400" customWidth="1"/>
    <col min="263" max="263" width="12.140625" style="400" customWidth="1"/>
    <col min="264" max="265" width="12.5703125" style="400" customWidth="1"/>
    <col min="266" max="266" width="11.85546875" style="400" customWidth="1"/>
    <col min="267" max="267" width="12.28515625" style="400" customWidth="1"/>
    <col min="268" max="268" width="10.5703125" style="400" customWidth="1"/>
    <col min="269" max="269" width="2.5703125" style="400" customWidth="1"/>
    <col min="270" max="270" width="9.140625" style="400"/>
    <col min="271" max="271" width="16.28515625" style="400" bestFit="1" customWidth="1"/>
    <col min="272" max="272" width="16.5703125" style="400" customWidth="1"/>
    <col min="273" max="273" width="15.42578125" style="400" bestFit="1" customWidth="1"/>
    <col min="274" max="275" width="3.7109375" style="400" customWidth="1"/>
    <col min="276" max="276" width="10.28515625" style="400" bestFit="1" customWidth="1"/>
    <col min="277" max="513" width="9.140625" style="400"/>
    <col min="514" max="514" width="3.85546875" style="400" customWidth="1"/>
    <col min="515" max="515" width="8.28515625" style="400" bestFit="1" customWidth="1"/>
    <col min="516" max="516" width="13.5703125" style="400" customWidth="1"/>
    <col min="517" max="517" width="14.85546875" style="400" customWidth="1"/>
    <col min="518" max="518" width="11" style="400" customWidth="1"/>
    <col min="519" max="519" width="12.140625" style="400" customWidth="1"/>
    <col min="520" max="521" width="12.5703125" style="400" customWidth="1"/>
    <col min="522" max="522" width="11.85546875" style="400" customWidth="1"/>
    <col min="523" max="523" width="12.28515625" style="400" customWidth="1"/>
    <col min="524" max="524" width="10.5703125" style="400" customWidth="1"/>
    <col min="525" max="525" width="2.5703125" style="400" customWidth="1"/>
    <col min="526" max="526" width="9.140625" style="400"/>
    <col min="527" max="527" width="16.28515625" style="400" bestFit="1" customWidth="1"/>
    <col min="528" max="528" width="16.5703125" style="400" customWidth="1"/>
    <col min="529" max="529" width="15.42578125" style="400" bestFit="1" customWidth="1"/>
    <col min="530" max="531" width="3.7109375" style="400" customWidth="1"/>
    <col min="532" max="532" width="10.28515625" style="400" bestFit="1" customWidth="1"/>
    <col min="533" max="769" width="9.140625" style="400"/>
    <col min="770" max="770" width="3.85546875" style="400" customWidth="1"/>
    <col min="771" max="771" width="8.28515625" style="400" bestFit="1" customWidth="1"/>
    <col min="772" max="772" width="13.5703125" style="400" customWidth="1"/>
    <col min="773" max="773" width="14.85546875" style="400" customWidth="1"/>
    <col min="774" max="774" width="11" style="400" customWidth="1"/>
    <col min="775" max="775" width="12.140625" style="400" customWidth="1"/>
    <col min="776" max="777" width="12.5703125" style="400" customWidth="1"/>
    <col min="778" max="778" width="11.85546875" style="400" customWidth="1"/>
    <col min="779" max="779" width="12.28515625" style="400" customWidth="1"/>
    <col min="780" max="780" width="10.5703125" style="400" customWidth="1"/>
    <col min="781" max="781" width="2.5703125" style="400" customWidth="1"/>
    <col min="782" max="782" width="9.140625" style="400"/>
    <col min="783" max="783" width="16.28515625" style="400" bestFit="1" customWidth="1"/>
    <col min="784" max="784" width="16.5703125" style="400" customWidth="1"/>
    <col min="785" max="785" width="15.42578125" style="400" bestFit="1" customWidth="1"/>
    <col min="786" max="787" width="3.7109375" style="400" customWidth="1"/>
    <col min="788" max="788" width="10.28515625" style="400" bestFit="1" customWidth="1"/>
    <col min="789" max="1025" width="9.140625" style="400"/>
    <col min="1026" max="1026" width="3.85546875" style="400" customWidth="1"/>
    <col min="1027" max="1027" width="8.28515625" style="400" bestFit="1" customWidth="1"/>
    <col min="1028" max="1028" width="13.5703125" style="400" customWidth="1"/>
    <col min="1029" max="1029" width="14.85546875" style="400" customWidth="1"/>
    <col min="1030" max="1030" width="11" style="400" customWidth="1"/>
    <col min="1031" max="1031" width="12.140625" style="400" customWidth="1"/>
    <col min="1032" max="1033" width="12.5703125" style="400" customWidth="1"/>
    <col min="1034" max="1034" width="11.85546875" style="400" customWidth="1"/>
    <col min="1035" max="1035" width="12.28515625" style="400" customWidth="1"/>
    <col min="1036" max="1036" width="10.5703125" style="400" customWidth="1"/>
    <col min="1037" max="1037" width="2.5703125" style="400" customWidth="1"/>
    <col min="1038" max="1038" width="9.140625" style="400"/>
    <col min="1039" max="1039" width="16.28515625" style="400" bestFit="1" customWidth="1"/>
    <col min="1040" max="1040" width="16.5703125" style="400" customWidth="1"/>
    <col min="1041" max="1041" width="15.42578125" style="400" bestFit="1" customWidth="1"/>
    <col min="1042" max="1043" width="3.7109375" style="400" customWidth="1"/>
    <col min="1044" max="1044" width="10.28515625" style="400" bestFit="1" customWidth="1"/>
    <col min="1045" max="1281" width="9.140625" style="400"/>
    <col min="1282" max="1282" width="3.85546875" style="400" customWidth="1"/>
    <col min="1283" max="1283" width="8.28515625" style="400" bestFit="1" customWidth="1"/>
    <col min="1284" max="1284" width="13.5703125" style="400" customWidth="1"/>
    <col min="1285" max="1285" width="14.85546875" style="400" customWidth="1"/>
    <col min="1286" max="1286" width="11" style="400" customWidth="1"/>
    <col min="1287" max="1287" width="12.140625" style="400" customWidth="1"/>
    <col min="1288" max="1289" width="12.5703125" style="400" customWidth="1"/>
    <col min="1290" max="1290" width="11.85546875" style="400" customWidth="1"/>
    <col min="1291" max="1291" width="12.28515625" style="400" customWidth="1"/>
    <col min="1292" max="1292" width="10.5703125" style="400" customWidth="1"/>
    <col min="1293" max="1293" width="2.5703125" style="400" customWidth="1"/>
    <col min="1294" max="1294" width="9.140625" style="400"/>
    <col min="1295" max="1295" width="16.28515625" style="400" bestFit="1" customWidth="1"/>
    <col min="1296" max="1296" width="16.5703125" style="400" customWidth="1"/>
    <col min="1297" max="1297" width="15.42578125" style="400" bestFit="1" customWidth="1"/>
    <col min="1298" max="1299" width="3.7109375" style="400" customWidth="1"/>
    <col min="1300" max="1300" width="10.28515625" style="400" bestFit="1" customWidth="1"/>
    <col min="1301" max="1537" width="9.140625" style="400"/>
    <col min="1538" max="1538" width="3.85546875" style="400" customWidth="1"/>
    <col min="1539" max="1539" width="8.28515625" style="400" bestFit="1" customWidth="1"/>
    <col min="1540" max="1540" width="13.5703125" style="400" customWidth="1"/>
    <col min="1541" max="1541" width="14.85546875" style="400" customWidth="1"/>
    <col min="1542" max="1542" width="11" style="400" customWidth="1"/>
    <col min="1543" max="1543" width="12.140625" style="400" customWidth="1"/>
    <col min="1544" max="1545" width="12.5703125" style="400" customWidth="1"/>
    <col min="1546" max="1546" width="11.85546875" style="400" customWidth="1"/>
    <col min="1547" max="1547" width="12.28515625" style="400" customWidth="1"/>
    <col min="1548" max="1548" width="10.5703125" style="400" customWidth="1"/>
    <col min="1549" max="1549" width="2.5703125" style="400" customWidth="1"/>
    <col min="1550" max="1550" width="9.140625" style="400"/>
    <col min="1551" max="1551" width="16.28515625" style="400" bestFit="1" customWidth="1"/>
    <col min="1552" max="1552" width="16.5703125" style="400" customWidth="1"/>
    <col min="1553" max="1553" width="15.42578125" style="400" bestFit="1" customWidth="1"/>
    <col min="1554" max="1555" width="3.7109375" style="400" customWidth="1"/>
    <col min="1556" max="1556" width="10.28515625" style="400" bestFit="1" customWidth="1"/>
    <col min="1557" max="1793" width="9.140625" style="400"/>
    <col min="1794" max="1794" width="3.85546875" style="400" customWidth="1"/>
    <col min="1795" max="1795" width="8.28515625" style="400" bestFit="1" customWidth="1"/>
    <col min="1796" max="1796" width="13.5703125" style="400" customWidth="1"/>
    <col min="1797" max="1797" width="14.85546875" style="400" customWidth="1"/>
    <col min="1798" max="1798" width="11" style="400" customWidth="1"/>
    <col min="1799" max="1799" width="12.140625" style="400" customWidth="1"/>
    <col min="1800" max="1801" width="12.5703125" style="400" customWidth="1"/>
    <col min="1802" max="1802" width="11.85546875" style="400" customWidth="1"/>
    <col min="1803" max="1803" width="12.28515625" style="400" customWidth="1"/>
    <col min="1804" max="1804" width="10.5703125" style="400" customWidth="1"/>
    <col min="1805" max="1805" width="2.5703125" style="400" customWidth="1"/>
    <col min="1806" max="1806" width="9.140625" style="400"/>
    <col min="1807" max="1807" width="16.28515625" style="400" bestFit="1" customWidth="1"/>
    <col min="1808" max="1808" width="16.5703125" style="400" customWidth="1"/>
    <col min="1809" max="1809" width="15.42578125" style="400" bestFit="1" customWidth="1"/>
    <col min="1810" max="1811" width="3.7109375" style="400" customWidth="1"/>
    <col min="1812" max="1812" width="10.28515625" style="400" bestFit="1" customWidth="1"/>
    <col min="1813" max="2049" width="9.140625" style="400"/>
    <col min="2050" max="2050" width="3.85546875" style="400" customWidth="1"/>
    <col min="2051" max="2051" width="8.28515625" style="400" bestFit="1" customWidth="1"/>
    <col min="2052" max="2052" width="13.5703125" style="400" customWidth="1"/>
    <col min="2053" max="2053" width="14.85546875" style="400" customWidth="1"/>
    <col min="2054" max="2054" width="11" style="400" customWidth="1"/>
    <col min="2055" max="2055" width="12.140625" style="400" customWidth="1"/>
    <col min="2056" max="2057" width="12.5703125" style="400" customWidth="1"/>
    <col min="2058" max="2058" width="11.85546875" style="400" customWidth="1"/>
    <col min="2059" max="2059" width="12.28515625" style="400" customWidth="1"/>
    <col min="2060" max="2060" width="10.5703125" style="400" customWidth="1"/>
    <col min="2061" max="2061" width="2.5703125" style="400" customWidth="1"/>
    <col min="2062" max="2062" width="9.140625" style="400"/>
    <col min="2063" max="2063" width="16.28515625" style="400" bestFit="1" customWidth="1"/>
    <col min="2064" max="2064" width="16.5703125" style="400" customWidth="1"/>
    <col min="2065" max="2065" width="15.42578125" style="400" bestFit="1" customWidth="1"/>
    <col min="2066" max="2067" width="3.7109375" style="400" customWidth="1"/>
    <col min="2068" max="2068" width="10.28515625" style="400" bestFit="1" customWidth="1"/>
    <col min="2069" max="2305" width="9.140625" style="400"/>
    <col min="2306" max="2306" width="3.85546875" style="400" customWidth="1"/>
    <col min="2307" max="2307" width="8.28515625" style="400" bestFit="1" customWidth="1"/>
    <col min="2308" max="2308" width="13.5703125" style="400" customWidth="1"/>
    <col min="2309" max="2309" width="14.85546875" style="400" customWidth="1"/>
    <col min="2310" max="2310" width="11" style="400" customWidth="1"/>
    <col min="2311" max="2311" width="12.140625" style="400" customWidth="1"/>
    <col min="2312" max="2313" width="12.5703125" style="400" customWidth="1"/>
    <col min="2314" max="2314" width="11.85546875" style="400" customWidth="1"/>
    <col min="2315" max="2315" width="12.28515625" style="400" customWidth="1"/>
    <col min="2316" max="2316" width="10.5703125" style="400" customWidth="1"/>
    <col min="2317" max="2317" width="2.5703125" style="400" customWidth="1"/>
    <col min="2318" max="2318" width="9.140625" style="400"/>
    <col min="2319" max="2319" width="16.28515625" style="400" bestFit="1" customWidth="1"/>
    <col min="2320" max="2320" width="16.5703125" style="400" customWidth="1"/>
    <col min="2321" max="2321" width="15.42578125" style="400" bestFit="1" customWidth="1"/>
    <col min="2322" max="2323" width="3.7109375" style="400" customWidth="1"/>
    <col min="2324" max="2324" width="10.28515625" style="400" bestFit="1" customWidth="1"/>
    <col min="2325" max="2561" width="9.140625" style="400"/>
    <col min="2562" max="2562" width="3.85546875" style="400" customWidth="1"/>
    <col min="2563" max="2563" width="8.28515625" style="400" bestFit="1" customWidth="1"/>
    <col min="2564" max="2564" width="13.5703125" style="400" customWidth="1"/>
    <col min="2565" max="2565" width="14.85546875" style="400" customWidth="1"/>
    <col min="2566" max="2566" width="11" style="400" customWidth="1"/>
    <col min="2567" max="2567" width="12.140625" style="400" customWidth="1"/>
    <col min="2568" max="2569" width="12.5703125" style="400" customWidth="1"/>
    <col min="2570" max="2570" width="11.85546875" style="400" customWidth="1"/>
    <col min="2571" max="2571" width="12.28515625" style="400" customWidth="1"/>
    <col min="2572" max="2572" width="10.5703125" style="400" customWidth="1"/>
    <col min="2573" max="2573" width="2.5703125" style="400" customWidth="1"/>
    <col min="2574" max="2574" width="9.140625" style="400"/>
    <col min="2575" max="2575" width="16.28515625" style="400" bestFit="1" customWidth="1"/>
    <col min="2576" max="2576" width="16.5703125" style="400" customWidth="1"/>
    <col min="2577" max="2577" width="15.42578125" style="400" bestFit="1" customWidth="1"/>
    <col min="2578" max="2579" width="3.7109375" style="400" customWidth="1"/>
    <col min="2580" max="2580" width="10.28515625" style="400" bestFit="1" customWidth="1"/>
    <col min="2581" max="2817" width="9.140625" style="400"/>
    <col min="2818" max="2818" width="3.85546875" style="400" customWidth="1"/>
    <col min="2819" max="2819" width="8.28515625" style="400" bestFit="1" customWidth="1"/>
    <col min="2820" max="2820" width="13.5703125" style="400" customWidth="1"/>
    <col min="2821" max="2821" width="14.85546875" style="400" customWidth="1"/>
    <col min="2822" max="2822" width="11" style="400" customWidth="1"/>
    <col min="2823" max="2823" width="12.140625" style="400" customWidth="1"/>
    <col min="2824" max="2825" width="12.5703125" style="400" customWidth="1"/>
    <col min="2826" max="2826" width="11.85546875" style="400" customWidth="1"/>
    <col min="2827" max="2827" width="12.28515625" style="400" customWidth="1"/>
    <col min="2828" max="2828" width="10.5703125" style="400" customWidth="1"/>
    <col min="2829" max="2829" width="2.5703125" style="400" customWidth="1"/>
    <col min="2830" max="2830" width="9.140625" style="400"/>
    <col min="2831" max="2831" width="16.28515625" style="400" bestFit="1" customWidth="1"/>
    <col min="2832" max="2832" width="16.5703125" style="400" customWidth="1"/>
    <col min="2833" max="2833" width="15.42578125" style="400" bestFit="1" customWidth="1"/>
    <col min="2834" max="2835" width="3.7109375" style="400" customWidth="1"/>
    <col min="2836" max="2836" width="10.28515625" style="400" bestFit="1" customWidth="1"/>
    <col min="2837" max="3073" width="9.140625" style="400"/>
    <col min="3074" max="3074" width="3.85546875" style="400" customWidth="1"/>
    <col min="3075" max="3075" width="8.28515625" style="400" bestFit="1" customWidth="1"/>
    <col min="3076" max="3076" width="13.5703125" style="400" customWidth="1"/>
    <col min="3077" max="3077" width="14.85546875" style="400" customWidth="1"/>
    <col min="3078" max="3078" width="11" style="400" customWidth="1"/>
    <col min="3079" max="3079" width="12.140625" style="400" customWidth="1"/>
    <col min="3080" max="3081" width="12.5703125" style="400" customWidth="1"/>
    <col min="3082" max="3082" width="11.85546875" style="400" customWidth="1"/>
    <col min="3083" max="3083" width="12.28515625" style="400" customWidth="1"/>
    <col min="3084" max="3084" width="10.5703125" style="400" customWidth="1"/>
    <col min="3085" max="3085" width="2.5703125" style="400" customWidth="1"/>
    <col min="3086" max="3086" width="9.140625" style="400"/>
    <col min="3087" max="3087" width="16.28515625" style="400" bestFit="1" customWidth="1"/>
    <col min="3088" max="3088" width="16.5703125" style="400" customWidth="1"/>
    <col min="3089" max="3089" width="15.42578125" style="400" bestFit="1" customWidth="1"/>
    <col min="3090" max="3091" width="3.7109375" style="400" customWidth="1"/>
    <col min="3092" max="3092" width="10.28515625" style="400" bestFit="1" customWidth="1"/>
    <col min="3093" max="3329" width="9.140625" style="400"/>
    <col min="3330" max="3330" width="3.85546875" style="400" customWidth="1"/>
    <col min="3331" max="3331" width="8.28515625" style="400" bestFit="1" customWidth="1"/>
    <col min="3332" max="3332" width="13.5703125" style="400" customWidth="1"/>
    <col min="3333" max="3333" width="14.85546875" style="400" customWidth="1"/>
    <col min="3334" max="3334" width="11" style="400" customWidth="1"/>
    <col min="3335" max="3335" width="12.140625" style="400" customWidth="1"/>
    <col min="3336" max="3337" width="12.5703125" style="400" customWidth="1"/>
    <col min="3338" max="3338" width="11.85546875" style="400" customWidth="1"/>
    <col min="3339" max="3339" width="12.28515625" style="400" customWidth="1"/>
    <col min="3340" max="3340" width="10.5703125" style="400" customWidth="1"/>
    <col min="3341" max="3341" width="2.5703125" style="400" customWidth="1"/>
    <col min="3342" max="3342" width="9.140625" style="400"/>
    <col min="3343" max="3343" width="16.28515625" style="400" bestFit="1" customWidth="1"/>
    <col min="3344" max="3344" width="16.5703125" style="400" customWidth="1"/>
    <col min="3345" max="3345" width="15.42578125" style="400" bestFit="1" customWidth="1"/>
    <col min="3346" max="3347" width="3.7109375" style="400" customWidth="1"/>
    <col min="3348" max="3348" width="10.28515625" style="400" bestFit="1" customWidth="1"/>
    <col min="3349" max="3585" width="9.140625" style="400"/>
    <col min="3586" max="3586" width="3.85546875" style="400" customWidth="1"/>
    <col min="3587" max="3587" width="8.28515625" style="400" bestFit="1" customWidth="1"/>
    <col min="3588" max="3588" width="13.5703125" style="400" customWidth="1"/>
    <col min="3589" max="3589" width="14.85546875" style="400" customWidth="1"/>
    <col min="3590" max="3590" width="11" style="400" customWidth="1"/>
    <col min="3591" max="3591" width="12.140625" style="400" customWidth="1"/>
    <col min="3592" max="3593" width="12.5703125" style="400" customWidth="1"/>
    <col min="3594" max="3594" width="11.85546875" style="400" customWidth="1"/>
    <col min="3595" max="3595" width="12.28515625" style="400" customWidth="1"/>
    <col min="3596" max="3596" width="10.5703125" style="400" customWidth="1"/>
    <col min="3597" max="3597" width="2.5703125" style="400" customWidth="1"/>
    <col min="3598" max="3598" width="9.140625" style="400"/>
    <col min="3599" max="3599" width="16.28515625" style="400" bestFit="1" customWidth="1"/>
    <col min="3600" max="3600" width="16.5703125" style="400" customWidth="1"/>
    <col min="3601" max="3601" width="15.42578125" style="400" bestFit="1" customWidth="1"/>
    <col min="3602" max="3603" width="3.7109375" style="400" customWidth="1"/>
    <col min="3604" max="3604" width="10.28515625" style="400" bestFit="1" customWidth="1"/>
    <col min="3605" max="3841" width="9.140625" style="400"/>
    <col min="3842" max="3842" width="3.85546875" style="400" customWidth="1"/>
    <col min="3843" max="3843" width="8.28515625" style="400" bestFit="1" customWidth="1"/>
    <col min="3844" max="3844" width="13.5703125" style="400" customWidth="1"/>
    <col min="3845" max="3845" width="14.85546875" style="400" customWidth="1"/>
    <col min="3846" max="3846" width="11" style="400" customWidth="1"/>
    <col min="3847" max="3847" width="12.140625" style="400" customWidth="1"/>
    <col min="3848" max="3849" width="12.5703125" style="400" customWidth="1"/>
    <col min="3850" max="3850" width="11.85546875" style="400" customWidth="1"/>
    <col min="3851" max="3851" width="12.28515625" style="400" customWidth="1"/>
    <col min="3852" max="3852" width="10.5703125" style="400" customWidth="1"/>
    <col min="3853" max="3853" width="2.5703125" style="400" customWidth="1"/>
    <col min="3854" max="3854" width="9.140625" style="400"/>
    <col min="3855" max="3855" width="16.28515625" style="400" bestFit="1" customWidth="1"/>
    <col min="3856" max="3856" width="16.5703125" style="400" customWidth="1"/>
    <col min="3857" max="3857" width="15.42578125" style="400" bestFit="1" customWidth="1"/>
    <col min="3858" max="3859" width="3.7109375" style="400" customWidth="1"/>
    <col min="3860" max="3860" width="10.28515625" style="400" bestFit="1" customWidth="1"/>
    <col min="3861" max="4097" width="9.140625" style="400"/>
    <col min="4098" max="4098" width="3.85546875" style="400" customWidth="1"/>
    <col min="4099" max="4099" width="8.28515625" style="400" bestFit="1" customWidth="1"/>
    <col min="4100" max="4100" width="13.5703125" style="400" customWidth="1"/>
    <col min="4101" max="4101" width="14.85546875" style="400" customWidth="1"/>
    <col min="4102" max="4102" width="11" style="400" customWidth="1"/>
    <col min="4103" max="4103" width="12.140625" style="400" customWidth="1"/>
    <col min="4104" max="4105" width="12.5703125" style="400" customWidth="1"/>
    <col min="4106" max="4106" width="11.85546875" style="400" customWidth="1"/>
    <col min="4107" max="4107" width="12.28515625" style="400" customWidth="1"/>
    <col min="4108" max="4108" width="10.5703125" style="400" customWidth="1"/>
    <col min="4109" max="4109" width="2.5703125" style="400" customWidth="1"/>
    <col min="4110" max="4110" width="9.140625" style="400"/>
    <col min="4111" max="4111" width="16.28515625" style="400" bestFit="1" customWidth="1"/>
    <col min="4112" max="4112" width="16.5703125" style="400" customWidth="1"/>
    <col min="4113" max="4113" width="15.42578125" style="400" bestFit="1" customWidth="1"/>
    <col min="4114" max="4115" width="3.7109375" style="400" customWidth="1"/>
    <col min="4116" max="4116" width="10.28515625" style="400" bestFit="1" customWidth="1"/>
    <col min="4117" max="4353" width="9.140625" style="400"/>
    <col min="4354" max="4354" width="3.85546875" style="400" customWidth="1"/>
    <col min="4355" max="4355" width="8.28515625" style="400" bestFit="1" customWidth="1"/>
    <col min="4356" max="4356" width="13.5703125" style="400" customWidth="1"/>
    <col min="4357" max="4357" width="14.85546875" style="400" customWidth="1"/>
    <col min="4358" max="4358" width="11" style="400" customWidth="1"/>
    <col min="4359" max="4359" width="12.140625" style="400" customWidth="1"/>
    <col min="4360" max="4361" width="12.5703125" style="400" customWidth="1"/>
    <col min="4362" max="4362" width="11.85546875" style="400" customWidth="1"/>
    <col min="4363" max="4363" width="12.28515625" style="400" customWidth="1"/>
    <col min="4364" max="4364" width="10.5703125" style="400" customWidth="1"/>
    <col min="4365" max="4365" width="2.5703125" style="400" customWidth="1"/>
    <col min="4366" max="4366" width="9.140625" style="400"/>
    <col min="4367" max="4367" width="16.28515625" style="400" bestFit="1" customWidth="1"/>
    <col min="4368" max="4368" width="16.5703125" style="400" customWidth="1"/>
    <col min="4369" max="4369" width="15.42578125" style="400" bestFit="1" customWidth="1"/>
    <col min="4370" max="4371" width="3.7109375" style="400" customWidth="1"/>
    <col min="4372" max="4372" width="10.28515625" style="400" bestFit="1" customWidth="1"/>
    <col min="4373" max="4609" width="9.140625" style="400"/>
    <col min="4610" max="4610" width="3.85546875" style="400" customWidth="1"/>
    <col min="4611" max="4611" width="8.28515625" style="400" bestFit="1" customWidth="1"/>
    <col min="4612" max="4612" width="13.5703125" style="400" customWidth="1"/>
    <col min="4613" max="4613" width="14.85546875" style="400" customWidth="1"/>
    <col min="4614" max="4614" width="11" style="400" customWidth="1"/>
    <col min="4615" max="4615" width="12.140625" style="400" customWidth="1"/>
    <col min="4616" max="4617" width="12.5703125" style="400" customWidth="1"/>
    <col min="4618" max="4618" width="11.85546875" style="400" customWidth="1"/>
    <col min="4619" max="4619" width="12.28515625" style="400" customWidth="1"/>
    <col min="4620" max="4620" width="10.5703125" style="400" customWidth="1"/>
    <col min="4621" max="4621" width="2.5703125" style="400" customWidth="1"/>
    <col min="4622" max="4622" width="9.140625" style="400"/>
    <col min="4623" max="4623" width="16.28515625" style="400" bestFit="1" customWidth="1"/>
    <col min="4624" max="4624" width="16.5703125" style="400" customWidth="1"/>
    <col min="4625" max="4625" width="15.42578125" style="400" bestFit="1" customWidth="1"/>
    <col min="4626" max="4627" width="3.7109375" style="400" customWidth="1"/>
    <col min="4628" max="4628" width="10.28515625" style="400" bestFit="1" customWidth="1"/>
    <col min="4629" max="4865" width="9.140625" style="400"/>
    <col min="4866" max="4866" width="3.85546875" style="400" customWidth="1"/>
    <col min="4867" max="4867" width="8.28515625" style="400" bestFit="1" customWidth="1"/>
    <col min="4868" max="4868" width="13.5703125" style="400" customWidth="1"/>
    <col min="4869" max="4869" width="14.85546875" style="400" customWidth="1"/>
    <col min="4870" max="4870" width="11" style="400" customWidth="1"/>
    <col min="4871" max="4871" width="12.140625" style="400" customWidth="1"/>
    <col min="4872" max="4873" width="12.5703125" style="400" customWidth="1"/>
    <col min="4874" max="4874" width="11.85546875" style="400" customWidth="1"/>
    <col min="4875" max="4875" width="12.28515625" style="400" customWidth="1"/>
    <col min="4876" max="4876" width="10.5703125" style="400" customWidth="1"/>
    <col min="4877" max="4877" width="2.5703125" style="400" customWidth="1"/>
    <col min="4878" max="4878" width="9.140625" style="400"/>
    <col min="4879" max="4879" width="16.28515625" style="400" bestFit="1" customWidth="1"/>
    <col min="4880" max="4880" width="16.5703125" style="400" customWidth="1"/>
    <col min="4881" max="4881" width="15.42578125" style="400" bestFit="1" customWidth="1"/>
    <col min="4882" max="4883" width="3.7109375" style="400" customWidth="1"/>
    <col min="4884" max="4884" width="10.28515625" style="400" bestFit="1" customWidth="1"/>
    <col min="4885" max="5121" width="9.140625" style="400"/>
    <col min="5122" max="5122" width="3.85546875" style="400" customWidth="1"/>
    <col min="5123" max="5123" width="8.28515625" style="400" bestFit="1" customWidth="1"/>
    <col min="5124" max="5124" width="13.5703125" style="400" customWidth="1"/>
    <col min="5125" max="5125" width="14.85546875" style="400" customWidth="1"/>
    <col min="5126" max="5126" width="11" style="400" customWidth="1"/>
    <col min="5127" max="5127" width="12.140625" style="400" customWidth="1"/>
    <col min="5128" max="5129" width="12.5703125" style="400" customWidth="1"/>
    <col min="5130" max="5130" width="11.85546875" style="400" customWidth="1"/>
    <col min="5131" max="5131" width="12.28515625" style="400" customWidth="1"/>
    <col min="5132" max="5132" width="10.5703125" style="400" customWidth="1"/>
    <col min="5133" max="5133" width="2.5703125" style="400" customWidth="1"/>
    <col min="5134" max="5134" width="9.140625" style="400"/>
    <col min="5135" max="5135" width="16.28515625" style="400" bestFit="1" customWidth="1"/>
    <col min="5136" max="5136" width="16.5703125" style="400" customWidth="1"/>
    <col min="5137" max="5137" width="15.42578125" style="400" bestFit="1" customWidth="1"/>
    <col min="5138" max="5139" width="3.7109375" style="400" customWidth="1"/>
    <col min="5140" max="5140" width="10.28515625" style="400" bestFit="1" customWidth="1"/>
    <col min="5141" max="5377" width="9.140625" style="400"/>
    <col min="5378" max="5378" width="3.85546875" style="400" customWidth="1"/>
    <col min="5379" max="5379" width="8.28515625" style="400" bestFit="1" customWidth="1"/>
    <col min="5380" max="5380" width="13.5703125" style="400" customWidth="1"/>
    <col min="5381" max="5381" width="14.85546875" style="400" customWidth="1"/>
    <col min="5382" max="5382" width="11" style="400" customWidth="1"/>
    <col min="5383" max="5383" width="12.140625" style="400" customWidth="1"/>
    <col min="5384" max="5385" width="12.5703125" style="400" customWidth="1"/>
    <col min="5386" max="5386" width="11.85546875" style="400" customWidth="1"/>
    <col min="5387" max="5387" width="12.28515625" style="400" customWidth="1"/>
    <col min="5388" max="5388" width="10.5703125" style="400" customWidth="1"/>
    <col min="5389" max="5389" width="2.5703125" style="400" customWidth="1"/>
    <col min="5390" max="5390" width="9.140625" style="400"/>
    <col min="5391" max="5391" width="16.28515625" style="400" bestFit="1" customWidth="1"/>
    <col min="5392" max="5392" width="16.5703125" style="400" customWidth="1"/>
    <col min="5393" max="5393" width="15.42578125" style="400" bestFit="1" customWidth="1"/>
    <col min="5394" max="5395" width="3.7109375" style="400" customWidth="1"/>
    <col min="5396" max="5396" width="10.28515625" style="400" bestFit="1" customWidth="1"/>
    <col min="5397" max="5633" width="9.140625" style="400"/>
    <col min="5634" max="5634" width="3.85546875" style="400" customWidth="1"/>
    <col min="5635" max="5635" width="8.28515625" style="400" bestFit="1" customWidth="1"/>
    <col min="5636" max="5636" width="13.5703125" style="400" customWidth="1"/>
    <col min="5637" max="5637" width="14.85546875" style="400" customWidth="1"/>
    <col min="5638" max="5638" width="11" style="400" customWidth="1"/>
    <col min="5639" max="5639" width="12.140625" style="400" customWidth="1"/>
    <col min="5640" max="5641" width="12.5703125" style="400" customWidth="1"/>
    <col min="5642" max="5642" width="11.85546875" style="400" customWidth="1"/>
    <col min="5643" max="5643" width="12.28515625" style="400" customWidth="1"/>
    <col min="5644" max="5644" width="10.5703125" style="400" customWidth="1"/>
    <col min="5645" max="5645" width="2.5703125" style="400" customWidth="1"/>
    <col min="5646" max="5646" width="9.140625" style="400"/>
    <col min="5647" max="5647" width="16.28515625" style="400" bestFit="1" customWidth="1"/>
    <col min="5648" max="5648" width="16.5703125" style="400" customWidth="1"/>
    <col min="5649" max="5649" width="15.42578125" style="400" bestFit="1" customWidth="1"/>
    <col min="5650" max="5651" width="3.7109375" style="400" customWidth="1"/>
    <col min="5652" max="5652" width="10.28515625" style="400" bestFit="1" customWidth="1"/>
    <col min="5653" max="5889" width="9.140625" style="400"/>
    <col min="5890" max="5890" width="3.85546875" style="400" customWidth="1"/>
    <col min="5891" max="5891" width="8.28515625" style="400" bestFit="1" customWidth="1"/>
    <col min="5892" max="5892" width="13.5703125" style="400" customWidth="1"/>
    <col min="5893" max="5893" width="14.85546875" style="400" customWidth="1"/>
    <col min="5894" max="5894" width="11" style="400" customWidth="1"/>
    <col min="5895" max="5895" width="12.140625" style="400" customWidth="1"/>
    <col min="5896" max="5897" width="12.5703125" style="400" customWidth="1"/>
    <col min="5898" max="5898" width="11.85546875" style="400" customWidth="1"/>
    <col min="5899" max="5899" width="12.28515625" style="400" customWidth="1"/>
    <col min="5900" max="5900" width="10.5703125" style="400" customWidth="1"/>
    <col min="5901" max="5901" width="2.5703125" style="400" customWidth="1"/>
    <col min="5902" max="5902" width="9.140625" style="400"/>
    <col min="5903" max="5903" width="16.28515625" style="400" bestFit="1" customWidth="1"/>
    <col min="5904" max="5904" width="16.5703125" style="400" customWidth="1"/>
    <col min="5905" max="5905" width="15.42578125" style="400" bestFit="1" customWidth="1"/>
    <col min="5906" max="5907" width="3.7109375" style="400" customWidth="1"/>
    <col min="5908" max="5908" width="10.28515625" style="400" bestFit="1" customWidth="1"/>
    <col min="5909" max="6145" width="9.140625" style="400"/>
    <col min="6146" max="6146" width="3.85546875" style="400" customWidth="1"/>
    <col min="6147" max="6147" width="8.28515625" style="400" bestFit="1" customWidth="1"/>
    <col min="6148" max="6148" width="13.5703125" style="400" customWidth="1"/>
    <col min="6149" max="6149" width="14.85546875" style="400" customWidth="1"/>
    <col min="6150" max="6150" width="11" style="400" customWidth="1"/>
    <col min="6151" max="6151" width="12.140625" style="400" customWidth="1"/>
    <col min="6152" max="6153" width="12.5703125" style="400" customWidth="1"/>
    <col min="6154" max="6154" width="11.85546875" style="400" customWidth="1"/>
    <col min="6155" max="6155" width="12.28515625" style="400" customWidth="1"/>
    <col min="6156" max="6156" width="10.5703125" style="400" customWidth="1"/>
    <col min="6157" max="6157" width="2.5703125" style="400" customWidth="1"/>
    <col min="6158" max="6158" width="9.140625" style="400"/>
    <col min="6159" max="6159" width="16.28515625" style="400" bestFit="1" customWidth="1"/>
    <col min="6160" max="6160" width="16.5703125" style="400" customWidth="1"/>
    <col min="6161" max="6161" width="15.42578125" style="400" bestFit="1" customWidth="1"/>
    <col min="6162" max="6163" width="3.7109375" style="400" customWidth="1"/>
    <col min="6164" max="6164" width="10.28515625" style="400" bestFit="1" customWidth="1"/>
    <col min="6165" max="6401" width="9.140625" style="400"/>
    <col min="6402" max="6402" width="3.85546875" style="400" customWidth="1"/>
    <col min="6403" max="6403" width="8.28515625" style="400" bestFit="1" customWidth="1"/>
    <col min="6404" max="6404" width="13.5703125" style="400" customWidth="1"/>
    <col min="6405" max="6405" width="14.85546875" style="400" customWidth="1"/>
    <col min="6406" max="6406" width="11" style="400" customWidth="1"/>
    <col min="6407" max="6407" width="12.140625" style="400" customWidth="1"/>
    <col min="6408" max="6409" width="12.5703125" style="400" customWidth="1"/>
    <col min="6410" max="6410" width="11.85546875" style="400" customWidth="1"/>
    <col min="6411" max="6411" width="12.28515625" style="400" customWidth="1"/>
    <col min="6412" max="6412" width="10.5703125" style="400" customWidth="1"/>
    <col min="6413" max="6413" width="2.5703125" style="400" customWidth="1"/>
    <col min="6414" max="6414" width="9.140625" style="400"/>
    <col min="6415" max="6415" width="16.28515625" style="400" bestFit="1" customWidth="1"/>
    <col min="6416" max="6416" width="16.5703125" style="400" customWidth="1"/>
    <col min="6417" max="6417" width="15.42578125" style="400" bestFit="1" customWidth="1"/>
    <col min="6418" max="6419" width="3.7109375" style="400" customWidth="1"/>
    <col min="6420" max="6420" width="10.28515625" style="400" bestFit="1" customWidth="1"/>
    <col min="6421" max="6657" width="9.140625" style="400"/>
    <col min="6658" max="6658" width="3.85546875" style="400" customWidth="1"/>
    <col min="6659" max="6659" width="8.28515625" style="400" bestFit="1" customWidth="1"/>
    <col min="6660" max="6660" width="13.5703125" style="400" customWidth="1"/>
    <col min="6661" max="6661" width="14.85546875" style="400" customWidth="1"/>
    <col min="6662" max="6662" width="11" style="400" customWidth="1"/>
    <col min="6663" max="6663" width="12.140625" style="400" customWidth="1"/>
    <col min="6664" max="6665" width="12.5703125" style="400" customWidth="1"/>
    <col min="6666" max="6666" width="11.85546875" style="400" customWidth="1"/>
    <col min="6667" max="6667" width="12.28515625" style="400" customWidth="1"/>
    <col min="6668" max="6668" width="10.5703125" style="400" customWidth="1"/>
    <col min="6669" max="6669" width="2.5703125" style="400" customWidth="1"/>
    <col min="6670" max="6670" width="9.140625" style="400"/>
    <col min="6671" max="6671" width="16.28515625" style="400" bestFit="1" customWidth="1"/>
    <col min="6672" max="6672" width="16.5703125" style="400" customWidth="1"/>
    <col min="6673" max="6673" width="15.42578125" style="400" bestFit="1" customWidth="1"/>
    <col min="6674" max="6675" width="3.7109375" style="400" customWidth="1"/>
    <col min="6676" max="6676" width="10.28515625" style="400" bestFit="1" customWidth="1"/>
    <col min="6677" max="6913" width="9.140625" style="400"/>
    <col min="6914" max="6914" width="3.85546875" style="400" customWidth="1"/>
    <col min="6915" max="6915" width="8.28515625" style="400" bestFit="1" customWidth="1"/>
    <col min="6916" max="6916" width="13.5703125" style="400" customWidth="1"/>
    <col min="6917" max="6917" width="14.85546875" style="400" customWidth="1"/>
    <col min="6918" max="6918" width="11" style="400" customWidth="1"/>
    <col min="6919" max="6919" width="12.140625" style="400" customWidth="1"/>
    <col min="6920" max="6921" width="12.5703125" style="400" customWidth="1"/>
    <col min="6922" max="6922" width="11.85546875" style="400" customWidth="1"/>
    <col min="6923" max="6923" width="12.28515625" style="400" customWidth="1"/>
    <col min="6924" max="6924" width="10.5703125" style="400" customWidth="1"/>
    <col min="6925" max="6925" width="2.5703125" style="400" customWidth="1"/>
    <col min="6926" max="6926" width="9.140625" style="400"/>
    <col min="6927" max="6927" width="16.28515625" style="400" bestFit="1" customWidth="1"/>
    <col min="6928" max="6928" width="16.5703125" style="400" customWidth="1"/>
    <col min="6929" max="6929" width="15.42578125" style="400" bestFit="1" customWidth="1"/>
    <col min="6930" max="6931" width="3.7109375" style="400" customWidth="1"/>
    <col min="6932" max="6932" width="10.28515625" style="400" bestFit="1" customWidth="1"/>
    <col min="6933" max="7169" width="9.140625" style="400"/>
    <col min="7170" max="7170" width="3.85546875" style="400" customWidth="1"/>
    <col min="7171" max="7171" width="8.28515625" style="400" bestFit="1" customWidth="1"/>
    <col min="7172" max="7172" width="13.5703125" style="400" customWidth="1"/>
    <col min="7173" max="7173" width="14.85546875" style="400" customWidth="1"/>
    <col min="7174" max="7174" width="11" style="400" customWidth="1"/>
    <col min="7175" max="7175" width="12.140625" style="400" customWidth="1"/>
    <col min="7176" max="7177" width="12.5703125" style="400" customWidth="1"/>
    <col min="7178" max="7178" width="11.85546875" style="400" customWidth="1"/>
    <col min="7179" max="7179" width="12.28515625" style="400" customWidth="1"/>
    <col min="7180" max="7180" width="10.5703125" style="400" customWidth="1"/>
    <col min="7181" max="7181" width="2.5703125" style="400" customWidth="1"/>
    <col min="7182" max="7182" width="9.140625" style="400"/>
    <col min="7183" max="7183" width="16.28515625" style="400" bestFit="1" customWidth="1"/>
    <col min="7184" max="7184" width="16.5703125" style="400" customWidth="1"/>
    <col min="7185" max="7185" width="15.42578125" style="400" bestFit="1" customWidth="1"/>
    <col min="7186" max="7187" width="3.7109375" style="400" customWidth="1"/>
    <col min="7188" max="7188" width="10.28515625" style="400" bestFit="1" customWidth="1"/>
    <col min="7189" max="7425" width="9.140625" style="400"/>
    <col min="7426" max="7426" width="3.85546875" style="400" customWidth="1"/>
    <col min="7427" max="7427" width="8.28515625" style="400" bestFit="1" customWidth="1"/>
    <col min="7428" max="7428" width="13.5703125" style="400" customWidth="1"/>
    <col min="7429" max="7429" width="14.85546875" style="400" customWidth="1"/>
    <col min="7430" max="7430" width="11" style="400" customWidth="1"/>
    <col min="7431" max="7431" width="12.140625" style="400" customWidth="1"/>
    <col min="7432" max="7433" width="12.5703125" style="400" customWidth="1"/>
    <col min="7434" max="7434" width="11.85546875" style="400" customWidth="1"/>
    <col min="7435" max="7435" width="12.28515625" style="400" customWidth="1"/>
    <col min="7436" max="7436" width="10.5703125" style="400" customWidth="1"/>
    <col min="7437" max="7437" width="2.5703125" style="400" customWidth="1"/>
    <col min="7438" max="7438" width="9.140625" style="400"/>
    <col min="7439" max="7439" width="16.28515625" style="400" bestFit="1" customWidth="1"/>
    <col min="7440" max="7440" width="16.5703125" style="400" customWidth="1"/>
    <col min="7441" max="7441" width="15.42578125" style="400" bestFit="1" customWidth="1"/>
    <col min="7442" max="7443" width="3.7109375" style="400" customWidth="1"/>
    <col min="7444" max="7444" width="10.28515625" style="400" bestFit="1" customWidth="1"/>
    <col min="7445" max="7681" width="9.140625" style="400"/>
    <col min="7682" max="7682" width="3.85546875" style="400" customWidth="1"/>
    <col min="7683" max="7683" width="8.28515625" style="400" bestFit="1" customWidth="1"/>
    <col min="7684" max="7684" width="13.5703125" style="400" customWidth="1"/>
    <col min="7685" max="7685" width="14.85546875" style="400" customWidth="1"/>
    <col min="7686" max="7686" width="11" style="400" customWidth="1"/>
    <col min="7687" max="7687" width="12.140625" style="400" customWidth="1"/>
    <col min="7688" max="7689" width="12.5703125" style="400" customWidth="1"/>
    <col min="7690" max="7690" width="11.85546875" style="400" customWidth="1"/>
    <col min="7691" max="7691" width="12.28515625" style="400" customWidth="1"/>
    <col min="7692" max="7692" width="10.5703125" style="400" customWidth="1"/>
    <col min="7693" max="7693" width="2.5703125" style="400" customWidth="1"/>
    <col min="7694" max="7694" width="9.140625" style="400"/>
    <col min="7695" max="7695" width="16.28515625" style="400" bestFit="1" customWidth="1"/>
    <col min="7696" max="7696" width="16.5703125" style="400" customWidth="1"/>
    <col min="7697" max="7697" width="15.42578125" style="400" bestFit="1" customWidth="1"/>
    <col min="7698" max="7699" width="3.7109375" style="400" customWidth="1"/>
    <col min="7700" max="7700" width="10.28515625" style="400" bestFit="1" customWidth="1"/>
    <col min="7701" max="7937" width="9.140625" style="400"/>
    <col min="7938" max="7938" width="3.85546875" style="400" customWidth="1"/>
    <col min="7939" max="7939" width="8.28515625" style="400" bestFit="1" customWidth="1"/>
    <col min="7940" max="7940" width="13.5703125" style="400" customWidth="1"/>
    <col min="7941" max="7941" width="14.85546875" style="400" customWidth="1"/>
    <col min="7942" max="7942" width="11" style="400" customWidth="1"/>
    <col min="7943" max="7943" width="12.140625" style="400" customWidth="1"/>
    <col min="7944" max="7945" width="12.5703125" style="400" customWidth="1"/>
    <col min="7946" max="7946" width="11.85546875" style="400" customWidth="1"/>
    <col min="7947" max="7947" width="12.28515625" style="400" customWidth="1"/>
    <col min="7948" max="7948" width="10.5703125" style="400" customWidth="1"/>
    <col min="7949" max="7949" width="2.5703125" style="400" customWidth="1"/>
    <col min="7950" max="7950" width="9.140625" style="400"/>
    <col min="7951" max="7951" width="16.28515625" style="400" bestFit="1" customWidth="1"/>
    <col min="7952" max="7952" width="16.5703125" style="400" customWidth="1"/>
    <col min="7953" max="7953" width="15.42578125" style="400" bestFit="1" customWidth="1"/>
    <col min="7954" max="7955" width="3.7109375" style="400" customWidth="1"/>
    <col min="7956" max="7956" width="10.28515625" style="400" bestFit="1" customWidth="1"/>
    <col min="7957" max="8193" width="9.140625" style="400"/>
    <col min="8194" max="8194" width="3.85546875" style="400" customWidth="1"/>
    <col min="8195" max="8195" width="8.28515625" style="400" bestFit="1" customWidth="1"/>
    <col min="8196" max="8196" width="13.5703125" style="400" customWidth="1"/>
    <col min="8197" max="8197" width="14.85546875" style="400" customWidth="1"/>
    <col min="8198" max="8198" width="11" style="400" customWidth="1"/>
    <col min="8199" max="8199" width="12.140625" style="400" customWidth="1"/>
    <col min="8200" max="8201" width="12.5703125" style="400" customWidth="1"/>
    <col min="8202" max="8202" width="11.85546875" style="400" customWidth="1"/>
    <col min="8203" max="8203" width="12.28515625" style="400" customWidth="1"/>
    <col min="8204" max="8204" width="10.5703125" style="400" customWidth="1"/>
    <col min="8205" max="8205" width="2.5703125" style="400" customWidth="1"/>
    <col min="8206" max="8206" width="9.140625" style="400"/>
    <col min="8207" max="8207" width="16.28515625" style="400" bestFit="1" customWidth="1"/>
    <col min="8208" max="8208" width="16.5703125" style="400" customWidth="1"/>
    <col min="8209" max="8209" width="15.42578125" style="400" bestFit="1" customWidth="1"/>
    <col min="8210" max="8211" width="3.7109375" style="400" customWidth="1"/>
    <col min="8212" max="8212" width="10.28515625" style="400" bestFit="1" customWidth="1"/>
    <col min="8213" max="8449" width="9.140625" style="400"/>
    <col min="8450" max="8450" width="3.85546875" style="400" customWidth="1"/>
    <col min="8451" max="8451" width="8.28515625" style="400" bestFit="1" customWidth="1"/>
    <col min="8452" max="8452" width="13.5703125" style="400" customWidth="1"/>
    <col min="8453" max="8453" width="14.85546875" style="400" customWidth="1"/>
    <col min="8454" max="8454" width="11" style="400" customWidth="1"/>
    <col min="8455" max="8455" width="12.140625" style="400" customWidth="1"/>
    <col min="8456" max="8457" width="12.5703125" style="400" customWidth="1"/>
    <col min="8458" max="8458" width="11.85546875" style="400" customWidth="1"/>
    <col min="8459" max="8459" width="12.28515625" style="400" customWidth="1"/>
    <col min="8460" max="8460" width="10.5703125" style="400" customWidth="1"/>
    <col min="8461" max="8461" width="2.5703125" style="400" customWidth="1"/>
    <col min="8462" max="8462" width="9.140625" style="400"/>
    <col min="8463" max="8463" width="16.28515625" style="400" bestFit="1" customWidth="1"/>
    <col min="8464" max="8464" width="16.5703125" style="400" customWidth="1"/>
    <col min="8465" max="8465" width="15.42578125" style="400" bestFit="1" customWidth="1"/>
    <col min="8466" max="8467" width="3.7109375" style="400" customWidth="1"/>
    <col min="8468" max="8468" width="10.28515625" style="400" bestFit="1" customWidth="1"/>
    <col min="8469" max="8705" width="9.140625" style="400"/>
    <col min="8706" max="8706" width="3.85546875" style="400" customWidth="1"/>
    <col min="8707" max="8707" width="8.28515625" style="400" bestFit="1" customWidth="1"/>
    <col min="8708" max="8708" width="13.5703125" style="400" customWidth="1"/>
    <col min="8709" max="8709" width="14.85546875" style="400" customWidth="1"/>
    <col min="8710" max="8710" width="11" style="400" customWidth="1"/>
    <col min="8711" max="8711" width="12.140625" style="400" customWidth="1"/>
    <col min="8712" max="8713" width="12.5703125" style="400" customWidth="1"/>
    <col min="8714" max="8714" width="11.85546875" style="400" customWidth="1"/>
    <col min="8715" max="8715" width="12.28515625" style="400" customWidth="1"/>
    <col min="8716" max="8716" width="10.5703125" style="400" customWidth="1"/>
    <col min="8717" max="8717" width="2.5703125" style="400" customWidth="1"/>
    <col min="8718" max="8718" width="9.140625" style="400"/>
    <col min="8719" max="8719" width="16.28515625" style="400" bestFit="1" customWidth="1"/>
    <col min="8720" max="8720" width="16.5703125" style="400" customWidth="1"/>
    <col min="8721" max="8721" width="15.42578125" style="400" bestFit="1" customWidth="1"/>
    <col min="8722" max="8723" width="3.7109375" style="400" customWidth="1"/>
    <col min="8724" max="8724" width="10.28515625" style="400" bestFit="1" customWidth="1"/>
    <col min="8725" max="8961" width="9.140625" style="400"/>
    <col min="8962" max="8962" width="3.85546875" style="400" customWidth="1"/>
    <col min="8963" max="8963" width="8.28515625" style="400" bestFit="1" customWidth="1"/>
    <col min="8964" max="8964" width="13.5703125" style="400" customWidth="1"/>
    <col min="8965" max="8965" width="14.85546875" style="400" customWidth="1"/>
    <col min="8966" max="8966" width="11" style="400" customWidth="1"/>
    <col min="8967" max="8967" width="12.140625" style="400" customWidth="1"/>
    <col min="8968" max="8969" width="12.5703125" style="400" customWidth="1"/>
    <col min="8970" max="8970" width="11.85546875" style="400" customWidth="1"/>
    <col min="8971" max="8971" width="12.28515625" style="400" customWidth="1"/>
    <col min="8972" max="8972" width="10.5703125" style="400" customWidth="1"/>
    <col min="8973" max="8973" width="2.5703125" style="400" customWidth="1"/>
    <col min="8974" max="8974" width="9.140625" style="400"/>
    <col min="8975" max="8975" width="16.28515625" style="400" bestFit="1" customWidth="1"/>
    <col min="8976" max="8976" width="16.5703125" style="400" customWidth="1"/>
    <col min="8977" max="8977" width="15.42578125" style="400" bestFit="1" customWidth="1"/>
    <col min="8978" max="8979" width="3.7109375" style="400" customWidth="1"/>
    <col min="8980" max="8980" width="10.28515625" style="400" bestFit="1" customWidth="1"/>
    <col min="8981" max="9217" width="9.140625" style="400"/>
    <col min="9218" max="9218" width="3.85546875" style="400" customWidth="1"/>
    <col min="9219" max="9219" width="8.28515625" style="400" bestFit="1" customWidth="1"/>
    <col min="9220" max="9220" width="13.5703125" style="400" customWidth="1"/>
    <col min="9221" max="9221" width="14.85546875" style="400" customWidth="1"/>
    <col min="9222" max="9222" width="11" style="400" customWidth="1"/>
    <col min="9223" max="9223" width="12.140625" style="400" customWidth="1"/>
    <col min="9224" max="9225" width="12.5703125" style="400" customWidth="1"/>
    <col min="9226" max="9226" width="11.85546875" style="400" customWidth="1"/>
    <col min="9227" max="9227" width="12.28515625" style="400" customWidth="1"/>
    <col min="9228" max="9228" width="10.5703125" style="400" customWidth="1"/>
    <col min="9229" max="9229" width="2.5703125" style="400" customWidth="1"/>
    <col min="9230" max="9230" width="9.140625" style="400"/>
    <col min="9231" max="9231" width="16.28515625" style="400" bestFit="1" customWidth="1"/>
    <col min="9232" max="9232" width="16.5703125" style="400" customWidth="1"/>
    <col min="9233" max="9233" width="15.42578125" style="400" bestFit="1" customWidth="1"/>
    <col min="9234" max="9235" width="3.7109375" style="400" customWidth="1"/>
    <col min="9236" max="9236" width="10.28515625" style="400" bestFit="1" customWidth="1"/>
    <col min="9237" max="9473" width="9.140625" style="400"/>
    <col min="9474" max="9474" width="3.85546875" style="400" customWidth="1"/>
    <col min="9475" max="9475" width="8.28515625" style="400" bestFit="1" customWidth="1"/>
    <col min="9476" max="9476" width="13.5703125" style="400" customWidth="1"/>
    <col min="9477" max="9477" width="14.85546875" style="400" customWidth="1"/>
    <col min="9478" max="9478" width="11" style="400" customWidth="1"/>
    <col min="9479" max="9479" width="12.140625" style="400" customWidth="1"/>
    <col min="9480" max="9481" width="12.5703125" style="400" customWidth="1"/>
    <col min="9482" max="9482" width="11.85546875" style="400" customWidth="1"/>
    <col min="9483" max="9483" width="12.28515625" style="400" customWidth="1"/>
    <col min="9484" max="9484" width="10.5703125" style="400" customWidth="1"/>
    <col min="9485" max="9485" width="2.5703125" style="400" customWidth="1"/>
    <col min="9486" max="9486" width="9.140625" style="400"/>
    <col min="9487" max="9487" width="16.28515625" style="400" bestFit="1" customWidth="1"/>
    <col min="9488" max="9488" width="16.5703125" style="400" customWidth="1"/>
    <col min="9489" max="9489" width="15.42578125" style="400" bestFit="1" customWidth="1"/>
    <col min="9490" max="9491" width="3.7109375" style="400" customWidth="1"/>
    <col min="9492" max="9492" width="10.28515625" style="400" bestFit="1" customWidth="1"/>
    <col min="9493" max="9729" width="9.140625" style="400"/>
    <col min="9730" max="9730" width="3.85546875" style="400" customWidth="1"/>
    <col min="9731" max="9731" width="8.28515625" style="400" bestFit="1" customWidth="1"/>
    <col min="9732" max="9732" width="13.5703125" style="400" customWidth="1"/>
    <col min="9733" max="9733" width="14.85546875" style="400" customWidth="1"/>
    <col min="9734" max="9734" width="11" style="400" customWidth="1"/>
    <col min="9735" max="9735" width="12.140625" style="400" customWidth="1"/>
    <col min="9736" max="9737" width="12.5703125" style="400" customWidth="1"/>
    <col min="9738" max="9738" width="11.85546875" style="400" customWidth="1"/>
    <col min="9739" max="9739" width="12.28515625" style="400" customWidth="1"/>
    <col min="9740" max="9740" width="10.5703125" style="400" customWidth="1"/>
    <col min="9741" max="9741" width="2.5703125" style="400" customWidth="1"/>
    <col min="9742" max="9742" width="9.140625" style="400"/>
    <col min="9743" max="9743" width="16.28515625" style="400" bestFit="1" customWidth="1"/>
    <col min="9744" max="9744" width="16.5703125" style="400" customWidth="1"/>
    <col min="9745" max="9745" width="15.42578125" style="400" bestFit="1" customWidth="1"/>
    <col min="9746" max="9747" width="3.7109375" style="400" customWidth="1"/>
    <col min="9748" max="9748" width="10.28515625" style="400" bestFit="1" customWidth="1"/>
    <col min="9749" max="9985" width="9.140625" style="400"/>
    <col min="9986" max="9986" width="3.85546875" style="400" customWidth="1"/>
    <col min="9987" max="9987" width="8.28515625" style="400" bestFit="1" customWidth="1"/>
    <col min="9988" max="9988" width="13.5703125" style="400" customWidth="1"/>
    <col min="9989" max="9989" width="14.85546875" style="400" customWidth="1"/>
    <col min="9990" max="9990" width="11" style="400" customWidth="1"/>
    <col min="9991" max="9991" width="12.140625" style="400" customWidth="1"/>
    <col min="9992" max="9993" width="12.5703125" style="400" customWidth="1"/>
    <col min="9994" max="9994" width="11.85546875" style="400" customWidth="1"/>
    <col min="9995" max="9995" width="12.28515625" style="400" customWidth="1"/>
    <col min="9996" max="9996" width="10.5703125" style="400" customWidth="1"/>
    <col min="9997" max="9997" width="2.5703125" style="400" customWidth="1"/>
    <col min="9998" max="9998" width="9.140625" style="400"/>
    <col min="9999" max="9999" width="16.28515625" style="400" bestFit="1" customWidth="1"/>
    <col min="10000" max="10000" width="16.5703125" style="400" customWidth="1"/>
    <col min="10001" max="10001" width="15.42578125" style="400" bestFit="1" customWidth="1"/>
    <col min="10002" max="10003" width="3.7109375" style="400" customWidth="1"/>
    <col min="10004" max="10004" width="10.28515625" style="400" bestFit="1" customWidth="1"/>
    <col min="10005" max="10241" width="9.140625" style="400"/>
    <col min="10242" max="10242" width="3.85546875" style="400" customWidth="1"/>
    <col min="10243" max="10243" width="8.28515625" style="400" bestFit="1" customWidth="1"/>
    <col min="10244" max="10244" width="13.5703125" style="400" customWidth="1"/>
    <col min="10245" max="10245" width="14.85546875" style="400" customWidth="1"/>
    <col min="10246" max="10246" width="11" style="400" customWidth="1"/>
    <col min="10247" max="10247" width="12.140625" style="400" customWidth="1"/>
    <col min="10248" max="10249" width="12.5703125" style="400" customWidth="1"/>
    <col min="10250" max="10250" width="11.85546875" style="400" customWidth="1"/>
    <col min="10251" max="10251" width="12.28515625" style="400" customWidth="1"/>
    <col min="10252" max="10252" width="10.5703125" style="400" customWidth="1"/>
    <col min="10253" max="10253" width="2.5703125" style="400" customWidth="1"/>
    <col min="10254" max="10254" width="9.140625" style="400"/>
    <col min="10255" max="10255" width="16.28515625" style="400" bestFit="1" customWidth="1"/>
    <col min="10256" max="10256" width="16.5703125" style="400" customWidth="1"/>
    <col min="10257" max="10257" width="15.42578125" style="400" bestFit="1" customWidth="1"/>
    <col min="10258" max="10259" width="3.7109375" style="400" customWidth="1"/>
    <col min="10260" max="10260" width="10.28515625" style="400" bestFit="1" customWidth="1"/>
    <col min="10261" max="10497" width="9.140625" style="400"/>
    <col min="10498" max="10498" width="3.85546875" style="400" customWidth="1"/>
    <col min="10499" max="10499" width="8.28515625" style="400" bestFit="1" customWidth="1"/>
    <col min="10500" max="10500" width="13.5703125" style="400" customWidth="1"/>
    <col min="10501" max="10501" width="14.85546875" style="400" customWidth="1"/>
    <col min="10502" max="10502" width="11" style="400" customWidth="1"/>
    <col min="10503" max="10503" width="12.140625" style="400" customWidth="1"/>
    <col min="10504" max="10505" width="12.5703125" style="400" customWidth="1"/>
    <col min="10506" max="10506" width="11.85546875" style="400" customWidth="1"/>
    <col min="10507" max="10507" width="12.28515625" style="400" customWidth="1"/>
    <col min="10508" max="10508" width="10.5703125" style="400" customWidth="1"/>
    <col min="10509" max="10509" width="2.5703125" style="400" customWidth="1"/>
    <col min="10510" max="10510" width="9.140625" style="400"/>
    <col min="10511" max="10511" width="16.28515625" style="400" bestFit="1" customWidth="1"/>
    <col min="10512" max="10512" width="16.5703125" style="400" customWidth="1"/>
    <col min="10513" max="10513" width="15.42578125" style="400" bestFit="1" customWidth="1"/>
    <col min="10514" max="10515" width="3.7109375" style="400" customWidth="1"/>
    <col min="10516" max="10516" width="10.28515625" style="400" bestFit="1" customWidth="1"/>
    <col min="10517" max="10753" width="9.140625" style="400"/>
    <col min="10754" max="10754" width="3.85546875" style="400" customWidth="1"/>
    <col min="10755" max="10755" width="8.28515625" style="400" bestFit="1" customWidth="1"/>
    <col min="10756" max="10756" width="13.5703125" style="400" customWidth="1"/>
    <col min="10757" max="10757" width="14.85546875" style="400" customWidth="1"/>
    <col min="10758" max="10758" width="11" style="400" customWidth="1"/>
    <col min="10759" max="10759" width="12.140625" style="400" customWidth="1"/>
    <col min="10760" max="10761" width="12.5703125" style="400" customWidth="1"/>
    <col min="10762" max="10762" width="11.85546875" style="400" customWidth="1"/>
    <col min="10763" max="10763" width="12.28515625" style="400" customWidth="1"/>
    <col min="10764" max="10764" width="10.5703125" style="400" customWidth="1"/>
    <col min="10765" max="10765" width="2.5703125" style="400" customWidth="1"/>
    <col min="10766" max="10766" width="9.140625" style="400"/>
    <col min="10767" max="10767" width="16.28515625" style="400" bestFit="1" customWidth="1"/>
    <col min="10768" max="10768" width="16.5703125" style="400" customWidth="1"/>
    <col min="10769" max="10769" width="15.42578125" style="400" bestFit="1" customWidth="1"/>
    <col min="10770" max="10771" width="3.7109375" style="400" customWidth="1"/>
    <col min="10772" max="10772" width="10.28515625" style="400" bestFit="1" customWidth="1"/>
    <col min="10773" max="11009" width="9.140625" style="400"/>
    <col min="11010" max="11010" width="3.85546875" style="400" customWidth="1"/>
    <col min="11011" max="11011" width="8.28515625" style="400" bestFit="1" customWidth="1"/>
    <col min="11012" max="11012" width="13.5703125" style="400" customWidth="1"/>
    <col min="11013" max="11013" width="14.85546875" style="400" customWidth="1"/>
    <col min="11014" max="11014" width="11" style="400" customWidth="1"/>
    <col min="11015" max="11015" width="12.140625" style="400" customWidth="1"/>
    <col min="11016" max="11017" width="12.5703125" style="400" customWidth="1"/>
    <col min="11018" max="11018" width="11.85546875" style="400" customWidth="1"/>
    <col min="11019" max="11019" width="12.28515625" style="400" customWidth="1"/>
    <col min="11020" max="11020" width="10.5703125" style="400" customWidth="1"/>
    <col min="11021" max="11021" width="2.5703125" style="400" customWidth="1"/>
    <col min="11022" max="11022" width="9.140625" style="400"/>
    <col min="11023" max="11023" width="16.28515625" style="400" bestFit="1" customWidth="1"/>
    <col min="11024" max="11024" width="16.5703125" style="400" customWidth="1"/>
    <col min="11025" max="11025" width="15.42578125" style="400" bestFit="1" customWidth="1"/>
    <col min="11026" max="11027" width="3.7109375" style="400" customWidth="1"/>
    <col min="11028" max="11028" width="10.28515625" style="400" bestFit="1" customWidth="1"/>
    <col min="11029" max="11265" width="9.140625" style="400"/>
    <col min="11266" max="11266" width="3.85546875" style="400" customWidth="1"/>
    <col min="11267" max="11267" width="8.28515625" style="400" bestFit="1" customWidth="1"/>
    <col min="11268" max="11268" width="13.5703125" style="400" customWidth="1"/>
    <col min="11269" max="11269" width="14.85546875" style="400" customWidth="1"/>
    <col min="11270" max="11270" width="11" style="400" customWidth="1"/>
    <col min="11271" max="11271" width="12.140625" style="400" customWidth="1"/>
    <col min="11272" max="11273" width="12.5703125" style="400" customWidth="1"/>
    <col min="11274" max="11274" width="11.85546875" style="400" customWidth="1"/>
    <col min="11275" max="11275" width="12.28515625" style="400" customWidth="1"/>
    <col min="11276" max="11276" width="10.5703125" style="400" customWidth="1"/>
    <col min="11277" max="11277" width="2.5703125" style="400" customWidth="1"/>
    <col min="11278" max="11278" width="9.140625" style="400"/>
    <col min="11279" max="11279" width="16.28515625" style="400" bestFit="1" customWidth="1"/>
    <col min="11280" max="11280" width="16.5703125" style="400" customWidth="1"/>
    <col min="11281" max="11281" width="15.42578125" style="400" bestFit="1" customWidth="1"/>
    <col min="11282" max="11283" width="3.7109375" style="400" customWidth="1"/>
    <col min="11284" max="11284" width="10.28515625" style="400" bestFit="1" customWidth="1"/>
    <col min="11285" max="11521" width="9.140625" style="400"/>
    <col min="11522" max="11522" width="3.85546875" style="400" customWidth="1"/>
    <col min="11523" max="11523" width="8.28515625" style="400" bestFit="1" customWidth="1"/>
    <col min="11524" max="11524" width="13.5703125" style="400" customWidth="1"/>
    <col min="11525" max="11525" width="14.85546875" style="400" customWidth="1"/>
    <col min="11526" max="11526" width="11" style="400" customWidth="1"/>
    <col min="11527" max="11527" width="12.140625" style="400" customWidth="1"/>
    <col min="11528" max="11529" width="12.5703125" style="400" customWidth="1"/>
    <col min="11530" max="11530" width="11.85546875" style="400" customWidth="1"/>
    <col min="11531" max="11531" width="12.28515625" style="400" customWidth="1"/>
    <col min="11532" max="11532" width="10.5703125" style="400" customWidth="1"/>
    <col min="11533" max="11533" width="2.5703125" style="400" customWidth="1"/>
    <col min="11534" max="11534" width="9.140625" style="400"/>
    <col min="11535" max="11535" width="16.28515625" style="400" bestFit="1" customWidth="1"/>
    <col min="11536" max="11536" width="16.5703125" style="400" customWidth="1"/>
    <col min="11537" max="11537" width="15.42578125" style="400" bestFit="1" customWidth="1"/>
    <col min="11538" max="11539" width="3.7109375" style="400" customWidth="1"/>
    <col min="11540" max="11540" width="10.28515625" style="400" bestFit="1" customWidth="1"/>
    <col min="11541" max="11777" width="9.140625" style="400"/>
    <col min="11778" max="11778" width="3.85546875" style="400" customWidth="1"/>
    <col min="11779" max="11779" width="8.28515625" style="400" bestFit="1" customWidth="1"/>
    <col min="11780" max="11780" width="13.5703125" style="400" customWidth="1"/>
    <col min="11781" max="11781" width="14.85546875" style="400" customWidth="1"/>
    <col min="11782" max="11782" width="11" style="400" customWidth="1"/>
    <col min="11783" max="11783" width="12.140625" style="400" customWidth="1"/>
    <col min="11784" max="11785" width="12.5703125" style="400" customWidth="1"/>
    <col min="11786" max="11786" width="11.85546875" style="400" customWidth="1"/>
    <col min="11787" max="11787" width="12.28515625" style="400" customWidth="1"/>
    <col min="11788" max="11788" width="10.5703125" style="400" customWidth="1"/>
    <col min="11789" max="11789" width="2.5703125" style="400" customWidth="1"/>
    <col min="11790" max="11790" width="9.140625" style="400"/>
    <col min="11791" max="11791" width="16.28515625" style="400" bestFit="1" customWidth="1"/>
    <col min="11792" max="11792" width="16.5703125" style="400" customWidth="1"/>
    <col min="11793" max="11793" width="15.42578125" style="400" bestFit="1" customWidth="1"/>
    <col min="11794" max="11795" width="3.7109375" style="400" customWidth="1"/>
    <col min="11796" max="11796" width="10.28515625" style="400" bestFit="1" customWidth="1"/>
    <col min="11797" max="12033" width="9.140625" style="400"/>
    <col min="12034" max="12034" width="3.85546875" style="400" customWidth="1"/>
    <col min="12035" max="12035" width="8.28515625" style="400" bestFit="1" customWidth="1"/>
    <col min="12036" max="12036" width="13.5703125" style="400" customWidth="1"/>
    <col min="12037" max="12037" width="14.85546875" style="400" customWidth="1"/>
    <col min="12038" max="12038" width="11" style="400" customWidth="1"/>
    <col min="12039" max="12039" width="12.140625" style="400" customWidth="1"/>
    <col min="12040" max="12041" width="12.5703125" style="400" customWidth="1"/>
    <col min="12042" max="12042" width="11.85546875" style="400" customWidth="1"/>
    <col min="12043" max="12043" width="12.28515625" style="400" customWidth="1"/>
    <col min="12044" max="12044" width="10.5703125" style="400" customWidth="1"/>
    <col min="12045" max="12045" width="2.5703125" style="400" customWidth="1"/>
    <col min="12046" max="12046" width="9.140625" style="400"/>
    <col min="12047" max="12047" width="16.28515625" style="400" bestFit="1" customWidth="1"/>
    <col min="12048" max="12048" width="16.5703125" style="400" customWidth="1"/>
    <col min="12049" max="12049" width="15.42578125" style="400" bestFit="1" customWidth="1"/>
    <col min="12050" max="12051" width="3.7109375" style="400" customWidth="1"/>
    <col min="12052" max="12052" width="10.28515625" style="400" bestFit="1" customWidth="1"/>
    <col min="12053" max="12289" width="9.140625" style="400"/>
    <col min="12290" max="12290" width="3.85546875" style="400" customWidth="1"/>
    <col min="12291" max="12291" width="8.28515625" style="400" bestFit="1" customWidth="1"/>
    <col min="12292" max="12292" width="13.5703125" style="400" customWidth="1"/>
    <col min="12293" max="12293" width="14.85546875" style="400" customWidth="1"/>
    <col min="12294" max="12294" width="11" style="400" customWidth="1"/>
    <col min="12295" max="12295" width="12.140625" style="400" customWidth="1"/>
    <col min="12296" max="12297" width="12.5703125" style="400" customWidth="1"/>
    <col min="12298" max="12298" width="11.85546875" style="400" customWidth="1"/>
    <col min="12299" max="12299" width="12.28515625" style="400" customWidth="1"/>
    <col min="12300" max="12300" width="10.5703125" style="400" customWidth="1"/>
    <col min="12301" max="12301" width="2.5703125" style="400" customWidth="1"/>
    <col min="12302" max="12302" width="9.140625" style="400"/>
    <col min="12303" max="12303" width="16.28515625" style="400" bestFit="1" customWidth="1"/>
    <col min="12304" max="12304" width="16.5703125" style="400" customWidth="1"/>
    <col min="12305" max="12305" width="15.42578125" style="400" bestFit="1" customWidth="1"/>
    <col min="12306" max="12307" width="3.7109375" style="400" customWidth="1"/>
    <col min="12308" max="12308" width="10.28515625" style="400" bestFit="1" customWidth="1"/>
    <col min="12309" max="12545" width="9.140625" style="400"/>
    <col min="12546" max="12546" width="3.85546875" style="400" customWidth="1"/>
    <col min="12547" max="12547" width="8.28515625" style="400" bestFit="1" customWidth="1"/>
    <col min="12548" max="12548" width="13.5703125" style="400" customWidth="1"/>
    <col min="12549" max="12549" width="14.85546875" style="400" customWidth="1"/>
    <col min="12550" max="12550" width="11" style="400" customWidth="1"/>
    <col min="12551" max="12551" width="12.140625" style="400" customWidth="1"/>
    <col min="12552" max="12553" width="12.5703125" style="400" customWidth="1"/>
    <col min="12554" max="12554" width="11.85546875" style="400" customWidth="1"/>
    <col min="12555" max="12555" width="12.28515625" style="400" customWidth="1"/>
    <col min="12556" max="12556" width="10.5703125" style="400" customWidth="1"/>
    <col min="12557" max="12557" width="2.5703125" style="400" customWidth="1"/>
    <col min="12558" max="12558" width="9.140625" style="400"/>
    <col min="12559" max="12559" width="16.28515625" style="400" bestFit="1" customWidth="1"/>
    <col min="12560" max="12560" width="16.5703125" style="400" customWidth="1"/>
    <col min="12561" max="12561" width="15.42578125" style="400" bestFit="1" customWidth="1"/>
    <col min="12562" max="12563" width="3.7109375" style="400" customWidth="1"/>
    <col min="12564" max="12564" width="10.28515625" style="400" bestFit="1" customWidth="1"/>
    <col min="12565" max="12801" width="9.140625" style="400"/>
    <col min="12802" max="12802" width="3.85546875" style="400" customWidth="1"/>
    <col min="12803" max="12803" width="8.28515625" style="400" bestFit="1" customWidth="1"/>
    <col min="12804" max="12804" width="13.5703125" style="400" customWidth="1"/>
    <col min="12805" max="12805" width="14.85546875" style="400" customWidth="1"/>
    <col min="12806" max="12806" width="11" style="400" customWidth="1"/>
    <col min="12807" max="12807" width="12.140625" style="400" customWidth="1"/>
    <col min="12808" max="12809" width="12.5703125" style="400" customWidth="1"/>
    <col min="12810" max="12810" width="11.85546875" style="400" customWidth="1"/>
    <col min="12811" max="12811" width="12.28515625" style="400" customWidth="1"/>
    <col min="12812" max="12812" width="10.5703125" style="400" customWidth="1"/>
    <col min="12813" max="12813" width="2.5703125" style="400" customWidth="1"/>
    <col min="12814" max="12814" width="9.140625" style="400"/>
    <col min="12815" max="12815" width="16.28515625" style="400" bestFit="1" customWidth="1"/>
    <col min="12816" max="12816" width="16.5703125" style="400" customWidth="1"/>
    <col min="12817" max="12817" width="15.42578125" style="400" bestFit="1" customWidth="1"/>
    <col min="12818" max="12819" width="3.7109375" style="400" customWidth="1"/>
    <col min="12820" max="12820" width="10.28515625" style="400" bestFit="1" customWidth="1"/>
    <col min="12821" max="13057" width="9.140625" style="400"/>
    <col min="13058" max="13058" width="3.85546875" style="400" customWidth="1"/>
    <col min="13059" max="13059" width="8.28515625" style="400" bestFit="1" customWidth="1"/>
    <col min="13060" max="13060" width="13.5703125" style="400" customWidth="1"/>
    <col min="13061" max="13061" width="14.85546875" style="400" customWidth="1"/>
    <col min="13062" max="13062" width="11" style="400" customWidth="1"/>
    <col min="13063" max="13063" width="12.140625" style="400" customWidth="1"/>
    <col min="13064" max="13065" width="12.5703125" style="400" customWidth="1"/>
    <col min="13066" max="13066" width="11.85546875" style="400" customWidth="1"/>
    <col min="13067" max="13067" width="12.28515625" style="400" customWidth="1"/>
    <col min="13068" max="13068" width="10.5703125" style="400" customWidth="1"/>
    <col min="13069" max="13069" width="2.5703125" style="400" customWidth="1"/>
    <col min="13070" max="13070" width="9.140625" style="400"/>
    <col min="13071" max="13071" width="16.28515625" style="400" bestFit="1" customWidth="1"/>
    <col min="13072" max="13072" width="16.5703125" style="400" customWidth="1"/>
    <col min="13073" max="13073" width="15.42578125" style="400" bestFit="1" customWidth="1"/>
    <col min="13074" max="13075" width="3.7109375" style="400" customWidth="1"/>
    <col min="13076" max="13076" width="10.28515625" style="400" bestFit="1" customWidth="1"/>
    <col min="13077" max="13313" width="9.140625" style="400"/>
    <col min="13314" max="13314" width="3.85546875" style="400" customWidth="1"/>
    <col min="13315" max="13315" width="8.28515625" style="400" bestFit="1" customWidth="1"/>
    <col min="13316" max="13316" width="13.5703125" style="400" customWidth="1"/>
    <col min="13317" max="13317" width="14.85546875" style="400" customWidth="1"/>
    <col min="13318" max="13318" width="11" style="400" customWidth="1"/>
    <col min="13319" max="13319" width="12.140625" style="400" customWidth="1"/>
    <col min="13320" max="13321" width="12.5703125" style="400" customWidth="1"/>
    <col min="13322" max="13322" width="11.85546875" style="400" customWidth="1"/>
    <col min="13323" max="13323" width="12.28515625" style="400" customWidth="1"/>
    <col min="13324" max="13324" width="10.5703125" style="400" customWidth="1"/>
    <col min="13325" max="13325" width="2.5703125" style="400" customWidth="1"/>
    <col min="13326" max="13326" width="9.140625" style="400"/>
    <col min="13327" max="13327" width="16.28515625" style="400" bestFit="1" customWidth="1"/>
    <col min="13328" max="13328" width="16.5703125" style="400" customWidth="1"/>
    <col min="13329" max="13329" width="15.42578125" style="400" bestFit="1" customWidth="1"/>
    <col min="13330" max="13331" width="3.7109375" style="400" customWidth="1"/>
    <col min="13332" max="13332" width="10.28515625" style="400" bestFit="1" customWidth="1"/>
    <col min="13333" max="13569" width="9.140625" style="400"/>
    <col min="13570" max="13570" width="3.85546875" style="400" customWidth="1"/>
    <col min="13571" max="13571" width="8.28515625" style="400" bestFit="1" customWidth="1"/>
    <col min="13572" max="13572" width="13.5703125" style="400" customWidth="1"/>
    <col min="13573" max="13573" width="14.85546875" style="400" customWidth="1"/>
    <col min="13574" max="13574" width="11" style="400" customWidth="1"/>
    <col min="13575" max="13575" width="12.140625" style="400" customWidth="1"/>
    <col min="13576" max="13577" width="12.5703125" style="400" customWidth="1"/>
    <col min="13578" max="13578" width="11.85546875" style="400" customWidth="1"/>
    <col min="13579" max="13579" width="12.28515625" style="400" customWidth="1"/>
    <col min="13580" max="13580" width="10.5703125" style="400" customWidth="1"/>
    <col min="13581" max="13581" width="2.5703125" style="400" customWidth="1"/>
    <col min="13582" max="13582" width="9.140625" style="400"/>
    <col min="13583" max="13583" width="16.28515625" style="400" bestFit="1" customWidth="1"/>
    <col min="13584" max="13584" width="16.5703125" style="400" customWidth="1"/>
    <col min="13585" max="13585" width="15.42578125" style="400" bestFit="1" customWidth="1"/>
    <col min="13586" max="13587" width="3.7109375" style="400" customWidth="1"/>
    <col min="13588" max="13588" width="10.28515625" style="400" bestFit="1" customWidth="1"/>
    <col min="13589" max="13825" width="9.140625" style="400"/>
    <col min="13826" max="13826" width="3.85546875" style="400" customWidth="1"/>
    <col min="13827" max="13827" width="8.28515625" style="400" bestFit="1" customWidth="1"/>
    <col min="13828" max="13828" width="13.5703125" style="400" customWidth="1"/>
    <col min="13829" max="13829" width="14.85546875" style="400" customWidth="1"/>
    <col min="13830" max="13830" width="11" style="400" customWidth="1"/>
    <col min="13831" max="13831" width="12.140625" style="400" customWidth="1"/>
    <col min="13832" max="13833" width="12.5703125" style="400" customWidth="1"/>
    <col min="13834" max="13834" width="11.85546875" style="400" customWidth="1"/>
    <col min="13835" max="13835" width="12.28515625" style="400" customWidth="1"/>
    <col min="13836" max="13836" width="10.5703125" style="400" customWidth="1"/>
    <col min="13837" max="13837" width="2.5703125" style="400" customWidth="1"/>
    <col min="13838" max="13838" width="9.140625" style="400"/>
    <col min="13839" max="13839" width="16.28515625" style="400" bestFit="1" customWidth="1"/>
    <col min="13840" max="13840" width="16.5703125" style="400" customWidth="1"/>
    <col min="13841" max="13841" width="15.42578125" style="400" bestFit="1" customWidth="1"/>
    <col min="13842" max="13843" width="3.7109375" style="400" customWidth="1"/>
    <col min="13844" max="13844" width="10.28515625" style="400" bestFit="1" customWidth="1"/>
    <col min="13845" max="14081" width="9.140625" style="400"/>
    <col min="14082" max="14082" width="3.85546875" style="400" customWidth="1"/>
    <col min="14083" max="14083" width="8.28515625" style="400" bestFit="1" customWidth="1"/>
    <col min="14084" max="14084" width="13.5703125" style="400" customWidth="1"/>
    <col min="14085" max="14085" width="14.85546875" style="400" customWidth="1"/>
    <col min="14086" max="14086" width="11" style="400" customWidth="1"/>
    <col min="14087" max="14087" width="12.140625" style="400" customWidth="1"/>
    <col min="14088" max="14089" width="12.5703125" style="400" customWidth="1"/>
    <col min="14090" max="14090" width="11.85546875" style="400" customWidth="1"/>
    <col min="14091" max="14091" width="12.28515625" style="400" customWidth="1"/>
    <col min="14092" max="14092" width="10.5703125" style="400" customWidth="1"/>
    <col min="14093" max="14093" width="2.5703125" style="400" customWidth="1"/>
    <col min="14094" max="14094" width="9.140625" style="400"/>
    <col min="14095" max="14095" width="16.28515625" style="400" bestFit="1" customWidth="1"/>
    <col min="14096" max="14096" width="16.5703125" style="400" customWidth="1"/>
    <col min="14097" max="14097" width="15.42578125" style="400" bestFit="1" customWidth="1"/>
    <col min="14098" max="14099" width="3.7109375" style="400" customWidth="1"/>
    <col min="14100" max="14100" width="10.28515625" style="400" bestFit="1" customWidth="1"/>
    <col min="14101" max="14337" width="9.140625" style="400"/>
    <col min="14338" max="14338" width="3.85546875" style="400" customWidth="1"/>
    <col min="14339" max="14339" width="8.28515625" style="400" bestFit="1" customWidth="1"/>
    <col min="14340" max="14340" width="13.5703125" style="400" customWidth="1"/>
    <col min="14341" max="14341" width="14.85546875" style="400" customWidth="1"/>
    <col min="14342" max="14342" width="11" style="400" customWidth="1"/>
    <col min="14343" max="14343" width="12.140625" style="400" customWidth="1"/>
    <col min="14344" max="14345" width="12.5703125" style="400" customWidth="1"/>
    <col min="14346" max="14346" width="11.85546875" style="400" customWidth="1"/>
    <col min="14347" max="14347" width="12.28515625" style="400" customWidth="1"/>
    <col min="14348" max="14348" width="10.5703125" style="400" customWidth="1"/>
    <col min="14349" max="14349" width="2.5703125" style="400" customWidth="1"/>
    <col min="14350" max="14350" width="9.140625" style="400"/>
    <col min="14351" max="14351" width="16.28515625" style="400" bestFit="1" customWidth="1"/>
    <col min="14352" max="14352" width="16.5703125" style="400" customWidth="1"/>
    <col min="14353" max="14353" width="15.42578125" style="400" bestFit="1" customWidth="1"/>
    <col min="14354" max="14355" width="3.7109375" style="400" customWidth="1"/>
    <col min="14356" max="14356" width="10.28515625" style="400" bestFit="1" customWidth="1"/>
    <col min="14357" max="14593" width="9.140625" style="400"/>
    <col min="14594" max="14594" width="3.85546875" style="400" customWidth="1"/>
    <col min="14595" max="14595" width="8.28515625" style="400" bestFit="1" customWidth="1"/>
    <col min="14596" max="14596" width="13.5703125" style="400" customWidth="1"/>
    <col min="14597" max="14597" width="14.85546875" style="400" customWidth="1"/>
    <col min="14598" max="14598" width="11" style="400" customWidth="1"/>
    <col min="14599" max="14599" width="12.140625" style="400" customWidth="1"/>
    <col min="14600" max="14601" width="12.5703125" style="400" customWidth="1"/>
    <col min="14602" max="14602" width="11.85546875" style="400" customWidth="1"/>
    <col min="14603" max="14603" width="12.28515625" style="400" customWidth="1"/>
    <col min="14604" max="14604" width="10.5703125" style="400" customWidth="1"/>
    <col min="14605" max="14605" width="2.5703125" style="400" customWidth="1"/>
    <col min="14606" max="14606" width="9.140625" style="400"/>
    <col min="14607" max="14607" width="16.28515625" style="400" bestFit="1" customWidth="1"/>
    <col min="14608" max="14608" width="16.5703125" style="400" customWidth="1"/>
    <col min="14609" max="14609" width="15.42578125" style="400" bestFit="1" customWidth="1"/>
    <col min="14610" max="14611" width="3.7109375" style="400" customWidth="1"/>
    <col min="14612" max="14612" width="10.28515625" style="400" bestFit="1" customWidth="1"/>
    <col min="14613" max="14849" width="9.140625" style="400"/>
    <col min="14850" max="14850" width="3.85546875" style="400" customWidth="1"/>
    <col min="14851" max="14851" width="8.28515625" style="400" bestFit="1" customWidth="1"/>
    <col min="14852" max="14852" width="13.5703125" style="400" customWidth="1"/>
    <col min="14853" max="14853" width="14.85546875" style="400" customWidth="1"/>
    <col min="14854" max="14854" width="11" style="400" customWidth="1"/>
    <col min="14855" max="14855" width="12.140625" style="400" customWidth="1"/>
    <col min="14856" max="14857" width="12.5703125" style="400" customWidth="1"/>
    <col min="14858" max="14858" width="11.85546875" style="400" customWidth="1"/>
    <col min="14859" max="14859" width="12.28515625" style="400" customWidth="1"/>
    <col min="14860" max="14860" width="10.5703125" style="400" customWidth="1"/>
    <col min="14861" max="14861" width="2.5703125" style="400" customWidth="1"/>
    <col min="14862" max="14862" width="9.140625" style="400"/>
    <col min="14863" max="14863" width="16.28515625" style="400" bestFit="1" customWidth="1"/>
    <col min="14864" max="14864" width="16.5703125" style="400" customWidth="1"/>
    <col min="14865" max="14865" width="15.42578125" style="400" bestFit="1" customWidth="1"/>
    <col min="14866" max="14867" width="3.7109375" style="400" customWidth="1"/>
    <col min="14868" max="14868" width="10.28515625" style="400" bestFit="1" customWidth="1"/>
    <col min="14869" max="15105" width="9.140625" style="400"/>
    <col min="15106" max="15106" width="3.85546875" style="400" customWidth="1"/>
    <col min="15107" max="15107" width="8.28515625" style="400" bestFit="1" customWidth="1"/>
    <col min="15108" max="15108" width="13.5703125" style="400" customWidth="1"/>
    <col min="15109" max="15109" width="14.85546875" style="400" customWidth="1"/>
    <col min="15110" max="15110" width="11" style="400" customWidth="1"/>
    <col min="15111" max="15111" width="12.140625" style="400" customWidth="1"/>
    <col min="15112" max="15113" width="12.5703125" style="400" customWidth="1"/>
    <col min="15114" max="15114" width="11.85546875" style="400" customWidth="1"/>
    <col min="15115" max="15115" width="12.28515625" style="400" customWidth="1"/>
    <col min="15116" max="15116" width="10.5703125" style="400" customWidth="1"/>
    <col min="15117" max="15117" width="2.5703125" style="400" customWidth="1"/>
    <col min="15118" max="15118" width="9.140625" style="400"/>
    <col min="15119" max="15119" width="16.28515625" style="400" bestFit="1" customWidth="1"/>
    <col min="15120" max="15120" width="16.5703125" style="400" customWidth="1"/>
    <col min="15121" max="15121" width="15.42578125" style="400" bestFit="1" customWidth="1"/>
    <col min="15122" max="15123" width="3.7109375" style="400" customWidth="1"/>
    <col min="15124" max="15124" width="10.28515625" style="400" bestFit="1" customWidth="1"/>
    <col min="15125" max="15361" width="9.140625" style="400"/>
    <col min="15362" max="15362" width="3.85546875" style="400" customWidth="1"/>
    <col min="15363" max="15363" width="8.28515625" style="400" bestFit="1" customWidth="1"/>
    <col min="15364" max="15364" width="13.5703125" style="400" customWidth="1"/>
    <col min="15365" max="15365" width="14.85546875" style="400" customWidth="1"/>
    <col min="15366" max="15366" width="11" style="400" customWidth="1"/>
    <col min="15367" max="15367" width="12.140625" style="400" customWidth="1"/>
    <col min="15368" max="15369" width="12.5703125" style="400" customWidth="1"/>
    <col min="15370" max="15370" width="11.85546875" style="400" customWidth="1"/>
    <col min="15371" max="15371" width="12.28515625" style="400" customWidth="1"/>
    <col min="15372" max="15372" width="10.5703125" style="400" customWidth="1"/>
    <col min="15373" max="15373" width="2.5703125" style="400" customWidth="1"/>
    <col min="15374" max="15374" width="9.140625" style="400"/>
    <col min="15375" max="15375" width="16.28515625" style="400" bestFit="1" customWidth="1"/>
    <col min="15376" max="15376" width="16.5703125" style="400" customWidth="1"/>
    <col min="15377" max="15377" width="15.42578125" style="400" bestFit="1" customWidth="1"/>
    <col min="15378" max="15379" width="3.7109375" style="400" customWidth="1"/>
    <col min="15380" max="15380" width="10.28515625" style="400" bestFit="1" customWidth="1"/>
    <col min="15381" max="15617" width="9.140625" style="400"/>
    <col min="15618" max="15618" width="3.85546875" style="400" customWidth="1"/>
    <col min="15619" max="15619" width="8.28515625" style="400" bestFit="1" customWidth="1"/>
    <col min="15620" max="15620" width="13.5703125" style="400" customWidth="1"/>
    <col min="15621" max="15621" width="14.85546875" style="400" customWidth="1"/>
    <col min="15622" max="15622" width="11" style="400" customWidth="1"/>
    <col min="15623" max="15623" width="12.140625" style="400" customWidth="1"/>
    <col min="15624" max="15625" width="12.5703125" style="400" customWidth="1"/>
    <col min="15626" max="15626" width="11.85546875" style="400" customWidth="1"/>
    <col min="15627" max="15627" width="12.28515625" style="400" customWidth="1"/>
    <col min="15628" max="15628" width="10.5703125" style="400" customWidth="1"/>
    <col min="15629" max="15629" width="2.5703125" style="400" customWidth="1"/>
    <col min="15630" max="15630" width="9.140625" style="400"/>
    <col min="15631" max="15631" width="16.28515625" style="400" bestFit="1" customWidth="1"/>
    <col min="15632" max="15632" width="16.5703125" style="400" customWidth="1"/>
    <col min="15633" max="15633" width="15.42578125" style="400" bestFit="1" customWidth="1"/>
    <col min="15634" max="15635" width="3.7109375" style="400" customWidth="1"/>
    <col min="15636" max="15636" width="10.28515625" style="400" bestFit="1" customWidth="1"/>
    <col min="15637" max="15873" width="9.140625" style="400"/>
    <col min="15874" max="15874" width="3.85546875" style="400" customWidth="1"/>
    <col min="15875" max="15875" width="8.28515625" style="400" bestFit="1" customWidth="1"/>
    <col min="15876" max="15876" width="13.5703125" style="400" customWidth="1"/>
    <col min="15877" max="15877" width="14.85546875" style="400" customWidth="1"/>
    <col min="15878" max="15878" width="11" style="400" customWidth="1"/>
    <col min="15879" max="15879" width="12.140625" style="400" customWidth="1"/>
    <col min="15880" max="15881" width="12.5703125" style="400" customWidth="1"/>
    <col min="15882" max="15882" width="11.85546875" style="400" customWidth="1"/>
    <col min="15883" max="15883" width="12.28515625" style="400" customWidth="1"/>
    <col min="15884" max="15884" width="10.5703125" style="400" customWidth="1"/>
    <col min="15885" max="15885" width="2.5703125" style="400" customWidth="1"/>
    <col min="15886" max="15886" width="9.140625" style="400"/>
    <col min="15887" max="15887" width="16.28515625" style="400" bestFit="1" customWidth="1"/>
    <col min="15888" max="15888" width="16.5703125" style="400" customWidth="1"/>
    <col min="15889" max="15889" width="15.42578125" style="400" bestFit="1" customWidth="1"/>
    <col min="15890" max="15891" width="3.7109375" style="400" customWidth="1"/>
    <col min="15892" max="15892" width="10.28515625" style="400" bestFit="1" customWidth="1"/>
    <col min="15893" max="16129" width="9.140625" style="400"/>
    <col min="16130" max="16130" width="3.85546875" style="400" customWidth="1"/>
    <col min="16131" max="16131" width="8.28515625" style="400" bestFit="1" customWidth="1"/>
    <col min="16132" max="16132" width="13.5703125" style="400" customWidth="1"/>
    <col min="16133" max="16133" width="14.85546875" style="400" customWidth="1"/>
    <col min="16134" max="16134" width="11" style="400" customWidth="1"/>
    <col min="16135" max="16135" width="12.140625" style="400" customWidth="1"/>
    <col min="16136" max="16137" width="12.5703125" style="400" customWidth="1"/>
    <col min="16138" max="16138" width="11.85546875" style="400" customWidth="1"/>
    <col min="16139" max="16139" width="12.28515625" style="400" customWidth="1"/>
    <col min="16140" max="16140" width="10.5703125" style="400" customWidth="1"/>
    <col min="16141" max="16141" width="2.5703125" style="400" customWidth="1"/>
    <col min="16142" max="16142" width="9.140625" style="400"/>
    <col min="16143" max="16143" width="16.28515625" style="400" bestFit="1" customWidth="1"/>
    <col min="16144" max="16144" width="16.5703125" style="400" customWidth="1"/>
    <col min="16145" max="16145" width="15.42578125" style="400" bestFit="1" customWidth="1"/>
    <col min="16146" max="16147" width="3.7109375" style="400" customWidth="1"/>
    <col min="16148" max="16148" width="10.28515625" style="400" bestFit="1" customWidth="1"/>
    <col min="16149" max="16384" width="9.140625" style="400"/>
  </cols>
  <sheetData>
    <row r="1" spans="2:19" ht="15.75" thickBot="1" x14ac:dyDescent="0.3">
      <c r="B1" s="396"/>
      <c r="C1" s="397"/>
      <c r="D1" s="556"/>
      <c r="E1" s="571"/>
      <c r="F1" s="571"/>
      <c r="G1" s="398"/>
      <c r="H1" s="398"/>
      <c r="I1" s="398"/>
      <c r="J1" s="398"/>
      <c r="K1" s="398"/>
      <c r="L1" s="398"/>
      <c r="M1" s="398"/>
      <c r="N1" s="398"/>
      <c r="O1" s="398"/>
      <c r="P1" s="398"/>
      <c r="Q1" s="398"/>
      <c r="R1" s="398"/>
      <c r="S1" s="399"/>
    </row>
    <row r="2" spans="2:19" ht="18.75" x14ac:dyDescent="0.3">
      <c r="B2" s="401"/>
      <c r="C2" s="397"/>
      <c r="D2" s="557"/>
      <c r="E2" s="571"/>
      <c r="F2" s="571"/>
      <c r="G2" s="398"/>
      <c r="H2" s="398"/>
      <c r="I2" s="398"/>
      <c r="J2" s="398"/>
      <c r="K2" s="398"/>
      <c r="L2" s="398"/>
      <c r="M2" s="398"/>
      <c r="N2" s="398"/>
      <c r="O2" s="398"/>
      <c r="P2" s="398"/>
      <c r="Q2" s="403" t="s">
        <v>330</v>
      </c>
      <c r="R2" s="399"/>
      <c r="S2" s="404"/>
    </row>
    <row r="3" spans="2:19" ht="26.25" x14ac:dyDescent="0.4">
      <c r="B3" s="401"/>
      <c r="D3" s="558" t="s">
        <v>331</v>
      </c>
      <c r="E3" s="596"/>
      <c r="F3" s="426"/>
      <c r="G3" s="405"/>
      <c r="H3" s="405"/>
      <c r="I3" s="405"/>
      <c r="J3" s="405"/>
      <c r="K3" s="407"/>
      <c r="L3" s="407"/>
      <c r="M3" s="407"/>
      <c r="N3" s="407"/>
      <c r="O3" s="407"/>
      <c r="P3" s="407"/>
      <c r="Q3" s="407"/>
      <c r="R3" s="404"/>
      <c r="S3" s="404"/>
    </row>
    <row r="4" spans="2:19" ht="15.75" thickBot="1" x14ac:dyDescent="0.3">
      <c r="B4" s="401"/>
      <c r="R4" s="404"/>
      <c r="S4" s="404"/>
    </row>
    <row r="5" spans="2:19" ht="21.75" thickBot="1" x14ac:dyDescent="0.4">
      <c r="B5" s="401"/>
      <c r="D5" s="570" t="s">
        <v>332</v>
      </c>
      <c r="E5" s="597"/>
      <c r="F5" s="597"/>
      <c r="G5" s="586"/>
      <c r="H5" s="586"/>
      <c r="I5" s="586"/>
      <c r="J5" s="586"/>
      <c r="K5" s="409"/>
      <c r="L5" s="409"/>
      <c r="M5" s="410"/>
      <c r="N5" s="410"/>
      <c r="O5" s="410"/>
      <c r="P5" s="410"/>
      <c r="Q5" s="410"/>
      <c r="R5" s="404"/>
      <c r="S5" s="404"/>
    </row>
    <row r="6" spans="2:19" ht="15.75" thickBot="1" x14ac:dyDescent="0.3">
      <c r="B6" s="401"/>
      <c r="R6" s="404"/>
      <c r="S6" s="404"/>
    </row>
    <row r="7" spans="2:19" x14ac:dyDescent="0.25">
      <c r="B7" s="401"/>
      <c r="C7" s="411" t="s">
        <v>333</v>
      </c>
      <c r="D7" s="581" t="s">
        <v>334</v>
      </c>
      <c r="E7" s="578"/>
      <c r="F7" s="641"/>
      <c r="G7" s="642"/>
      <c r="H7" s="642"/>
      <c r="I7" s="642"/>
      <c r="P7" s="643" t="s">
        <v>335</v>
      </c>
      <c r="Q7" s="644"/>
      <c r="R7" s="404"/>
      <c r="S7" s="404"/>
    </row>
    <row r="8" spans="2:19" ht="15.75" thickBot="1" x14ac:dyDescent="0.3">
      <c r="B8" s="401"/>
      <c r="C8" s="411" t="s">
        <v>336</v>
      </c>
      <c r="D8" s="582" t="s">
        <v>337</v>
      </c>
      <c r="E8" s="579"/>
      <c r="F8" s="641"/>
      <c r="G8" s="642"/>
      <c r="H8" s="642"/>
      <c r="I8" s="642"/>
      <c r="P8" s="645"/>
      <c r="Q8" s="646"/>
      <c r="R8" s="404"/>
      <c r="S8" s="404"/>
    </row>
    <row r="9" spans="2:19" x14ac:dyDescent="0.25">
      <c r="B9" s="401"/>
      <c r="C9" s="411" t="s">
        <v>338</v>
      </c>
      <c r="D9" s="582" t="s">
        <v>339</v>
      </c>
      <c r="E9" s="579"/>
      <c r="F9" s="639"/>
      <c r="G9" s="640"/>
      <c r="H9" s="640"/>
      <c r="I9" s="640"/>
      <c r="R9" s="404"/>
      <c r="S9" s="404"/>
    </row>
    <row r="10" spans="2:19" x14ac:dyDescent="0.25">
      <c r="B10" s="401"/>
      <c r="C10" s="411" t="s">
        <v>340</v>
      </c>
      <c r="D10" s="582" t="s">
        <v>341</v>
      </c>
      <c r="E10" s="579"/>
      <c r="F10" s="639"/>
      <c r="G10" s="640"/>
      <c r="H10" s="640"/>
      <c r="I10" s="640"/>
      <c r="R10" s="404"/>
      <c r="S10" s="404"/>
    </row>
    <row r="11" spans="2:19" x14ac:dyDescent="0.25">
      <c r="B11" s="401"/>
      <c r="C11" s="411" t="s">
        <v>342</v>
      </c>
      <c r="D11" s="582" t="s">
        <v>343</v>
      </c>
      <c r="E11" s="579"/>
      <c r="F11" s="639"/>
      <c r="G11" s="640"/>
      <c r="H11" s="640"/>
      <c r="I11" s="640"/>
      <c r="R11" s="404"/>
      <c r="S11" s="404"/>
    </row>
    <row r="12" spans="2:19" x14ac:dyDescent="0.25">
      <c r="B12" s="401"/>
      <c r="C12" s="411" t="s">
        <v>344</v>
      </c>
      <c r="D12" s="582" t="s">
        <v>345</v>
      </c>
      <c r="E12" s="579"/>
      <c r="F12" s="573" t="s">
        <v>346</v>
      </c>
      <c r="G12" s="417"/>
      <c r="H12" s="416" t="s">
        <v>347</v>
      </c>
      <c r="I12" s="417"/>
      <c r="J12" s="416" t="s">
        <v>348</v>
      </c>
      <c r="K12" s="417"/>
      <c r="R12" s="404"/>
      <c r="S12" s="404"/>
    </row>
    <row r="13" spans="2:19" x14ac:dyDescent="0.25">
      <c r="B13" s="401"/>
      <c r="C13" s="411" t="s">
        <v>349</v>
      </c>
      <c r="D13" s="583" t="s">
        <v>350</v>
      </c>
      <c r="E13" s="580"/>
      <c r="F13" s="574"/>
      <c r="R13" s="404"/>
      <c r="S13" s="404"/>
    </row>
    <row r="14" spans="2:19" ht="15.75" x14ac:dyDescent="0.25">
      <c r="B14" s="401"/>
      <c r="G14" s="598" t="s">
        <v>351</v>
      </c>
      <c r="H14" s="599"/>
      <c r="I14" s="599"/>
      <c r="J14" s="599"/>
      <c r="K14" s="420"/>
      <c r="L14" s="421"/>
      <c r="M14" s="422"/>
      <c r="N14" s="419" t="s">
        <v>352</v>
      </c>
      <c r="O14" s="423"/>
      <c r="P14" s="423"/>
      <c r="Q14" s="424"/>
      <c r="R14" s="404"/>
      <c r="S14" s="404"/>
    </row>
    <row r="15" spans="2:19" s="426" customFormat="1" ht="90" x14ac:dyDescent="0.25">
      <c r="B15" s="425"/>
      <c r="D15" s="559" t="s">
        <v>353</v>
      </c>
      <c r="E15" s="647" t="s">
        <v>354</v>
      </c>
      <c r="F15" s="648"/>
      <c r="G15" s="427" t="s">
        <v>355</v>
      </c>
      <c r="H15" s="427" t="s">
        <v>356</v>
      </c>
      <c r="I15" s="427" t="s">
        <v>357</v>
      </c>
      <c r="J15" s="427" t="s">
        <v>358</v>
      </c>
      <c r="K15" s="427" t="s">
        <v>359</v>
      </c>
      <c r="L15" s="427" t="s">
        <v>360</v>
      </c>
      <c r="M15" s="428"/>
      <c r="N15" s="427" t="s">
        <v>361</v>
      </c>
      <c r="O15" s="427" t="s">
        <v>362</v>
      </c>
      <c r="P15" s="427" t="s">
        <v>363</v>
      </c>
      <c r="Q15" s="427" t="s">
        <v>364</v>
      </c>
      <c r="R15" s="429"/>
      <c r="S15" s="429"/>
    </row>
    <row r="16" spans="2:19" s="405" customFormat="1" ht="12" customHeight="1" x14ac:dyDescent="0.25">
      <c r="B16" s="430"/>
      <c r="D16" s="560" t="s">
        <v>365</v>
      </c>
      <c r="E16" s="649" t="s">
        <v>366</v>
      </c>
      <c r="F16" s="650"/>
      <c r="G16" s="431" t="s">
        <v>367</v>
      </c>
      <c r="H16" s="431" t="s">
        <v>368</v>
      </c>
      <c r="I16" s="431" t="s">
        <v>369</v>
      </c>
      <c r="J16" s="431" t="s">
        <v>370</v>
      </c>
      <c r="K16" s="431" t="s">
        <v>371</v>
      </c>
      <c r="L16" s="431" t="s">
        <v>372</v>
      </c>
      <c r="N16" s="431" t="s">
        <v>373</v>
      </c>
      <c r="O16" s="431" t="s">
        <v>374</v>
      </c>
      <c r="P16" s="431" t="s">
        <v>375</v>
      </c>
      <c r="Q16" s="431" t="s">
        <v>376</v>
      </c>
      <c r="R16" s="432"/>
      <c r="S16" s="432"/>
    </row>
    <row r="17" spans="2:19" s="405" customFormat="1" ht="12" customHeight="1" x14ac:dyDescent="0.25">
      <c r="B17" s="430"/>
      <c r="D17" s="560"/>
      <c r="E17" s="634" t="s">
        <v>503</v>
      </c>
      <c r="F17" s="635"/>
      <c r="G17" s="431"/>
      <c r="H17" s="431"/>
      <c r="I17" s="431"/>
      <c r="J17" s="553"/>
      <c r="K17" s="431"/>
      <c r="L17" s="567"/>
      <c r="N17" s="431"/>
      <c r="O17" s="553"/>
      <c r="P17" s="553"/>
      <c r="Q17" s="553"/>
      <c r="R17" s="432"/>
      <c r="S17" s="432"/>
    </row>
    <row r="18" spans="2:19" s="405" customFormat="1" ht="12" customHeight="1" x14ac:dyDescent="0.25">
      <c r="B18" s="430"/>
      <c r="D18" s="588"/>
      <c r="E18" s="592" t="s">
        <v>14</v>
      </c>
      <c r="F18" s="593"/>
      <c r="G18" s="594"/>
      <c r="H18" s="594"/>
      <c r="I18" s="594"/>
      <c r="J18" s="594"/>
      <c r="K18" s="553"/>
      <c r="L18" s="567"/>
      <c r="N18" s="431"/>
      <c r="O18" s="553"/>
      <c r="P18" s="553"/>
      <c r="Q18" s="553"/>
      <c r="R18" s="432"/>
      <c r="S18" s="432"/>
    </row>
    <row r="19" spans="2:19" s="405" customFormat="1" ht="12" customHeight="1" x14ac:dyDescent="0.25">
      <c r="B19" s="430"/>
      <c r="D19" s="588"/>
      <c r="E19" s="592" t="s">
        <v>570</v>
      </c>
      <c r="F19" s="593"/>
      <c r="G19" s="594"/>
      <c r="H19" s="594"/>
      <c r="I19" s="594"/>
      <c r="J19" s="594"/>
      <c r="K19" s="553"/>
      <c r="L19" s="567"/>
      <c r="N19" s="431"/>
      <c r="O19" s="553"/>
      <c r="P19" s="553"/>
      <c r="Q19" s="553"/>
      <c r="R19" s="432"/>
      <c r="S19" s="432"/>
    </row>
    <row r="20" spans="2:19" s="405" customFormat="1" ht="12" customHeight="1" x14ac:dyDescent="0.25">
      <c r="B20" s="430"/>
      <c r="D20" s="588"/>
      <c r="E20" s="592" t="s">
        <v>571</v>
      </c>
      <c r="F20" s="589"/>
      <c r="G20" s="595"/>
      <c r="H20" s="595"/>
      <c r="I20" s="595"/>
      <c r="J20" s="595"/>
      <c r="K20" s="553"/>
      <c r="L20" s="567"/>
      <c r="N20" s="431"/>
      <c r="O20" s="553"/>
      <c r="P20" s="553"/>
      <c r="Q20" s="553"/>
      <c r="R20" s="432"/>
      <c r="S20" s="432"/>
    </row>
    <row r="21" spans="2:19" s="405" customFormat="1" ht="12" customHeight="1" x14ac:dyDescent="0.25">
      <c r="B21" s="430"/>
      <c r="D21" s="560">
        <v>19</v>
      </c>
      <c r="E21" s="628" t="s">
        <v>560</v>
      </c>
      <c r="F21" s="629"/>
      <c r="G21" s="431"/>
      <c r="H21" s="431"/>
      <c r="I21" s="431"/>
      <c r="J21" s="431"/>
      <c r="K21" s="553"/>
      <c r="L21" s="567"/>
      <c r="N21" s="431">
        <v>387</v>
      </c>
      <c r="O21" s="553"/>
      <c r="P21" s="553"/>
      <c r="Q21" s="553"/>
      <c r="R21" s="432"/>
      <c r="S21" s="432"/>
    </row>
    <row r="22" spans="2:19" s="405" customFormat="1" ht="12" customHeight="1" x14ac:dyDescent="0.25">
      <c r="B22" s="430"/>
      <c r="D22" s="560">
        <v>20</v>
      </c>
      <c r="E22" s="628" t="s">
        <v>561</v>
      </c>
      <c r="F22" s="629"/>
      <c r="G22" s="431"/>
      <c r="H22" s="431"/>
      <c r="I22" s="431"/>
      <c r="J22" s="431"/>
      <c r="K22" s="553"/>
      <c r="L22" s="567"/>
      <c r="N22" s="431">
        <v>2.75</v>
      </c>
      <c r="O22" s="553"/>
      <c r="P22" s="553"/>
      <c r="Q22" s="553"/>
      <c r="R22" s="432"/>
      <c r="S22" s="432"/>
    </row>
    <row r="23" spans="2:19" s="405" customFormat="1" ht="12" customHeight="1" x14ac:dyDescent="0.25">
      <c r="B23" s="430"/>
      <c r="D23" s="560"/>
      <c r="E23" s="584" t="s">
        <v>14</v>
      </c>
      <c r="F23" s="590"/>
      <c r="G23" s="592"/>
      <c r="H23" s="592"/>
      <c r="I23" s="594"/>
      <c r="J23" s="594"/>
      <c r="K23" s="553"/>
      <c r="L23" s="567"/>
      <c r="N23" s="431"/>
      <c r="O23" s="553"/>
      <c r="P23" s="553"/>
      <c r="Q23" s="553"/>
      <c r="R23" s="432"/>
      <c r="S23" s="432"/>
    </row>
    <row r="24" spans="2:19" s="405" customFormat="1" ht="12" customHeight="1" x14ac:dyDescent="0.25">
      <c r="B24" s="430"/>
      <c r="D24" s="560"/>
      <c r="E24" s="592" t="s">
        <v>19</v>
      </c>
      <c r="F24" s="589"/>
      <c r="G24" s="592"/>
      <c r="H24" s="592"/>
      <c r="I24" s="594"/>
      <c r="J24" s="594"/>
      <c r="K24" s="553"/>
      <c r="L24" s="567"/>
      <c r="N24" s="431"/>
      <c r="O24" s="553"/>
      <c r="P24" s="553"/>
      <c r="Q24" s="553"/>
      <c r="R24" s="432"/>
      <c r="S24" s="432"/>
    </row>
    <row r="25" spans="2:19" s="405" customFormat="1" ht="12" customHeight="1" x14ac:dyDescent="0.25">
      <c r="B25" s="430"/>
      <c r="D25" s="560"/>
      <c r="E25" s="592" t="s">
        <v>20</v>
      </c>
      <c r="F25" s="593"/>
      <c r="G25" s="592"/>
      <c r="H25" s="592"/>
      <c r="I25" s="594"/>
      <c r="J25" s="594"/>
      <c r="K25" s="553"/>
      <c r="L25" s="567"/>
      <c r="N25" s="431"/>
      <c r="O25" s="553"/>
      <c r="P25" s="553"/>
      <c r="Q25" s="553"/>
      <c r="R25" s="432"/>
      <c r="S25" s="432"/>
    </row>
    <row r="26" spans="2:19" s="405" customFormat="1" ht="12" customHeight="1" x14ac:dyDescent="0.25">
      <c r="B26" s="430"/>
      <c r="D26" s="560">
        <v>1</v>
      </c>
      <c r="E26" s="628" t="s">
        <v>22</v>
      </c>
      <c r="F26" s="629"/>
      <c r="G26" s="431"/>
      <c r="H26" s="431"/>
      <c r="I26" s="431"/>
      <c r="J26" s="431"/>
      <c r="K26" s="553"/>
      <c r="L26" s="567"/>
      <c r="N26" s="431">
        <v>23</v>
      </c>
      <c r="O26" s="553"/>
      <c r="P26" s="553"/>
      <c r="Q26" s="553"/>
      <c r="R26" s="432"/>
      <c r="S26" s="432"/>
    </row>
    <row r="27" spans="2:19" s="405" customFormat="1" ht="12" customHeight="1" x14ac:dyDescent="0.25">
      <c r="B27" s="430"/>
      <c r="D27" s="560">
        <v>2</v>
      </c>
      <c r="E27" s="628" t="s">
        <v>22</v>
      </c>
      <c r="F27" s="629"/>
      <c r="G27" s="431"/>
      <c r="H27" s="431"/>
      <c r="I27" s="431"/>
      <c r="J27" s="431"/>
      <c r="K27" s="553"/>
      <c r="L27" s="567"/>
      <c r="N27" s="431">
        <v>23</v>
      </c>
      <c r="O27" s="553"/>
      <c r="P27" s="553"/>
      <c r="Q27" s="553"/>
      <c r="R27" s="432"/>
      <c r="S27" s="432"/>
    </row>
    <row r="28" spans="2:19" s="405" customFormat="1" ht="12" customHeight="1" x14ac:dyDescent="0.25">
      <c r="B28" s="430"/>
      <c r="D28" s="560">
        <v>3</v>
      </c>
      <c r="E28" s="628" t="s">
        <v>498</v>
      </c>
      <c r="F28" s="629"/>
      <c r="G28" s="431"/>
      <c r="H28" s="431"/>
      <c r="I28" s="431"/>
      <c r="J28" s="431"/>
      <c r="K28" s="553"/>
      <c r="L28" s="567"/>
      <c r="N28" s="431">
        <v>68</v>
      </c>
      <c r="O28" s="553"/>
      <c r="P28" s="553"/>
      <c r="Q28" s="553"/>
      <c r="R28" s="432"/>
      <c r="S28" s="432"/>
    </row>
    <row r="29" spans="2:19" s="405" customFormat="1" ht="12" customHeight="1" x14ac:dyDescent="0.25">
      <c r="B29" s="430"/>
      <c r="D29" s="560">
        <v>4</v>
      </c>
      <c r="E29" s="628" t="s">
        <v>499</v>
      </c>
      <c r="F29" s="629"/>
      <c r="G29" s="431"/>
      <c r="H29" s="431"/>
      <c r="I29" s="431"/>
      <c r="J29" s="431"/>
      <c r="K29" s="553"/>
      <c r="L29" s="567"/>
      <c r="N29" s="431">
        <v>122</v>
      </c>
      <c r="O29" s="553"/>
      <c r="P29" s="553"/>
      <c r="Q29" s="553"/>
      <c r="R29" s="432"/>
      <c r="S29" s="432"/>
    </row>
    <row r="30" spans="2:19" s="405" customFormat="1" ht="12" customHeight="1" x14ac:dyDescent="0.25">
      <c r="B30" s="430"/>
      <c r="D30" s="560"/>
      <c r="E30" s="584" t="s">
        <v>14</v>
      </c>
      <c r="F30" s="587"/>
      <c r="G30" s="592"/>
      <c r="H30" s="592"/>
      <c r="I30" s="592"/>
      <c r="J30" s="592"/>
      <c r="K30" s="431"/>
      <c r="L30" s="567"/>
      <c r="N30" s="431"/>
      <c r="O30" s="553"/>
      <c r="P30" s="553"/>
      <c r="Q30" s="553"/>
      <c r="R30" s="432"/>
      <c r="S30" s="432"/>
    </row>
    <row r="31" spans="2:19" s="405" customFormat="1" ht="12" customHeight="1" x14ac:dyDescent="0.25">
      <c r="B31" s="430"/>
      <c r="D31" s="560"/>
      <c r="E31" s="592" t="s">
        <v>27</v>
      </c>
      <c r="F31" s="591"/>
      <c r="G31" s="592"/>
      <c r="H31" s="592"/>
      <c r="I31" s="592"/>
      <c r="J31" s="592"/>
      <c r="K31" s="431"/>
      <c r="L31" s="567"/>
      <c r="N31" s="431"/>
      <c r="O31" s="553"/>
      <c r="P31" s="553"/>
      <c r="Q31" s="553"/>
      <c r="R31" s="432"/>
      <c r="S31" s="432"/>
    </row>
    <row r="32" spans="2:19" s="405" customFormat="1" ht="12" customHeight="1" x14ac:dyDescent="0.25">
      <c r="B32" s="430"/>
      <c r="D32" s="560"/>
      <c r="E32" s="592" t="s">
        <v>28</v>
      </c>
      <c r="F32" s="591"/>
      <c r="G32" s="592"/>
      <c r="H32" s="592"/>
      <c r="I32" s="592"/>
      <c r="J32" s="592"/>
      <c r="K32" s="431"/>
      <c r="L32" s="567"/>
      <c r="N32" s="431"/>
      <c r="O32" s="553"/>
      <c r="P32" s="553"/>
      <c r="Q32" s="553"/>
      <c r="R32" s="432"/>
      <c r="S32" s="432"/>
    </row>
    <row r="33" spans="2:19" s="405" customFormat="1" ht="12" customHeight="1" x14ac:dyDescent="0.25">
      <c r="B33" s="430"/>
      <c r="D33" s="560">
        <v>1</v>
      </c>
      <c r="E33" s="628" t="s">
        <v>31</v>
      </c>
      <c r="F33" s="629"/>
      <c r="G33" s="431"/>
      <c r="H33" s="431"/>
      <c r="I33" s="431"/>
      <c r="J33" s="431"/>
      <c r="K33" s="431"/>
      <c r="L33" s="567"/>
      <c r="N33" s="431">
        <v>4</v>
      </c>
      <c r="O33" s="553"/>
      <c r="P33" s="553"/>
      <c r="Q33" s="553"/>
      <c r="R33" s="432"/>
      <c r="S33" s="432"/>
    </row>
    <row r="34" spans="2:19" s="405" customFormat="1" ht="12" customHeight="1" x14ac:dyDescent="0.25">
      <c r="B34" s="430"/>
      <c r="D34" s="560">
        <v>7</v>
      </c>
      <c r="E34" s="628" t="s">
        <v>500</v>
      </c>
      <c r="F34" s="629"/>
      <c r="G34" s="431"/>
      <c r="H34" s="431"/>
      <c r="I34" s="431"/>
      <c r="J34" s="431"/>
      <c r="K34" s="431"/>
      <c r="L34" s="567"/>
      <c r="N34" s="431">
        <v>4</v>
      </c>
      <c r="O34" s="553"/>
      <c r="P34" s="553"/>
      <c r="Q34" s="553"/>
      <c r="R34" s="432"/>
      <c r="S34" s="432"/>
    </row>
    <row r="35" spans="2:19" s="405" customFormat="1" ht="12" customHeight="1" x14ac:dyDescent="0.25">
      <c r="B35" s="430"/>
      <c r="D35" s="560">
        <v>10</v>
      </c>
      <c r="E35" s="628" t="s">
        <v>501</v>
      </c>
      <c r="F35" s="629"/>
      <c r="G35" s="431"/>
      <c r="H35" s="431"/>
      <c r="I35" s="431"/>
      <c r="J35" s="431"/>
      <c r="K35" s="431"/>
      <c r="L35" s="567"/>
      <c r="N35" s="431">
        <v>1</v>
      </c>
      <c r="O35" s="553"/>
      <c r="P35" s="553"/>
      <c r="Q35" s="553"/>
      <c r="R35" s="432"/>
      <c r="S35" s="432"/>
    </row>
    <row r="36" spans="2:19" s="405" customFormat="1" ht="12" customHeight="1" x14ac:dyDescent="0.25">
      <c r="B36" s="430"/>
      <c r="D36" s="560">
        <v>11</v>
      </c>
      <c r="E36" s="628" t="s">
        <v>502</v>
      </c>
      <c r="F36" s="629"/>
      <c r="G36" s="431"/>
      <c r="H36" s="431"/>
      <c r="I36" s="431"/>
      <c r="J36" s="431"/>
      <c r="K36" s="431"/>
      <c r="L36" s="567"/>
      <c r="N36" s="431">
        <v>1</v>
      </c>
      <c r="O36" s="553"/>
      <c r="P36" s="553"/>
      <c r="Q36" s="553"/>
      <c r="R36" s="432"/>
      <c r="S36" s="432"/>
    </row>
    <row r="37" spans="2:19" s="405" customFormat="1" ht="12" customHeight="1" x14ac:dyDescent="0.25">
      <c r="B37" s="430"/>
      <c r="D37" s="560">
        <v>12</v>
      </c>
      <c r="E37" s="628" t="s">
        <v>41</v>
      </c>
      <c r="F37" s="629"/>
      <c r="G37" s="431"/>
      <c r="H37" s="431"/>
      <c r="I37" s="431"/>
      <c r="J37" s="431"/>
      <c r="K37" s="431"/>
      <c r="L37" s="567"/>
      <c r="N37" s="431">
        <v>4</v>
      </c>
      <c r="O37" s="553"/>
      <c r="P37" s="553"/>
      <c r="Q37" s="553"/>
      <c r="R37" s="432"/>
      <c r="S37" s="432"/>
    </row>
    <row r="38" spans="2:19" s="405" customFormat="1" ht="12" customHeight="1" x14ac:dyDescent="0.25">
      <c r="B38" s="430"/>
      <c r="D38" s="560"/>
      <c r="E38" s="592" t="s">
        <v>14</v>
      </c>
      <c r="F38" s="591"/>
      <c r="G38" s="592"/>
      <c r="H38" s="592"/>
      <c r="I38" s="592"/>
      <c r="J38" s="592"/>
      <c r="K38" s="431"/>
      <c r="L38" s="567"/>
      <c r="N38" s="431"/>
      <c r="O38" s="553"/>
      <c r="P38" s="553"/>
      <c r="Q38" s="553"/>
      <c r="R38" s="432"/>
      <c r="S38" s="432"/>
    </row>
    <row r="39" spans="2:19" s="405" customFormat="1" ht="12" customHeight="1" x14ac:dyDescent="0.25">
      <c r="B39" s="430"/>
      <c r="D39" s="560"/>
      <c r="E39" s="592" t="s">
        <v>45</v>
      </c>
      <c r="F39" s="591"/>
      <c r="G39" s="592"/>
      <c r="H39" s="592"/>
      <c r="I39" s="592"/>
      <c r="J39" s="592"/>
      <c r="K39" s="431"/>
      <c r="L39" s="567"/>
      <c r="N39" s="431"/>
      <c r="O39" s="553"/>
      <c r="P39" s="553"/>
      <c r="Q39" s="553"/>
      <c r="R39" s="432"/>
      <c r="S39" s="432"/>
    </row>
    <row r="40" spans="2:19" s="405" customFormat="1" ht="12" customHeight="1" x14ac:dyDescent="0.25">
      <c r="B40" s="430"/>
      <c r="D40" s="560"/>
      <c r="E40" s="592" t="s">
        <v>46</v>
      </c>
      <c r="F40" s="591"/>
      <c r="G40" s="592"/>
      <c r="H40" s="592"/>
      <c r="I40" s="592"/>
      <c r="J40" s="592"/>
      <c r="K40" s="431"/>
      <c r="L40" s="567"/>
      <c r="N40" s="431"/>
      <c r="O40" s="553"/>
      <c r="P40" s="553"/>
      <c r="Q40" s="553"/>
      <c r="R40" s="432"/>
      <c r="S40" s="432"/>
    </row>
    <row r="41" spans="2:19" s="405" customFormat="1" ht="12" customHeight="1" x14ac:dyDescent="0.25">
      <c r="B41" s="430"/>
      <c r="D41" s="560">
        <v>1</v>
      </c>
      <c r="E41" s="628" t="s">
        <v>49</v>
      </c>
      <c r="F41" s="629"/>
      <c r="G41" s="431"/>
      <c r="H41" s="431"/>
      <c r="I41" s="431"/>
      <c r="J41" s="431"/>
      <c r="K41" s="431"/>
      <c r="L41" s="567"/>
      <c r="N41" s="431">
        <v>2</v>
      </c>
      <c r="O41" s="553"/>
      <c r="P41" s="553"/>
      <c r="Q41" s="553"/>
      <c r="R41" s="432"/>
      <c r="S41" s="432"/>
    </row>
    <row r="42" spans="2:19" ht="15" customHeight="1" x14ac:dyDescent="0.25">
      <c r="B42" s="401"/>
      <c r="D42" s="561">
        <v>2</v>
      </c>
      <c r="E42" s="628" t="s">
        <v>49</v>
      </c>
      <c r="F42" s="629"/>
      <c r="G42" s="434"/>
      <c r="H42" s="435"/>
      <c r="I42" s="435"/>
      <c r="J42" s="435"/>
      <c r="K42" s="435"/>
      <c r="L42" s="567"/>
      <c r="M42" s="437"/>
      <c r="N42" s="569">
        <v>2</v>
      </c>
      <c r="O42" s="439"/>
      <c r="P42" s="439"/>
      <c r="Q42" s="439"/>
      <c r="R42" s="404"/>
      <c r="S42" s="404"/>
    </row>
    <row r="43" spans="2:19" ht="15" customHeight="1" x14ac:dyDescent="0.25">
      <c r="B43" s="401"/>
      <c r="D43" s="561">
        <v>3</v>
      </c>
      <c r="E43" s="628" t="s">
        <v>53</v>
      </c>
      <c r="F43" s="629"/>
      <c r="G43" s="434"/>
      <c r="H43" s="435"/>
      <c r="I43" s="435"/>
      <c r="J43" s="435"/>
      <c r="K43" s="435"/>
      <c r="L43" s="568"/>
      <c r="M43" s="437"/>
      <c r="N43" s="569">
        <v>5</v>
      </c>
      <c r="O43" s="439"/>
      <c r="P43" s="439"/>
      <c r="Q43" s="439"/>
      <c r="R43" s="404"/>
      <c r="S43" s="404"/>
    </row>
    <row r="44" spans="2:19" x14ac:dyDescent="0.25">
      <c r="B44" s="401"/>
      <c r="D44" s="561"/>
      <c r="E44" s="592" t="s">
        <v>14</v>
      </c>
      <c r="F44" s="591"/>
      <c r="G44" s="592"/>
      <c r="H44" s="592"/>
      <c r="I44" s="592"/>
      <c r="J44" s="592"/>
      <c r="K44" s="435"/>
      <c r="L44" s="568"/>
      <c r="M44" s="437"/>
      <c r="N44" s="569"/>
      <c r="O44" s="439"/>
      <c r="P44" s="439"/>
      <c r="Q44" s="439"/>
      <c r="R44" s="404"/>
      <c r="S44" s="404"/>
    </row>
    <row r="45" spans="2:19" x14ac:dyDescent="0.25">
      <c r="B45" s="401"/>
      <c r="D45" s="561"/>
      <c r="E45" s="592" t="s">
        <v>572</v>
      </c>
      <c r="F45" s="591"/>
      <c r="G45" s="592"/>
      <c r="H45" s="592"/>
      <c r="I45" s="592"/>
      <c r="J45" s="592"/>
      <c r="K45" s="435"/>
      <c r="L45" s="568"/>
      <c r="M45" s="437"/>
      <c r="N45" s="569"/>
      <c r="O45" s="439"/>
      <c r="P45" s="439"/>
      <c r="Q45" s="439"/>
      <c r="R45" s="404"/>
      <c r="S45" s="404"/>
    </row>
    <row r="46" spans="2:19" x14ac:dyDescent="0.25">
      <c r="B46" s="401"/>
      <c r="D46" s="561"/>
      <c r="E46" s="592" t="s">
        <v>573</v>
      </c>
      <c r="F46" s="591"/>
      <c r="G46" s="592"/>
      <c r="H46" s="592"/>
      <c r="I46" s="592"/>
      <c r="J46" s="592"/>
      <c r="K46" s="435"/>
      <c r="L46" s="568"/>
      <c r="M46" s="437"/>
      <c r="N46" s="569"/>
      <c r="O46" s="439"/>
      <c r="P46" s="439"/>
      <c r="Q46" s="439"/>
      <c r="R46" s="404"/>
      <c r="S46" s="404"/>
    </row>
    <row r="47" spans="2:19" ht="25.5" customHeight="1" x14ac:dyDescent="0.25">
      <c r="B47" s="401"/>
      <c r="D47" s="561">
        <v>2</v>
      </c>
      <c r="E47" s="628" t="s">
        <v>562</v>
      </c>
      <c r="F47" s="629"/>
      <c r="G47" s="434"/>
      <c r="H47" s="435"/>
      <c r="I47" s="435"/>
      <c r="J47" s="435"/>
      <c r="K47" s="435"/>
      <c r="L47" s="568"/>
      <c r="M47" s="437"/>
      <c r="N47" s="569">
        <v>143.34399999999999</v>
      </c>
      <c r="O47" s="439"/>
      <c r="P47" s="439"/>
      <c r="Q47" s="439"/>
      <c r="R47" s="404"/>
      <c r="S47" s="404"/>
    </row>
    <row r="48" spans="2:19" ht="25.5" customHeight="1" x14ac:dyDescent="0.25">
      <c r="B48" s="401"/>
      <c r="D48" s="561">
        <v>3</v>
      </c>
      <c r="E48" s="628" t="s">
        <v>563</v>
      </c>
      <c r="F48" s="629"/>
      <c r="G48" s="434"/>
      <c r="H48" s="435"/>
      <c r="I48" s="435"/>
      <c r="J48" s="435"/>
      <c r="K48" s="435"/>
      <c r="L48" s="568"/>
      <c r="M48" s="437"/>
      <c r="N48" s="569">
        <v>9</v>
      </c>
      <c r="O48" s="439"/>
      <c r="P48" s="439"/>
      <c r="Q48" s="439"/>
      <c r="R48" s="404"/>
      <c r="S48" s="404"/>
    </row>
    <row r="49" spans="2:19" ht="42" customHeight="1" x14ac:dyDescent="0.25">
      <c r="B49" s="401"/>
      <c r="D49" s="561">
        <v>4</v>
      </c>
      <c r="E49" s="628" t="s">
        <v>564</v>
      </c>
      <c r="F49" s="629"/>
      <c r="G49" s="434"/>
      <c r="H49" s="435"/>
      <c r="I49" s="435"/>
      <c r="J49" s="435"/>
      <c r="K49" s="435"/>
      <c r="L49" s="568"/>
      <c r="M49" s="437"/>
      <c r="N49" s="569">
        <v>105</v>
      </c>
      <c r="O49" s="439"/>
      <c r="P49" s="439"/>
      <c r="Q49" s="439"/>
      <c r="R49" s="404"/>
      <c r="S49" s="404"/>
    </row>
    <row r="50" spans="2:19" x14ac:dyDescent="0.25">
      <c r="B50" s="401"/>
      <c r="D50" s="561"/>
      <c r="E50" s="634" t="s">
        <v>504</v>
      </c>
      <c r="F50" s="635"/>
      <c r="G50" s="434"/>
      <c r="H50" s="435"/>
      <c r="I50" s="435"/>
      <c r="J50" s="435"/>
      <c r="K50" s="435"/>
      <c r="L50" s="568"/>
      <c r="M50" s="437"/>
      <c r="N50" s="569"/>
      <c r="O50" s="439"/>
      <c r="P50" s="439"/>
      <c r="Q50" s="439"/>
      <c r="R50" s="404"/>
      <c r="S50" s="404"/>
    </row>
    <row r="51" spans="2:19" x14ac:dyDescent="0.25">
      <c r="B51" s="401"/>
      <c r="D51" s="561"/>
      <c r="E51" s="592" t="s">
        <v>14</v>
      </c>
      <c r="F51" s="591"/>
      <c r="G51" s="592"/>
      <c r="H51" s="592"/>
      <c r="I51" s="592"/>
      <c r="J51" s="592"/>
      <c r="K51" s="435"/>
      <c r="L51" s="568"/>
      <c r="M51" s="437"/>
      <c r="N51" s="569"/>
      <c r="O51" s="439"/>
      <c r="P51" s="439"/>
      <c r="Q51" s="439"/>
      <c r="R51" s="404"/>
      <c r="S51" s="404"/>
    </row>
    <row r="52" spans="2:19" x14ac:dyDescent="0.25">
      <c r="B52" s="401"/>
      <c r="D52" s="561"/>
      <c r="E52" s="592" t="s">
        <v>570</v>
      </c>
      <c r="F52" s="591"/>
      <c r="G52" s="592"/>
      <c r="H52" s="592"/>
      <c r="I52" s="592"/>
      <c r="J52" s="592"/>
      <c r="K52" s="435"/>
      <c r="L52" s="568"/>
      <c r="M52" s="437"/>
      <c r="N52" s="569"/>
      <c r="O52" s="439"/>
      <c r="P52" s="439"/>
      <c r="Q52" s="439"/>
      <c r="R52" s="404"/>
      <c r="S52" s="404"/>
    </row>
    <row r="53" spans="2:19" ht="15" customHeight="1" x14ac:dyDescent="0.25">
      <c r="B53" s="401"/>
      <c r="D53" s="561"/>
      <c r="E53" s="630" t="s">
        <v>571</v>
      </c>
      <c r="F53" s="631"/>
      <c r="G53" s="592"/>
      <c r="H53" s="592"/>
      <c r="I53" s="592"/>
      <c r="J53" s="592"/>
      <c r="K53" s="435"/>
      <c r="L53" s="568"/>
      <c r="M53" s="437"/>
      <c r="N53" s="569"/>
      <c r="O53" s="439"/>
      <c r="P53" s="439"/>
      <c r="Q53" s="439"/>
      <c r="R53" s="404"/>
      <c r="S53" s="404"/>
    </row>
    <row r="54" spans="2:19" ht="15" customHeight="1" x14ac:dyDescent="0.25">
      <c r="B54" s="401"/>
      <c r="D54" s="560">
        <v>19</v>
      </c>
      <c r="E54" s="628" t="s">
        <v>560</v>
      </c>
      <c r="F54" s="629"/>
      <c r="G54" s="434"/>
      <c r="H54" s="435"/>
      <c r="I54" s="435"/>
      <c r="J54" s="435"/>
      <c r="K54" s="435"/>
      <c r="L54" s="568"/>
      <c r="M54" s="437"/>
      <c r="N54" s="569">
        <v>387</v>
      </c>
      <c r="O54" s="439"/>
      <c r="P54" s="439"/>
      <c r="Q54" s="439"/>
      <c r="R54" s="404"/>
      <c r="S54" s="404"/>
    </row>
    <row r="55" spans="2:19" ht="15" customHeight="1" x14ac:dyDescent="0.25">
      <c r="B55" s="401"/>
      <c r="D55" s="560">
        <v>20</v>
      </c>
      <c r="E55" s="628" t="s">
        <v>561</v>
      </c>
      <c r="F55" s="629"/>
      <c r="G55" s="434"/>
      <c r="H55" s="435"/>
      <c r="I55" s="435"/>
      <c r="J55" s="435"/>
      <c r="K55" s="435"/>
      <c r="L55" s="568"/>
      <c r="M55" s="437"/>
      <c r="N55" s="569">
        <v>2.75</v>
      </c>
      <c r="O55" s="439"/>
      <c r="P55" s="439"/>
      <c r="Q55" s="439"/>
      <c r="R55" s="404"/>
      <c r="S55" s="404"/>
    </row>
    <row r="56" spans="2:19" ht="15" customHeight="1" x14ac:dyDescent="0.25">
      <c r="B56" s="401"/>
      <c r="D56" s="560"/>
      <c r="E56" s="592" t="s">
        <v>14</v>
      </c>
      <c r="F56" s="593"/>
      <c r="G56" s="592"/>
      <c r="H56" s="593"/>
      <c r="I56" s="592"/>
      <c r="J56" s="593"/>
      <c r="K56" s="435"/>
      <c r="L56" s="568"/>
      <c r="M56" s="437"/>
      <c r="N56" s="569"/>
      <c r="O56" s="439"/>
      <c r="P56" s="439"/>
      <c r="Q56" s="439"/>
      <c r="R56" s="404"/>
      <c r="S56" s="404"/>
    </row>
    <row r="57" spans="2:19" ht="15" customHeight="1" x14ac:dyDescent="0.25">
      <c r="B57" s="401"/>
      <c r="D57" s="560"/>
      <c r="E57" s="592" t="s">
        <v>19</v>
      </c>
      <c r="F57" s="593"/>
      <c r="G57" s="592"/>
      <c r="H57" s="593"/>
      <c r="I57" s="592"/>
      <c r="J57" s="593"/>
      <c r="K57" s="435"/>
      <c r="L57" s="568"/>
      <c r="M57" s="437"/>
      <c r="N57" s="569"/>
      <c r="O57" s="439"/>
      <c r="P57" s="439"/>
      <c r="Q57" s="439"/>
      <c r="R57" s="404"/>
      <c r="S57" s="404"/>
    </row>
    <row r="58" spans="2:19" ht="15" customHeight="1" x14ac:dyDescent="0.25">
      <c r="B58" s="401"/>
      <c r="D58" s="560"/>
      <c r="E58" s="630" t="s">
        <v>20</v>
      </c>
      <c r="F58" s="631"/>
      <c r="G58" s="592"/>
      <c r="H58" s="589"/>
      <c r="I58" s="592"/>
      <c r="J58" s="589"/>
      <c r="K58" s="435"/>
      <c r="L58" s="568"/>
      <c r="M58" s="437"/>
      <c r="N58" s="569"/>
      <c r="O58" s="439"/>
      <c r="P58" s="439"/>
      <c r="Q58" s="439"/>
      <c r="R58" s="404"/>
      <c r="S58" s="404"/>
    </row>
    <row r="59" spans="2:19" s="405" customFormat="1" ht="12" customHeight="1" x14ac:dyDescent="0.25">
      <c r="B59" s="430"/>
      <c r="D59" s="560">
        <v>1</v>
      </c>
      <c r="E59" s="628" t="s">
        <v>22</v>
      </c>
      <c r="F59" s="629"/>
      <c r="G59" s="431"/>
      <c r="H59" s="431"/>
      <c r="I59" s="431"/>
      <c r="J59" s="431"/>
      <c r="K59" s="431"/>
      <c r="L59" s="567"/>
      <c r="N59" s="431">
        <v>75</v>
      </c>
      <c r="O59" s="553"/>
      <c r="P59" s="553"/>
      <c r="Q59" s="553"/>
      <c r="R59" s="432"/>
      <c r="S59" s="432"/>
    </row>
    <row r="60" spans="2:19" s="405" customFormat="1" ht="12" customHeight="1" x14ac:dyDescent="0.25">
      <c r="B60" s="430"/>
      <c r="D60" s="560">
        <v>2</v>
      </c>
      <c r="E60" s="628" t="s">
        <v>498</v>
      </c>
      <c r="F60" s="629"/>
      <c r="G60" s="431"/>
      <c r="H60" s="431"/>
      <c r="I60" s="431"/>
      <c r="J60" s="431"/>
      <c r="K60" s="431"/>
      <c r="L60" s="567"/>
      <c r="N60" s="431">
        <v>68</v>
      </c>
      <c r="O60" s="553"/>
      <c r="P60" s="553"/>
      <c r="Q60" s="553"/>
      <c r="R60" s="432"/>
      <c r="S60" s="432"/>
    </row>
    <row r="61" spans="2:19" s="405" customFormat="1" ht="12" customHeight="1" x14ac:dyDescent="0.25">
      <c r="B61" s="430"/>
      <c r="D61" s="560">
        <v>3</v>
      </c>
      <c r="E61" s="628" t="s">
        <v>499</v>
      </c>
      <c r="F61" s="629"/>
      <c r="G61" s="431"/>
      <c r="H61" s="431"/>
      <c r="I61" s="431"/>
      <c r="J61" s="431"/>
      <c r="K61" s="431"/>
      <c r="L61" s="567"/>
      <c r="N61" s="431">
        <v>198</v>
      </c>
      <c r="O61" s="553"/>
      <c r="P61" s="553"/>
      <c r="Q61" s="553"/>
      <c r="R61" s="432"/>
      <c r="S61" s="432"/>
    </row>
    <row r="62" spans="2:19" s="405" customFormat="1" ht="12" customHeight="1" x14ac:dyDescent="0.25">
      <c r="B62" s="430"/>
      <c r="D62" s="560"/>
      <c r="E62" s="592" t="s">
        <v>14</v>
      </c>
      <c r="F62" s="591"/>
      <c r="G62" s="592"/>
      <c r="H62" s="592"/>
      <c r="I62" s="592"/>
      <c r="J62" s="592"/>
      <c r="K62" s="431"/>
      <c r="L62" s="567"/>
      <c r="N62" s="431"/>
      <c r="O62" s="553"/>
      <c r="P62" s="553"/>
      <c r="Q62" s="553"/>
      <c r="R62" s="432"/>
      <c r="S62" s="432"/>
    </row>
    <row r="63" spans="2:19" s="405" customFormat="1" ht="12" customHeight="1" x14ac:dyDescent="0.25">
      <c r="B63" s="430"/>
      <c r="D63" s="560"/>
      <c r="E63" s="592" t="s">
        <v>27</v>
      </c>
      <c r="F63" s="591"/>
      <c r="G63" s="592"/>
      <c r="H63" s="592"/>
      <c r="I63" s="592"/>
      <c r="J63" s="592"/>
      <c r="K63" s="431"/>
      <c r="L63" s="567"/>
      <c r="N63" s="431"/>
      <c r="O63" s="553"/>
      <c r="P63" s="553"/>
      <c r="Q63" s="553"/>
      <c r="R63" s="432"/>
      <c r="S63" s="432"/>
    </row>
    <row r="64" spans="2:19" s="405" customFormat="1" ht="12" customHeight="1" x14ac:dyDescent="0.25">
      <c r="B64" s="430"/>
      <c r="D64" s="560"/>
      <c r="E64" s="592" t="s">
        <v>28</v>
      </c>
      <c r="F64" s="591"/>
      <c r="G64" s="592"/>
      <c r="H64" s="592"/>
      <c r="I64" s="592"/>
      <c r="J64" s="592"/>
      <c r="K64" s="431"/>
      <c r="L64" s="567"/>
      <c r="N64" s="431"/>
      <c r="O64" s="553"/>
      <c r="P64" s="553"/>
      <c r="Q64" s="553"/>
      <c r="R64" s="432"/>
      <c r="S64" s="432"/>
    </row>
    <row r="65" spans="2:19" s="405" customFormat="1" ht="12" customHeight="1" x14ac:dyDescent="0.25">
      <c r="B65" s="430"/>
      <c r="D65" s="560">
        <v>1</v>
      </c>
      <c r="E65" s="628" t="s">
        <v>31</v>
      </c>
      <c r="F65" s="629"/>
      <c r="G65" s="431"/>
      <c r="H65" s="431"/>
      <c r="I65" s="431"/>
      <c r="J65" s="431"/>
      <c r="K65" s="431"/>
      <c r="L65" s="567"/>
      <c r="N65" s="431">
        <v>11</v>
      </c>
      <c r="O65" s="553"/>
      <c r="P65" s="553"/>
      <c r="Q65" s="553"/>
      <c r="R65" s="432"/>
      <c r="S65" s="432"/>
    </row>
    <row r="66" spans="2:19" s="405" customFormat="1" ht="12" customHeight="1" x14ac:dyDescent="0.25">
      <c r="B66" s="430"/>
      <c r="D66" s="560">
        <v>6</v>
      </c>
      <c r="E66" s="628" t="s">
        <v>37</v>
      </c>
      <c r="F66" s="629"/>
      <c r="G66" s="431"/>
      <c r="H66" s="431"/>
      <c r="I66" s="431"/>
      <c r="J66" s="431"/>
      <c r="K66" s="431"/>
      <c r="L66" s="567"/>
      <c r="N66" s="431">
        <v>2</v>
      </c>
      <c r="O66" s="553"/>
      <c r="P66" s="553"/>
      <c r="Q66" s="553"/>
      <c r="R66" s="432"/>
      <c r="S66" s="432"/>
    </row>
    <row r="67" spans="2:19" s="405" customFormat="1" ht="12" customHeight="1" x14ac:dyDescent="0.25">
      <c r="B67" s="430"/>
      <c r="D67" s="560">
        <v>7</v>
      </c>
      <c r="E67" s="628" t="s">
        <v>500</v>
      </c>
      <c r="F67" s="629"/>
      <c r="G67" s="431"/>
      <c r="H67" s="431"/>
      <c r="I67" s="431"/>
      <c r="J67" s="431"/>
      <c r="K67" s="431"/>
      <c r="L67" s="567"/>
      <c r="N67" s="431">
        <v>2</v>
      </c>
      <c r="O67" s="553"/>
      <c r="P67" s="553"/>
      <c r="Q67" s="553"/>
      <c r="R67" s="432"/>
      <c r="S67" s="432"/>
    </row>
    <row r="68" spans="2:19" s="405" customFormat="1" ht="12" customHeight="1" x14ac:dyDescent="0.25">
      <c r="B68" s="430"/>
      <c r="D68" s="560">
        <v>8</v>
      </c>
      <c r="E68" s="628" t="s">
        <v>501</v>
      </c>
      <c r="F68" s="629"/>
      <c r="G68" s="431"/>
      <c r="H68" s="431"/>
      <c r="I68" s="431"/>
      <c r="J68" s="431"/>
      <c r="K68" s="431"/>
      <c r="L68" s="567"/>
      <c r="N68" s="431">
        <v>2</v>
      </c>
      <c r="O68" s="553"/>
      <c r="P68" s="553"/>
      <c r="Q68" s="553"/>
      <c r="R68" s="432"/>
      <c r="S68" s="432"/>
    </row>
    <row r="69" spans="2:19" s="405" customFormat="1" ht="33" customHeight="1" x14ac:dyDescent="0.25">
      <c r="B69" s="430"/>
      <c r="D69" s="560">
        <v>9</v>
      </c>
      <c r="E69" s="628" t="s">
        <v>502</v>
      </c>
      <c r="F69" s="629"/>
      <c r="G69" s="431"/>
      <c r="H69" s="431"/>
      <c r="I69" s="431"/>
      <c r="J69" s="431"/>
      <c r="K69" s="431"/>
      <c r="L69" s="567"/>
      <c r="N69" s="431">
        <v>2</v>
      </c>
      <c r="O69" s="553"/>
      <c r="P69" s="553"/>
      <c r="Q69" s="553"/>
      <c r="R69" s="432"/>
      <c r="S69" s="432"/>
    </row>
    <row r="70" spans="2:19" s="405" customFormat="1" ht="12" customHeight="1" x14ac:dyDescent="0.25">
      <c r="B70" s="430"/>
      <c r="D70" s="560">
        <v>10</v>
      </c>
      <c r="E70" s="628" t="s">
        <v>41</v>
      </c>
      <c r="F70" s="629"/>
      <c r="G70" s="431"/>
      <c r="H70" s="431"/>
      <c r="I70" s="431"/>
      <c r="J70" s="431"/>
      <c r="K70" s="431"/>
      <c r="L70" s="567"/>
      <c r="N70" s="431">
        <v>11</v>
      </c>
      <c r="O70" s="553"/>
      <c r="P70" s="553"/>
      <c r="Q70" s="553"/>
      <c r="R70" s="432"/>
      <c r="S70" s="432"/>
    </row>
    <row r="71" spans="2:19" s="405" customFormat="1" ht="12" customHeight="1" x14ac:dyDescent="0.25">
      <c r="B71" s="430"/>
      <c r="D71" s="560"/>
      <c r="E71" s="592" t="s">
        <v>14</v>
      </c>
      <c r="F71" s="591"/>
      <c r="G71" s="592"/>
      <c r="H71" s="592"/>
      <c r="I71" s="592"/>
      <c r="J71" s="592"/>
      <c r="K71" s="431"/>
      <c r="L71" s="567"/>
      <c r="N71" s="431"/>
      <c r="O71" s="553"/>
      <c r="P71" s="553"/>
      <c r="Q71" s="553"/>
      <c r="R71" s="432"/>
      <c r="S71" s="432"/>
    </row>
    <row r="72" spans="2:19" s="405" customFormat="1" ht="12" customHeight="1" x14ac:dyDescent="0.25">
      <c r="B72" s="430"/>
      <c r="D72" s="560"/>
      <c r="E72" s="592" t="s">
        <v>45</v>
      </c>
      <c r="F72" s="591"/>
      <c r="G72" s="592"/>
      <c r="H72" s="592"/>
      <c r="I72" s="592"/>
      <c r="J72" s="592"/>
      <c r="K72" s="431"/>
      <c r="L72" s="567"/>
      <c r="N72" s="431"/>
      <c r="O72" s="553"/>
      <c r="P72" s="553"/>
      <c r="Q72" s="553"/>
      <c r="R72" s="432"/>
      <c r="S72" s="432"/>
    </row>
    <row r="73" spans="2:19" s="405" customFormat="1" ht="12" customHeight="1" x14ac:dyDescent="0.25">
      <c r="B73" s="430"/>
      <c r="D73" s="560"/>
      <c r="E73" s="592" t="s">
        <v>46</v>
      </c>
      <c r="F73" s="591"/>
      <c r="G73" s="592"/>
      <c r="H73" s="592"/>
      <c r="I73" s="592"/>
      <c r="J73" s="592"/>
      <c r="K73" s="431"/>
      <c r="L73" s="567"/>
      <c r="N73" s="431"/>
      <c r="O73" s="553"/>
      <c r="P73" s="553"/>
      <c r="Q73" s="553"/>
      <c r="R73" s="432"/>
      <c r="S73" s="432"/>
    </row>
    <row r="74" spans="2:19" s="405" customFormat="1" ht="12" customHeight="1" x14ac:dyDescent="0.25">
      <c r="B74" s="430"/>
      <c r="D74" s="560">
        <v>1</v>
      </c>
      <c r="E74" s="628" t="s">
        <v>49</v>
      </c>
      <c r="F74" s="629"/>
      <c r="G74" s="431"/>
      <c r="H74" s="431"/>
      <c r="I74" s="431"/>
      <c r="J74" s="431"/>
      <c r="K74" s="431"/>
      <c r="L74" s="567"/>
      <c r="N74" s="431">
        <v>9</v>
      </c>
      <c r="O74" s="553"/>
      <c r="P74" s="553"/>
      <c r="Q74" s="553"/>
      <c r="R74" s="432"/>
      <c r="S74" s="432"/>
    </row>
    <row r="75" spans="2:19" s="405" customFormat="1" ht="12" customHeight="1" x14ac:dyDescent="0.25">
      <c r="B75" s="430"/>
      <c r="D75" s="560">
        <v>2</v>
      </c>
      <c r="E75" s="628" t="s">
        <v>49</v>
      </c>
      <c r="F75" s="629"/>
      <c r="G75" s="431"/>
      <c r="H75" s="431"/>
      <c r="I75" s="431"/>
      <c r="J75" s="431"/>
      <c r="K75" s="431"/>
      <c r="L75" s="567"/>
      <c r="N75" s="431">
        <v>2</v>
      </c>
      <c r="O75" s="553"/>
      <c r="P75" s="553"/>
      <c r="Q75" s="553"/>
      <c r="R75" s="432"/>
      <c r="S75" s="432"/>
    </row>
    <row r="76" spans="2:19" s="405" customFormat="1" ht="12" customHeight="1" x14ac:dyDescent="0.25">
      <c r="B76" s="430"/>
      <c r="D76" s="560">
        <v>3</v>
      </c>
      <c r="E76" s="628" t="s">
        <v>53</v>
      </c>
      <c r="F76" s="629"/>
      <c r="G76" s="431"/>
      <c r="H76" s="431"/>
      <c r="I76" s="431"/>
      <c r="J76" s="431"/>
      <c r="K76" s="431"/>
      <c r="L76" s="567"/>
      <c r="N76" s="431">
        <v>9</v>
      </c>
      <c r="O76" s="553"/>
      <c r="P76" s="553"/>
      <c r="Q76" s="553"/>
      <c r="R76" s="432"/>
      <c r="S76" s="432"/>
    </row>
    <row r="77" spans="2:19" s="405" customFormat="1" ht="41.25" customHeight="1" x14ac:dyDescent="0.25">
      <c r="B77" s="430"/>
      <c r="D77" s="560">
        <v>4</v>
      </c>
      <c r="E77" s="628" t="s">
        <v>565</v>
      </c>
      <c r="F77" s="629"/>
      <c r="G77" s="431"/>
      <c r="H77" s="431"/>
      <c r="I77" s="431"/>
      <c r="J77" s="431"/>
      <c r="K77" s="431"/>
      <c r="L77" s="567"/>
      <c r="N77" s="431">
        <v>1</v>
      </c>
      <c r="O77" s="553"/>
      <c r="P77" s="553"/>
      <c r="Q77" s="553"/>
      <c r="R77" s="432"/>
      <c r="S77" s="432"/>
    </row>
    <row r="78" spans="2:19" s="405" customFormat="1" x14ac:dyDescent="0.25">
      <c r="B78" s="430"/>
      <c r="D78" s="560"/>
      <c r="E78" s="592" t="s">
        <v>14</v>
      </c>
      <c r="F78" s="591"/>
      <c r="G78" s="592"/>
      <c r="H78" s="592"/>
      <c r="I78" s="592"/>
      <c r="J78" s="592"/>
      <c r="K78" s="431"/>
      <c r="L78" s="567"/>
      <c r="N78" s="431"/>
      <c r="O78" s="553"/>
      <c r="P78" s="553"/>
      <c r="Q78" s="553"/>
      <c r="R78" s="432"/>
      <c r="S78" s="432"/>
    </row>
    <row r="79" spans="2:19" s="405" customFormat="1" x14ac:dyDescent="0.25">
      <c r="B79" s="430"/>
      <c r="D79" s="560"/>
      <c r="E79" s="592" t="s">
        <v>45</v>
      </c>
      <c r="F79" s="591"/>
      <c r="G79" s="592"/>
      <c r="H79" s="592"/>
      <c r="I79" s="592"/>
      <c r="J79" s="592"/>
      <c r="K79" s="431"/>
      <c r="L79" s="567"/>
      <c r="N79" s="431"/>
      <c r="O79" s="553"/>
      <c r="P79" s="553"/>
      <c r="Q79" s="553"/>
      <c r="R79" s="432"/>
      <c r="S79" s="432"/>
    </row>
    <row r="80" spans="2:19" s="405" customFormat="1" x14ac:dyDescent="0.25">
      <c r="B80" s="430"/>
      <c r="D80" s="560"/>
      <c r="E80" s="592" t="s">
        <v>46</v>
      </c>
      <c r="F80" s="591"/>
      <c r="G80" s="592"/>
      <c r="H80" s="592"/>
      <c r="I80" s="592"/>
      <c r="J80" s="592"/>
      <c r="K80" s="431"/>
      <c r="L80" s="567"/>
      <c r="N80" s="431"/>
      <c r="O80" s="553"/>
      <c r="P80" s="553"/>
      <c r="Q80" s="553"/>
      <c r="R80" s="432"/>
      <c r="S80" s="432"/>
    </row>
    <row r="81" spans="2:19" s="405" customFormat="1" ht="18" customHeight="1" x14ac:dyDescent="0.25">
      <c r="B81" s="430"/>
      <c r="D81" s="561">
        <v>2</v>
      </c>
      <c r="E81" s="628" t="s">
        <v>562</v>
      </c>
      <c r="F81" s="629"/>
      <c r="G81" s="431"/>
      <c r="H81" s="431"/>
      <c r="I81" s="431"/>
      <c r="J81" s="431"/>
      <c r="K81" s="431"/>
      <c r="L81" s="567"/>
      <c r="N81" s="431">
        <v>387</v>
      </c>
      <c r="O81" s="553"/>
      <c r="P81" s="553"/>
      <c r="Q81" s="553"/>
      <c r="R81" s="432"/>
      <c r="S81" s="432"/>
    </row>
    <row r="82" spans="2:19" s="405" customFormat="1" ht="17.25" customHeight="1" x14ac:dyDescent="0.25">
      <c r="B82" s="430"/>
      <c r="D82" s="561">
        <v>3</v>
      </c>
      <c r="E82" s="628" t="s">
        <v>563</v>
      </c>
      <c r="F82" s="629"/>
      <c r="G82" s="431"/>
      <c r="H82" s="431"/>
      <c r="I82" s="431"/>
      <c r="J82" s="431"/>
      <c r="K82" s="431"/>
      <c r="L82" s="567"/>
      <c r="N82" s="431">
        <v>11</v>
      </c>
      <c r="O82" s="553"/>
      <c r="P82" s="553"/>
      <c r="Q82" s="553"/>
      <c r="R82" s="432"/>
      <c r="S82" s="432"/>
    </row>
    <row r="83" spans="2:19" s="405" customFormat="1" ht="38.25" customHeight="1" x14ac:dyDescent="0.25">
      <c r="B83" s="430"/>
      <c r="D83" s="561">
        <v>4</v>
      </c>
      <c r="E83" s="628" t="s">
        <v>564</v>
      </c>
      <c r="F83" s="629"/>
      <c r="G83" s="431"/>
      <c r="H83" s="431"/>
      <c r="I83" s="431"/>
      <c r="J83" s="431"/>
      <c r="K83" s="431"/>
      <c r="L83" s="567"/>
      <c r="N83" s="431">
        <v>152</v>
      </c>
      <c r="O83" s="553"/>
      <c r="P83" s="553"/>
      <c r="Q83" s="553"/>
      <c r="R83" s="432"/>
      <c r="S83" s="432"/>
    </row>
    <row r="84" spans="2:19" ht="15" customHeight="1" x14ac:dyDescent="0.25">
      <c r="B84" s="401"/>
      <c r="D84" s="561"/>
      <c r="E84" s="634" t="s">
        <v>505</v>
      </c>
      <c r="F84" s="635"/>
      <c r="G84" s="434"/>
      <c r="H84" s="435"/>
      <c r="I84" s="435"/>
      <c r="J84" s="435"/>
      <c r="K84" s="435"/>
      <c r="L84" s="568"/>
      <c r="M84" s="437"/>
      <c r="N84" s="569"/>
      <c r="O84" s="439"/>
      <c r="P84" s="439"/>
      <c r="Q84" s="439"/>
      <c r="R84" s="404"/>
      <c r="S84" s="404"/>
    </row>
    <row r="85" spans="2:19" x14ac:dyDescent="0.25">
      <c r="B85" s="401"/>
      <c r="D85" s="561"/>
      <c r="E85" s="592" t="s">
        <v>14</v>
      </c>
      <c r="F85" s="591"/>
      <c r="G85" s="592"/>
      <c r="H85" s="592"/>
      <c r="I85" s="592"/>
      <c r="J85" s="592"/>
      <c r="K85" s="435"/>
      <c r="L85" s="568"/>
      <c r="M85" s="437"/>
      <c r="N85" s="569"/>
      <c r="O85" s="439"/>
      <c r="P85" s="439"/>
      <c r="Q85" s="439"/>
      <c r="R85" s="404"/>
      <c r="S85" s="404"/>
    </row>
    <row r="86" spans="2:19" x14ac:dyDescent="0.25">
      <c r="B86" s="401"/>
      <c r="D86" s="561"/>
      <c r="E86" s="592" t="s">
        <v>570</v>
      </c>
      <c r="F86" s="591"/>
      <c r="G86" s="592"/>
      <c r="H86" s="592"/>
      <c r="I86" s="592"/>
      <c r="J86" s="592"/>
      <c r="K86" s="435"/>
      <c r="L86" s="568"/>
      <c r="M86" s="437"/>
      <c r="N86" s="569"/>
      <c r="O86" s="439"/>
      <c r="P86" s="439"/>
      <c r="Q86" s="439"/>
      <c r="R86" s="404"/>
      <c r="S86" s="404"/>
    </row>
    <row r="87" spans="2:19" ht="15" customHeight="1" x14ac:dyDescent="0.25">
      <c r="B87" s="401"/>
      <c r="D87" s="561"/>
      <c r="E87" s="630" t="s">
        <v>571</v>
      </c>
      <c r="F87" s="631"/>
      <c r="G87" s="592"/>
      <c r="H87" s="592"/>
      <c r="I87" s="592"/>
      <c r="J87" s="592"/>
      <c r="K87" s="435"/>
      <c r="L87" s="568"/>
      <c r="M87" s="437"/>
      <c r="N87" s="569"/>
      <c r="O87" s="439"/>
      <c r="P87" s="439"/>
      <c r="Q87" s="439"/>
      <c r="R87" s="404"/>
      <c r="S87" s="404"/>
    </row>
    <row r="88" spans="2:19" ht="15" customHeight="1" x14ac:dyDescent="0.25">
      <c r="B88" s="401"/>
      <c r="D88" s="560">
        <v>11</v>
      </c>
      <c r="E88" s="628" t="s">
        <v>560</v>
      </c>
      <c r="F88" s="629"/>
      <c r="G88" s="434"/>
      <c r="H88" s="435"/>
      <c r="I88" s="435"/>
      <c r="J88" s="435"/>
      <c r="K88" s="435"/>
      <c r="L88" s="568"/>
      <c r="M88" s="437"/>
      <c r="N88" s="569">
        <v>235</v>
      </c>
      <c r="O88" s="439"/>
      <c r="P88" s="439"/>
      <c r="Q88" s="439"/>
      <c r="R88" s="404"/>
      <c r="S88" s="404"/>
    </row>
    <row r="89" spans="2:19" ht="15" customHeight="1" x14ac:dyDescent="0.25">
      <c r="B89" s="401"/>
      <c r="D89" s="560">
        <v>12</v>
      </c>
      <c r="E89" s="628" t="s">
        <v>561</v>
      </c>
      <c r="F89" s="629"/>
      <c r="G89" s="434"/>
      <c r="H89" s="435"/>
      <c r="I89" s="435"/>
      <c r="J89" s="435"/>
      <c r="K89" s="435"/>
      <c r="L89" s="568"/>
      <c r="M89" s="437"/>
      <c r="N89" s="569">
        <v>0.2</v>
      </c>
      <c r="O89" s="439"/>
      <c r="P89" s="439"/>
      <c r="Q89" s="439"/>
      <c r="R89" s="404"/>
      <c r="S89" s="404"/>
    </row>
    <row r="90" spans="2:19" x14ac:dyDescent="0.25">
      <c r="B90" s="401"/>
      <c r="D90" s="560"/>
      <c r="E90" s="592" t="s">
        <v>14</v>
      </c>
      <c r="F90" s="591"/>
      <c r="G90" s="592"/>
      <c r="H90" s="592"/>
      <c r="I90" s="592"/>
      <c r="J90" s="592"/>
      <c r="K90" s="435"/>
      <c r="L90" s="568"/>
      <c r="M90" s="437"/>
      <c r="N90" s="569"/>
      <c r="O90" s="439"/>
      <c r="P90" s="439"/>
      <c r="Q90" s="439"/>
      <c r="R90" s="404"/>
      <c r="S90" s="404"/>
    </row>
    <row r="91" spans="2:19" x14ac:dyDescent="0.25">
      <c r="B91" s="401"/>
      <c r="D91" s="560"/>
      <c r="E91" s="592" t="s">
        <v>25</v>
      </c>
      <c r="F91" s="591"/>
      <c r="G91" s="592"/>
      <c r="H91" s="592"/>
      <c r="I91" s="592"/>
      <c r="J91" s="592"/>
      <c r="K91" s="435"/>
      <c r="L91" s="568"/>
      <c r="M91" s="437"/>
      <c r="N91" s="569"/>
      <c r="O91" s="439"/>
      <c r="P91" s="439"/>
      <c r="Q91" s="439"/>
      <c r="R91" s="404"/>
      <c r="S91" s="404"/>
    </row>
    <row r="92" spans="2:19" ht="15" customHeight="1" x14ac:dyDescent="0.25">
      <c r="B92" s="401"/>
      <c r="D92" s="560"/>
      <c r="E92" s="592" t="s">
        <v>28</v>
      </c>
      <c r="F92" s="591"/>
      <c r="G92" s="592"/>
      <c r="H92" s="592"/>
      <c r="I92" s="592"/>
      <c r="J92" s="592"/>
      <c r="K92" s="435"/>
      <c r="L92" s="568"/>
      <c r="M92" s="437"/>
      <c r="N92" s="569"/>
      <c r="O92" s="439"/>
      <c r="P92" s="439"/>
      <c r="Q92" s="439"/>
      <c r="R92" s="404"/>
      <c r="S92" s="404"/>
    </row>
    <row r="93" spans="2:19" ht="15" customHeight="1" x14ac:dyDescent="0.25">
      <c r="B93" s="401"/>
      <c r="D93" s="561">
        <v>1</v>
      </c>
      <c r="E93" s="628" t="s">
        <v>31</v>
      </c>
      <c r="F93" s="629"/>
      <c r="G93" s="434"/>
      <c r="H93" s="435"/>
      <c r="I93" s="435"/>
      <c r="J93" s="435"/>
      <c r="K93" s="435"/>
      <c r="L93" s="568"/>
      <c r="M93" s="437"/>
      <c r="N93" s="569">
        <v>3</v>
      </c>
      <c r="O93" s="439"/>
      <c r="P93" s="439"/>
      <c r="Q93" s="439"/>
      <c r="R93" s="404"/>
      <c r="S93" s="404"/>
    </row>
    <row r="94" spans="2:19" ht="15" customHeight="1" x14ac:dyDescent="0.25">
      <c r="B94" s="401"/>
      <c r="D94" s="561">
        <v>6</v>
      </c>
      <c r="E94" s="628" t="s">
        <v>41</v>
      </c>
      <c r="F94" s="629"/>
      <c r="G94" s="434"/>
      <c r="H94" s="435"/>
      <c r="I94" s="435"/>
      <c r="J94" s="435"/>
      <c r="K94" s="435"/>
      <c r="L94" s="568"/>
      <c r="M94" s="437"/>
      <c r="N94" s="569">
        <v>3</v>
      </c>
      <c r="O94" s="439"/>
      <c r="P94" s="439"/>
      <c r="Q94" s="439"/>
      <c r="R94" s="404"/>
      <c r="S94" s="404"/>
    </row>
    <row r="95" spans="2:19" x14ac:dyDescent="0.25">
      <c r="B95" s="401"/>
      <c r="D95" s="561"/>
      <c r="E95" s="592" t="s">
        <v>14</v>
      </c>
      <c r="F95" s="591"/>
      <c r="G95" s="592"/>
      <c r="H95" s="592"/>
      <c r="I95" s="592"/>
      <c r="J95" s="592"/>
      <c r="K95" s="435"/>
      <c r="L95" s="568"/>
      <c r="M95" s="437"/>
      <c r="N95" s="569"/>
      <c r="O95" s="439"/>
      <c r="P95" s="439"/>
      <c r="Q95" s="439"/>
      <c r="R95" s="404"/>
      <c r="S95" s="404"/>
    </row>
    <row r="96" spans="2:19" x14ac:dyDescent="0.25">
      <c r="B96" s="401"/>
      <c r="D96" s="561"/>
      <c r="E96" s="592" t="s">
        <v>26</v>
      </c>
      <c r="F96" s="591"/>
      <c r="G96" s="592"/>
      <c r="H96" s="592"/>
      <c r="I96" s="592"/>
      <c r="J96" s="592"/>
      <c r="K96" s="435"/>
      <c r="L96" s="568"/>
      <c r="M96" s="437"/>
      <c r="N96" s="569"/>
      <c r="O96" s="439"/>
      <c r="P96" s="439"/>
      <c r="Q96" s="439"/>
      <c r="R96" s="404"/>
      <c r="S96" s="404"/>
    </row>
    <row r="97" spans="2:19" x14ac:dyDescent="0.25">
      <c r="B97" s="401"/>
      <c r="D97" s="561"/>
      <c r="E97" s="592" t="s">
        <v>46</v>
      </c>
      <c r="F97" s="591"/>
      <c r="G97" s="592"/>
      <c r="H97" s="592"/>
      <c r="I97" s="592"/>
      <c r="J97" s="592"/>
      <c r="K97" s="435"/>
      <c r="L97" s="568"/>
      <c r="M97" s="437"/>
      <c r="N97" s="569"/>
      <c r="O97" s="439"/>
      <c r="P97" s="439"/>
      <c r="Q97" s="439"/>
      <c r="R97" s="404"/>
      <c r="S97" s="404"/>
    </row>
    <row r="98" spans="2:19" ht="15" customHeight="1" x14ac:dyDescent="0.25">
      <c r="B98" s="401"/>
      <c r="D98" s="561">
        <v>1</v>
      </c>
      <c r="E98" s="628" t="s">
        <v>49</v>
      </c>
      <c r="F98" s="629"/>
      <c r="G98" s="434"/>
      <c r="H98" s="435"/>
      <c r="I98" s="435"/>
      <c r="J98" s="435"/>
      <c r="K98" s="435"/>
      <c r="L98" s="568"/>
      <c r="M98" s="437"/>
      <c r="N98" s="569">
        <v>1</v>
      </c>
      <c r="O98" s="439"/>
      <c r="P98" s="439"/>
      <c r="Q98" s="439"/>
      <c r="R98" s="404"/>
      <c r="S98" s="404"/>
    </row>
    <row r="99" spans="2:19" s="405" customFormat="1" ht="12" customHeight="1" x14ac:dyDescent="0.25">
      <c r="B99" s="430"/>
      <c r="D99" s="560">
        <v>2</v>
      </c>
      <c r="E99" s="628" t="s">
        <v>49</v>
      </c>
      <c r="F99" s="629"/>
      <c r="G99" s="431"/>
      <c r="H99" s="431"/>
      <c r="I99" s="431"/>
      <c r="J99" s="431"/>
      <c r="K99" s="431"/>
      <c r="L99" s="567"/>
      <c r="N99" s="431">
        <v>2</v>
      </c>
      <c r="O99" s="553"/>
      <c r="P99" s="553"/>
      <c r="Q99" s="553"/>
      <c r="R99" s="432"/>
      <c r="S99" s="432"/>
    </row>
    <row r="100" spans="2:19" s="405" customFormat="1" ht="12" customHeight="1" x14ac:dyDescent="0.25">
      <c r="B100" s="430"/>
      <c r="D100" s="560"/>
      <c r="E100" s="592" t="s">
        <v>14</v>
      </c>
      <c r="F100" s="591"/>
      <c r="G100" s="592"/>
      <c r="H100" s="592"/>
      <c r="I100" s="592"/>
      <c r="J100" s="592"/>
      <c r="K100" s="431"/>
      <c r="L100" s="567"/>
      <c r="N100" s="431"/>
      <c r="O100" s="553"/>
      <c r="P100" s="553"/>
      <c r="Q100" s="553"/>
      <c r="R100" s="432"/>
      <c r="S100" s="432"/>
    </row>
    <row r="101" spans="2:19" s="405" customFormat="1" ht="12" customHeight="1" x14ac:dyDescent="0.25">
      <c r="B101" s="430"/>
      <c r="D101" s="560"/>
      <c r="E101" s="592" t="s">
        <v>27</v>
      </c>
      <c r="F101" s="591"/>
      <c r="G101" s="592"/>
      <c r="H101" s="592"/>
      <c r="I101" s="592"/>
      <c r="J101" s="592"/>
      <c r="K101" s="431"/>
      <c r="L101" s="567"/>
      <c r="N101" s="431"/>
      <c r="O101" s="553"/>
      <c r="P101" s="553"/>
      <c r="Q101" s="553"/>
      <c r="R101" s="432"/>
      <c r="S101" s="432"/>
    </row>
    <row r="102" spans="2:19" s="405" customFormat="1" ht="12" customHeight="1" x14ac:dyDescent="0.25">
      <c r="B102" s="430"/>
      <c r="D102" s="560"/>
      <c r="E102" s="592" t="s">
        <v>573</v>
      </c>
      <c r="F102" s="593"/>
      <c r="G102" s="592"/>
      <c r="H102" s="592"/>
      <c r="I102" s="592"/>
      <c r="J102" s="592"/>
      <c r="K102" s="431"/>
      <c r="L102" s="567"/>
      <c r="N102" s="431"/>
      <c r="O102" s="553"/>
      <c r="P102" s="553"/>
      <c r="Q102" s="553"/>
      <c r="R102" s="432"/>
      <c r="S102" s="432"/>
    </row>
    <row r="103" spans="2:19" s="405" customFormat="1" ht="12" customHeight="1" x14ac:dyDescent="0.25">
      <c r="B103" s="430"/>
      <c r="D103" s="561">
        <v>2</v>
      </c>
      <c r="E103" s="628" t="s">
        <v>562</v>
      </c>
      <c r="F103" s="629"/>
      <c r="G103" s="431"/>
      <c r="H103" s="431"/>
      <c r="I103" s="431"/>
      <c r="J103" s="431"/>
      <c r="K103" s="431"/>
      <c r="L103" s="567"/>
      <c r="N103" s="431">
        <v>235</v>
      </c>
      <c r="O103" s="553"/>
      <c r="P103" s="553"/>
      <c r="Q103" s="553"/>
      <c r="R103" s="432"/>
      <c r="S103" s="432"/>
    </row>
    <row r="104" spans="2:19" s="405" customFormat="1" ht="12" customHeight="1" x14ac:dyDescent="0.25">
      <c r="B104" s="430"/>
      <c r="D104" s="561">
        <v>3</v>
      </c>
      <c r="E104" s="628" t="s">
        <v>563</v>
      </c>
      <c r="F104" s="629"/>
      <c r="G104" s="431"/>
      <c r="H104" s="431"/>
      <c r="I104" s="431"/>
      <c r="J104" s="431"/>
      <c r="K104" s="431"/>
      <c r="L104" s="567"/>
      <c r="N104" s="431">
        <v>4</v>
      </c>
      <c r="O104" s="553"/>
      <c r="P104" s="553"/>
      <c r="Q104" s="553"/>
      <c r="R104" s="432"/>
      <c r="S104" s="432"/>
    </row>
    <row r="105" spans="2:19" s="405" customFormat="1" ht="29.25" customHeight="1" x14ac:dyDescent="0.25">
      <c r="B105" s="430"/>
      <c r="D105" s="561">
        <v>4</v>
      </c>
      <c r="E105" s="628" t="s">
        <v>564</v>
      </c>
      <c r="F105" s="629"/>
      <c r="G105" s="431"/>
      <c r="H105" s="431"/>
      <c r="I105" s="431"/>
      <c r="J105" s="431"/>
      <c r="K105" s="431"/>
      <c r="L105" s="567"/>
      <c r="N105" s="431">
        <v>2</v>
      </c>
      <c r="O105" s="553"/>
      <c r="P105" s="553"/>
      <c r="Q105" s="553"/>
      <c r="R105" s="432"/>
      <c r="S105" s="432"/>
    </row>
    <row r="106" spans="2:19" s="405" customFormat="1" ht="12" customHeight="1" x14ac:dyDescent="0.25">
      <c r="B106" s="430"/>
      <c r="D106" s="560"/>
      <c r="E106" s="634" t="s">
        <v>506</v>
      </c>
      <c r="F106" s="635"/>
      <c r="G106" s="431"/>
      <c r="H106" s="431"/>
      <c r="I106" s="431"/>
      <c r="J106" s="431"/>
      <c r="K106" s="431"/>
      <c r="L106" s="567"/>
      <c r="N106" s="431"/>
      <c r="O106" s="553"/>
      <c r="P106" s="553"/>
      <c r="Q106" s="553"/>
      <c r="R106" s="432"/>
      <c r="S106" s="432"/>
    </row>
    <row r="107" spans="2:19" s="405" customFormat="1" ht="12" customHeight="1" x14ac:dyDescent="0.25">
      <c r="B107" s="430"/>
      <c r="D107" s="560"/>
      <c r="E107" s="592" t="s">
        <v>14</v>
      </c>
      <c r="F107" s="593"/>
      <c r="G107" s="592"/>
      <c r="H107" s="592"/>
      <c r="I107" s="592"/>
      <c r="J107" s="592"/>
      <c r="K107" s="431"/>
      <c r="L107" s="567"/>
      <c r="N107" s="431"/>
      <c r="O107" s="553"/>
      <c r="P107" s="553"/>
      <c r="Q107" s="553"/>
      <c r="R107" s="432"/>
      <c r="S107" s="432"/>
    </row>
    <row r="108" spans="2:19" s="405" customFormat="1" ht="12" customHeight="1" x14ac:dyDescent="0.25">
      <c r="B108" s="430"/>
      <c r="D108" s="560"/>
      <c r="E108" s="592" t="s">
        <v>570</v>
      </c>
      <c r="F108" s="593"/>
      <c r="G108" s="592"/>
      <c r="H108" s="592"/>
      <c r="I108" s="592"/>
      <c r="J108" s="592"/>
      <c r="K108" s="431"/>
      <c r="L108" s="567"/>
      <c r="N108" s="431"/>
      <c r="O108" s="553"/>
      <c r="P108" s="553"/>
      <c r="Q108" s="553"/>
      <c r="R108" s="432"/>
      <c r="S108" s="432"/>
    </row>
    <row r="109" spans="2:19" s="405" customFormat="1" ht="12" customHeight="1" x14ac:dyDescent="0.25">
      <c r="B109" s="430"/>
      <c r="D109" s="560"/>
      <c r="E109" s="592" t="s">
        <v>571</v>
      </c>
      <c r="F109" s="593"/>
      <c r="G109" s="592"/>
      <c r="H109" s="592"/>
      <c r="I109" s="592"/>
      <c r="J109" s="592"/>
      <c r="K109" s="431"/>
      <c r="L109" s="567"/>
      <c r="N109" s="431"/>
      <c r="O109" s="553"/>
      <c r="P109" s="553"/>
      <c r="Q109" s="553"/>
      <c r="R109" s="432"/>
      <c r="S109" s="432"/>
    </row>
    <row r="110" spans="2:19" s="405" customFormat="1" ht="12" customHeight="1" x14ac:dyDescent="0.25">
      <c r="B110" s="430"/>
      <c r="D110" s="560">
        <v>21</v>
      </c>
      <c r="E110" s="628" t="s">
        <v>560</v>
      </c>
      <c r="F110" s="638"/>
      <c r="G110" s="431"/>
      <c r="H110" s="431"/>
      <c r="I110" s="431"/>
      <c r="J110" s="431"/>
      <c r="K110" s="431"/>
      <c r="L110" s="567"/>
      <c r="N110" s="431">
        <v>226</v>
      </c>
      <c r="O110" s="553"/>
      <c r="P110" s="553"/>
      <c r="Q110" s="553"/>
      <c r="R110" s="432"/>
      <c r="S110" s="432"/>
    </row>
    <row r="111" spans="2:19" s="405" customFormat="1" ht="12" customHeight="1" x14ac:dyDescent="0.25">
      <c r="B111" s="430"/>
      <c r="D111" s="560">
        <v>22</v>
      </c>
      <c r="E111" s="628" t="s">
        <v>561</v>
      </c>
      <c r="F111" s="629"/>
      <c r="G111" s="431"/>
      <c r="H111" s="431"/>
      <c r="I111" s="431"/>
      <c r="J111" s="431"/>
      <c r="K111" s="431"/>
      <c r="L111" s="567"/>
      <c r="N111" s="431">
        <v>35</v>
      </c>
      <c r="O111" s="553"/>
      <c r="P111" s="553"/>
      <c r="Q111" s="553"/>
      <c r="R111" s="432"/>
      <c r="S111" s="432"/>
    </row>
    <row r="112" spans="2:19" s="405" customFormat="1" ht="12" customHeight="1" x14ac:dyDescent="0.25">
      <c r="B112" s="430"/>
      <c r="D112" s="560"/>
      <c r="E112" s="592" t="s">
        <v>14</v>
      </c>
      <c r="F112" s="591"/>
      <c r="G112" s="592"/>
      <c r="H112" s="592"/>
      <c r="I112" s="592"/>
      <c r="J112" s="592"/>
      <c r="K112" s="431"/>
      <c r="L112" s="567"/>
      <c r="N112" s="431"/>
      <c r="O112" s="553"/>
      <c r="P112" s="553"/>
      <c r="Q112" s="553"/>
      <c r="R112" s="432"/>
      <c r="S112" s="432"/>
    </row>
    <row r="113" spans="2:19" s="405" customFormat="1" ht="12" customHeight="1" x14ac:dyDescent="0.25">
      <c r="B113" s="430"/>
      <c r="D113" s="560"/>
      <c r="E113" s="592" t="s">
        <v>19</v>
      </c>
      <c r="F113" s="591"/>
      <c r="G113" s="592"/>
      <c r="H113" s="592"/>
      <c r="I113" s="592"/>
      <c r="J113" s="592"/>
      <c r="K113" s="431"/>
      <c r="L113" s="567"/>
      <c r="N113" s="431"/>
      <c r="O113" s="553"/>
      <c r="P113" s="553"/>
      <c r="Q113" s="553"/>
      <c r="R113" s="432"/>
      <c r="S113" s="432"/>
    </row>
    <row r="114" spans="2:19" s="405" customFormat="1" ht="12" customHeight="1" x14ac:dyDescent="0.25">
      <c r="B114" s="430"/>
      <c r="D114" s="560"/>
      <c r="E114" s="592" t="s">
        <v>20</v>
      </c>
      <c r="F114" s="591"/>
      <c r="G114" s="592"/>
      <c r="H114" s="592"/>
      <c r="I114" s="592"/>
      <c r="J114" s="592"/>
      <c r="K114" s="431"/>
      <c r="L114" s="567"/>
      <c r="N114" s="431"/>
      <c r="O114" s="553"/>
      <c r="P114" s="553"/>
      <c r="Q114" s="553"/>
      <c r="R114" s="432"/>
      <c r="S114" s="432"/>
    </row>
    <row r="115" spans="2:19" s="405" customFormat="1" ht="12" customHeight="1" x14ac:dyDescent="0.25">
      <c r="B115" s="430"/>
      <c r="D115" s="560">
        <v>1</v>
      </c>
      <c r="E115" s="628" t="s">
        <v>22</v>
      </c>
      <c r="F115" s="629"/>
      <c r="G115" s="431"/>
      <c r="H115" s="431"/>
      <c r="I115" s="431"/>
      <c r="J115" s="431"/>
      <c r="K115" s="431"/>
      <c r="L115" s="567"/>
      <c r="N115" s="431">
        <v>66</v>
      </c>
      <c r="O115" s="553"/>
      <c r="P115" s="553"/>
      <c r="Q115" s="553"/>
      <c r="R115" s="432"/>
      <c r="S115" s="432"/>
    </row>
    <row r="116" spans="2:19" s="405" customFormat="1" ht="12" customHeight="1" x14ac:dyDescent="0.25">
      <c r="B116" s="430"/>
      <c r="D116" s="560">
        <v>2</v>
      </c>
      <c r="E116" s="628" t="s">
        <v>498</v>
      </c>
      <c r="F116" s="629"/>
      <c r="G116" s="431"/>
      <c r="H116" s="431"/>
      <c r="I116" s="431"/>
      <c r="J116" s="431"/>
      <c r="K116" s="431"/>
      <c r="L116" s="567"/>
      <c r="N116" s="431">
        <v>68</v>
      </c>
      <c r="O116" s="553"/>
      <c r="P116" s="553"/>
      <c r="Q116" s="553"/>
      <c r="R116" s="432"/>
      <c r="S116" s="432"/>
    </row>
    <row r="117" spans="2:19" s="405" customFormat="1" ht="12" customHeight="1" x14ac:dyDescent="0.25">
      <c r="B117" s="430"/>
      <c r="D117" s="560">
        <v>3</v>
      </c>
      <c r="E117" s="628" t="s">
        <v>499</v>
      </c>
      <c r="F117" s="629"/>
      <c r="G117" s="431"/>
      <c r="H117" s="431"/>
      <c r="I117" s="431"/>
      <c r="J117" s="431"/>
      <c r="K117" s="431"/>
      <c r="L117" s="567"/>
      <c r="N117" s="431">
        <v>195</v>
      </c>
      <c r="O117" s="553"/>
      <c r="P117" s="553"/>
      <c r="Q117" s="553"/>
      <c r="R117" s="432"/>
      <c r="S117" s="432"/>
    </row>
    <row r="118" spans="2:19" s="405" customFormat="1" ht="12" customHeight="1" x14ac:dyDescent="0.25">
      <c r="B118" s="430"/>
      <c r="D118" s="560"/>
      <c r="E118" s="592" t="s">
        <v>14</v>
      </c>
      <c r="F118" s="591"/>
      <c r="G118" s="592"/>
      <c r="H118" s="592"/>
      <c r="I118" s="592"/>
      <c r="J118" s="592"/>
      <c r="K118" s="431"/>
      <c r="L118" s="567"/>
      <c r="N118" s="431"/>
      <c r="O118" s="553"/>
      <c r="P118" s="553"/>
      <c r="Q118" s="553"/>
      <c r="R118" s="432"/>
      <c r="S118" s="432"/>
    </row>
    <row r="119" spans="2:19" s="405" customFormat="1" ht="12" customHeight="1" x14ac:dyDescent="0.25">
      <c r="B119" s="430"/>
      <c r="D119" s="560"/>
      <c r="E119" s="592" t="s">
        <v>27</v>
      </c>
      <c r="F119" s="591"/>
      <c r="G119" s="592"/>
      <c r="H119" s="592"/>
      <c r="I119" s="592"/>
      <c r="J119" s="592"/>
      <c r="K119" s="431"/>
      <c r="L119" s="567"/>
      <c r="N119" s="431"/>
      <c r="O119" s="553"/>
      <c r="P119" s="553"/>
      <c r="Q119" s="553"/>
      <c r="R119" s="432"/>
      <c r="S119" s="432"/>
    </row>
    <row r="120" spans="2:19" s="405" customFormat="1" ht="12" customHeight="1" x14ac:dyDescent="0.25">
      <c r="B120" s="430"/>
      <c r="D120" s="560"/>
      <c r="E120" s="592" t="s">
        <v>28</v>
      </c>
      <c r="F120" s="591"/>
      <c r="G120" s="592"/>
      <c r="H120" s="592"/>
      <c r="I120" s="592"/>
      <c r="J120" s="592"/>
      <c r="K120" s="431"/>
      <c r="L120" s="567"/>
      <c r="N120" s="431"/>
      <c r="O120" s="553"/>
      <c r="P120" s="553"/>
      <c r="Q120" s="553"/>
      <c r="R120" s="432"/>
      <c r="S120" s="432"/>
    </row>
    <row r="121" spans="2:19" s="405" customFormat="1" ht="12" customHeight="1" x14ac:dyDescent="0.25">
      <c r="B121" s="430"/>
      <c r="D121" s="560">
        <v>1</v>
      </c>
      <c r="E121" s="628" t="s">
        <v>31</v>
      </c>
      <c r="F121" s="629"/>
      <c r="G121" s="431"/>
      <c r="H121" s="431"/>
      <c r="I121" s="431"/>
      <c r="J121" s="431"/>
      <c r="K121" s="431"/>
      <c r="L121" s="567"/>
      <c r="N121" s="431">
        <v>11</v>
      </c>
      <c r="O121" s="553"/>
      <c r="P121" s="553"/>
      <c r="Q121" s="553"/>
      <c r="R121" s="432"/>
      <c r="S121" s="432"/>
    </row>
    <row r="122" spans="2:19" s="405" customFormat="1" ht="12" customHeight="1" x14ac:dyDescent="0.25">
      <c r="B122" s="430"/>
      <c r="D122" s="560">
        <v>7</v>
      </c>
      <c r="E122" s="628" t="s">
        <v>500</v>
      </c>
      <c r="F122" s="629"/>
      <c r="G122" s="431"/>
      <c r="H122" s="431"/>
      <c r="I122" s="431"/>
      <c r="J122" s="431"/>
      <c r="K122" s="431"/>
      <c r="L122" s="567"/>
      <c r="N122" s="431">
        <v>2</v>
      </c>
      <c r="O122" s="553"/>
      <c r="P122" s="553"/>
      <c r="Q122" s="553"/>
      <c r="R122" s="432"/>
      <c r="S122" s="432"/>
    </row>
    <row r="123" spans="2:19" s="405" customFormat="1" ht="12" customHeight="1" x14ac:dyDescent="0.25">
      <c r="B123" s="430"/>
      <c r="D123" s="560">
        <v>8</v>
      </c>
      <c r="E123" s="628" t="s">
        <v>501</v>
      </c>
      <c r="F123" s="629"/>
      <c r="G123" s="431"/>
      <c r="H123" s="431"/>
      <c r="I123" s="431"/>
      <c r="J123" s="431"/>
      <c r="K123" s="431"/>
      <c r="L123" s="567"/>
      <c r="N123" s="431">
        <v>6</v>
      </c>
      <c r="O123" s="553"/>
      <c r="P123" s="553"/>
      <c r="Q123" s="553"/>
      <c r="R123" s="432"/>
      <c r="S123" s="432"/>
    </row>
    <row r="124" spans="2:19" s="405" customFormat="1" ht="12" customHeight="1" x14ac:dyDescent="0.25">
      <c r="B124" s="430"/>
      <c r="D124" s="560">
        <v>9</v>
      </c>
      <c r="E124" s="628" t="s">
        <v>502</v>
      </c>
      <c r="F124" s="629"/>
      <c r="G124" s="431"/>
      <c r="H124" s="431"/>
      <c r="I124" s="431"/>
      <c r="J124" s="431"/>
      <c r="K124" s="431"/>
      <c r="L124" s="567"/>
      <c r="N124" s="431">
        <v>6</v>
      </c>
      <c r="O124" s="553"/>
      <c r="P124" s="553"/>
      <c r="Q124" s="553"/>
      <c r="R124" s="432"/>
      <c r="S124" s="432"/>
    </row>
    <row r="125" spans="2:19" s="405" customFormat="1" ht="12" customHeight="1" x14ac:dyDescent="0.25">
      <c r="B125" s="430"/>
      <c r="D125" s="560">
        <v>10</v>
      </c>
      <c r="E125" s="628" t="s">
        <v>41</v>
      </c>
      <c r="F125" s="629"/>
      <c r="G125" s="431"/>
      <c r="H125" s="431"/>
      <c r="I125" s="431"/>
      <c r="J125" s="431"/>
      <c r="K125" s="431"/>
      <c r="L125" s="567"/>
      <c r="N125" s="431">
        <v>11</v>
      </c>
      <c r="O125" s="553"/>
      <c r="P125" s="553"/>
      <c r="Q125" s="553"/>
      <c r="R125" s="432"/>
      <c r="S125" s="432"/>
    </row>
    <row r="126" spans="2:19" s="405" customFormat="1" ht="12" customHeight="1" x14ac:dyDescent="0.25">
      <c r="B126" s="430"/>
      <c r="D126" s="560"/>
      <c r="E126" s="592" t="s">
        <v>14</v>
      </c>
      <c r="F126" s="591"/>
      <c r="G126" s="592"/>
      <c r="H126" s="592"/>
      <c r="I126" s="592"/>
      <c r="J126" s="592"/>
      <c r="K126" s="431"/>
      <c r="L126" s="567"/>
      <c r="N126" s="431"/>
      <c r="O126" s="553"/>
      <c r="P126" s="553"/>
      <c r="Q126" s="553"/>
      <c r="R126" s="432"/>
      <c r="S126" s="432"/>
    </row>
    <row r="127" spans="2:19" s="405" customFormat="1" ht="12" customHeight="1" x14ac:dyDescent="0.25">
      <c r="B127" s="430"/>
      <c r="D127" s="560"/>
      <c r="E127" s="592" t="s">
        <v>45</v>
      </c>
      <c r="F127" s="591"/>
      <c r="G127" s="592"/>
      <c r="H127" s="592"/>
      <c r="I127" s="592"/>
      <c r="J127" s="592"/>
      <c r="K127" s="431"/>
      <c r="L127" s="567"/>
      <c r="N127" s="431"/>
      <c r="O127" s="553"/>
      <c r="P127" s="553"/>
      <c r="Q127" s="553"/>
      <c r="R127" s="432"/>
      <c r="S127" s="432"/>
    </row>
    <row r="128" spans="2:19" s="405" customFormat="1" ht="12" customHeight="1" x14ac:dyDescent="0.25">
      <c r="B128" s="430"/>
      <c r="D128" s="560"/>
      <c r="E128" s="592" t="s">
        <v>46</v>
      </c>
      <c r="F128" s="591"/>
      <c r="G128" s="592"/>
      <c r="H128" s="592"/>
      <c r="I128" s="592"/>
      <c r="J128" s="592"/>
      <c r="K128" s="431"/>
      <c r="L128" s="567"/>
      <c r="N128" s="431"/>
      <c r="O128" s="553"/>
      <c r="P128" s="553"/>
      <c r="Q128" s="553"/>
      <c r="R128" s="432"/>
      <c r="S128" s="432"/>
    </row>
    <row r="129" spans="2:19" ht="15" customHeight="1" x14ac:dyDescent="0.25">
      <c r="B129" s="401"/>
      <c r="D129" s="561">
        <v>1</v>
      </c>
      <c r="E129" s="651" t="s">
        <v>49</v>
      </c>
      <c r="F129" s="652"/>
      <c r="G129" s="592"/>
      <c r="H129" s="592"/>
      <c r="I129" s="592"/>
      <c r="J129" s="592"/>
      <c r="K129" s="435"/>
      <c r="L129" s="568"/>
      <c r="M129" s="437"/>
      <c r="N129" s="569">
        <v>6</v>
      </c>
      <c r="O129" s="439"/>
      <c r="P129" s="439"/>
      <c r="Q129" s="439"/>
      <c r="R129" s="404"/>
      <c r="S129" s="404"/>
    </row>
    <row r="130" spans="2:19" ht="15" customHeight="1" x14ac:dyDescent="0.25">
      <c r="B130" s="401"/>
      <c r="D130" s="561">
        <v>2</v>
      </c>
      <c r="E130" s="628" t="s">
        <v>49</v>
      </c>
      <c r="F130" s="629"/>
      <c r="G130" s="434"/>
      <c r="H130" s="435"/>
      <c r="I130" s="435"/>
      <c r="J130" s="435"/>
      <c r="K130" s="435"/>
      <c r="L130" s="568"/>
      <c r="M130" s="437"/>
      <c r="N130" s="569">
        <v>5</v>
      </c>
      <c r="O130" s="439"/>
      <c r="P130" s="439"/>
      <c r="Q130" s="439"/>
      <c r="R130" s="404"/>
      <c r="S130" s="404"/>
    </row>
    <row r="131" spans="2:19" ht="15" customHeight="1" x14ac:dyDescent="0.25">
      <c r="B131" s="401"/>
      <c r="D131" s="561">
        <v>3</v>
      </c>
      <c r="E131" s="628" t="s">
        <v>76</v>
      </c>
      <c r="F131" s="629"/>
      <c r="G131" s="434"/>
      <c r="H131" s="435"/>
      <c r="I131" s="435"/>
      <c r="J131" s="435"/>
      <c r="K131" s="435"/>
      <c r="L131" s="568"/>
      <c r="M131" s="437"/>
      <c r="N131" s="569">
        <v>2</v>
      </c>
      <c r="O131" s="439"/>
      <c r="P131" s="439"/>
      <c r="Q131" s="439"/>
      <c r="R131" s="404"/>
      <c r="S131" s="404"/>
    </row>
    <row r="132" spans="2:19" ht="15" customHeight="1" x14ac:dyDescent="0.25">
      <c r="B132" s="401"/>
      <c r="D132" s="561">
        <v>4</v>
      </c>
      <c r="E132" s="628" t="s">
        <v>53</v>
      </c>
      <c r="F132" s="629"/>
      <c r="G132" s="434"/>
      <c r="H132" s="435"/>
      <c r="I132" s="435"/>
      <c r="J132" s="435"/>
      <c r="K132" s="435"/>
      <c r="L132" s="568"/>
      <c r="M132" s="437"/>
      <c r="N132" s="569">
        <v>11</v>
      </c>
      <c r="O132" s="439"/>
      <c r="P132" s="439"/>
      <c r="Q132" s="439"/>
      <c r="R132" s="404"/>
      <c r="S132" s="404"/>
    </row>
    <row r="133" spans="2:19" x14ac:dyDescent="0.25">
      <c r="B133" s="401"/>
      <c r="D133" s="561"/>
      <c r="E133" s="592" t="s">
        <v>14</v>
      </c>
      <c r="F133" s="591"/>
      <c r="G133" s="592"/>
      <c r="H133" s="592"/>
      <c r="I133" s="592"/>
      <c r="J133" s="592"/>
      <c r="K133" s="435"/>
      <c r="L133" s="568"/>
      <c r="M133" s="437"/>
      <c r="N133" s="569"/>
      <c r="O133" s="439"/>
      <c r="P133" s="439"/>
      <c r="Q133" s="439"/>
      <c r="R133" s="404"/>
      <c r="S133" s="404"/>
    </row>
    <row r="134" spans="2:19" x14ac:dyDescent="0.25">
      <c r="B134" s="401"/>
      <c r="D134" s="561"/>
      <c r="E134" s="592" t="s">
        <v>572</v>
      </c>
      <c r="F134" s="591"/>
      <c r="G134" s="592"/>
      <c r="H134" s="592"/>
      <c r="I134" s="592"/>
      <c r="J134" s="592"/>
      <c r="K134" s="435"/>
      <c r="L134" s="568"/>
      <c r="M134" s="437"/>
      <c r="N134" s="569"/>
      <c r="O134" s="439"/>
      <c r="P134" s="439"/>
      <c r="Q134" s="439"/>
      <c r="R134" s="404"/>
      <c r="S134" s="404"/>
    </row>
    <row r="135" spans="2:19" x14ac:dyDescent="0.25">
      <c r="B135" s="401"/>
      <c r="D135" s="561"/>
      <c r="E135" s="592" t="s">
        <v>573</v>
      </c>
      <c r="F135" s="591"/>
      <c r="G135" s="592"/>
      <c r="H135" s="592"/>
      <c r="I135" s="592"/>
      <c r="J135" s="592"/>
      <c r="K135" s="435"/>
      <c r="L135" s="568"/>
      <c r="M135" s="437"/>
      <c r="N135" s="569"/>
      <c r="O135" s="439"/>
      <c r="P135" s="439"/>
      <c r="Q135" s="439"/>
      <c r="R135" s="404"/>
      <c r="S135" s="404"/>
    </row>
    <row r="136" spans="2:19" ht="15" customHeight="1" x14ac:dyDescent="0.25">
      <c r="B136" s="401"/>
      <c r="D136" s="561">
        <v>2</v>
      </c>
      <c r="E136" s="628" t="s">
        <v>562</v>
      </c>
      <c r="F136" s="629"/>
      <c r="G136" s="434"/>
      <c r="H136" s="435"/>
      <c r="I136" s="435"/>
      <c r="J136" s="435"/>
      <c r="K136" s="435"/>
      <c r="L136" s="568"/>
      <c r="M136" s="437"/>
      <c r="N136" s="569">
        <v>226</v>
      </c>
      <c r="O136" s="439"/>
      <c r="P136" s="439"/>
      <c r="Q136" s="439"/>
      <c r="R136" s="404"/>
      <c r="S136" s="404"/>
    </row>
    <row r="137" spans="2:19" ht="15" customHeight="1" x14ac:dyDescent="0.25">
      <c r="B137" s="401"/>
      <c r="D137" s="561">
        <v>3</v>
      </c>
      <c r="E137" s="628" t="s">
        <v>563</v>
      </c>
      <c r="F137" s="629"/>
      <c r="G137" s="434"/>
      <c r="H137" s="435"/>
      <c r="I137" s="435"/>
      <c r="J137" s="435"/>
      <c r="K137" s="435"/>
      <c r="L137" s="568"/>
      <c r="M137" s="437"/>
      <c r="N137" s="569">
        <v>14</v>
      </c>
      <c r="O137" s="439"/>
      <c r="P137" s="439"/>
      <c r="Q137" s="439"/>
      <c r="R137" s="404"/>
      <c r="S137" s="404"/>
    </row>
    <row r="138" spans="2:19" ht="36.75" customHeight="1" x14ac:dyDescent="0.25">
      <c r="B138" s="401"/>
      <c r="D138" s="561">
        <v>4</v>
      </c>
      <c r="E138" s="628" t="s">
        <v>564</v>
      </c>
      <c r="F138" s="629"/>
      <c r="G138" s="434"/>
      <c r="H138" s="435"/>
      <c r="I138" s="435"/>
      <c r="J138" s="435"/>
      <c r="K138" s="435"/>
      <c r="L138" s="568"/>
      <c r="M138" s="437"/>
      <c r="N138" s="569">
        <v>161</v>
      </c>
      <c r="O138" s="439"/>
      <c r="P138" s="439"/>
      <c r="Q138" s="439"/>
      <c r="R138" s="404"/>
      <c r="S138" s="404"/>
    </row>
    <row r="139" spans="2:19" ht="15" customHeight="1" x14ac:dyDescent="0.25">
      <c r="B139" s="401"/>
      <c r="D139" s="561"/>
      <c r="E139" s="634" t="s">
        <v>507</v>
      </c>
      <c r="F139" s="635"/>
      <c r="G139" s="434"/>
      <c r="H139" s="435"/>
      <c r="I139" s="435"/>
      <c r="J139" s="435"/>
      <c r="K139" s="435"/>
      <c r="L139" s="568"/>
      <c r="M139" s="437"/>
      <c r="N139" s="569"/>
      <c r="O139" s="439"/>
      <c r="P139" s="439"/>
      <c r="Q139" s="439"/>
      <c r="R139" s="404"/>
      <c r="S139" s="404"/>
    </row>
    <row r="140" spans="2:19" x14ac:dyDescent="0.25">
      <c r="B140" s="401"/>
      <c r="D140" s="561"/>
      <c r="E140" s="592" t="s">
        <v>14</v>
      </c>
      <c r="F140" s="591"/>
      <c r="G140" s="592"/>
      <c r="H140" s="592"/>
      <c r="I140" s="592"/>
      <c r="J140" s="592"/>
      <c r="K140" s="435"/>
      <c r="L140" s="568"/>
      <c r="M140" s="437"/>
      <c r="N140" s="569"/>
      <c r="O140" s="439"/>
      <c r="P140" s="439"/>
      <c r="Q140" s="439"/>
      <c r="R140" s="404"/>
      <c r="S140" s="404"/>
    </row>
    <row r="141" spans="2:19" x14ac:dyDescent="0.25">
      <c r="B141" s="401"/>
      <c r="D141" s="561"/>
      <c r="E141" s="592" t="s">
        <v>570</v>
      </c>
      <c r="F141" s="591"/>
      <c r="G141" s="592"/>
      <c r="H141" s="592"/>
      <c r="I141" s="592"/>
      <c r="J141" s="592"/>
      <c r="K141" s="435"/>
      <c r="L141" s="568"/>
      <c r="M141" s="437"/>
      <c r="N141" s="569"/>
      <c r="O141" s="439"/>
      <c r="P141" s="439"/>
      <c r="Q141" s="439"/>
      <c r="R141" s="404"/>
      <c r="S141" s="404"/>
    </row>
    <row r="142" spans="2:19" ht="15" customHeight="1" x14ac:dyDescent="0.25">
      <c r="B142" s="401"/>
      <c r="D142" s="561"/>
      <c r="E142" s="630" t="s">
        <v>571</v>
      </c>
      <c r="F142" s="631"/>
      <c r="G142" s="592"/>
      <c r="H142" s="592"/>
      <c r="I142" s="592"/>
      <c r="J142" s="592"/>
      <c r="K142" s="435"/>
      <c r="L142" s="568"/>
      <c r="M142" s="437"/>
      <c r="N142" s="569"/>
      <c r="O142" s="439"/>
      <c r="P142" s="439"/>
      <c r="Q142" s="439"/>
      <c r="R142" s="404"/>
      <c r="S142" s="404"/>
    </row>
    <row r="143" spans="2:19" ht="15" customHeight="1" x14ac:dyDescent="0.25">
      <c r="B143" s="401"/>
      <c r="D143" s="560">
        <v>19</v>
      </c>
      <c r="E143" s="628" t="s">
        <v>560</v>
      </c>
      <c r="F143" s="629"/>
      <c r="G143" s="434"/>
      <c r="H143" s="435"/>
      <c r="I143" s="435"/>
      <c r="J143" s="435"/>
      <c r="K143" s="435"/>
      <c r="L143" s="568"/>
      <c r="M143" s="437"/>
      <c r="N143" s="569">
        <v>228</v>
      </c>
      <c r="O143" s="439"/>
      <c r="P143" s="439"/>
      <c r="Q143" s="439"/>
      <c r="R143" s="404"/>
      <c r="S143" s="404"/>
    </row>
    <row r="144" spans="2:19" ht="15" customHeight="1" x14ac:dyDescent="0.25">
      <c r="B144" s="401"/>
      <c r="D144" s="560">
        <v>20</v>
      </c>
      <c r="E144" s="628" t="s">
        <v>561</v>
      </c>
      <c r="F144" s="629"/>
      <c r="G144" s="434"/>
      <c r="H144" s="435"/>
      <c r="I144" s="435"/>
      <c r="J144" s="435"/>
      <c r="K144" s="435"/>
      <c r="L144" s="568"/>
      <c r="M144" s="437"/>
      <c r="N144" s="569">
        <v>1.05</v>
      </c>
      <c r="O144" s="439"/>
      <c r="P144" s="439"/>
      <c r="Q144" s="439"/>
      <c r="R144" s="404"/>
      <c r="S144" s="404"/>
    </row>
    <row r="145" spans="2:19" x14ac:dyDescent="0.25">
      <c r="B145" s="401"/>
      <c r="D145" s="560"/>
      <c r="E145" s="592" t="s">
        <v>14</v>
      </c>
      <c r="F145" s="591"/>
      <c r="G145" s="592"/>
      <c r="H145" s="592"/>
      <c r="I145" s="592"/>
      <c r="J145" s="592"/>
      <c r="K145" s="435"/>
      <c r="L145" s="568"/>
      <c r="M145" s="437"/>
      <c r="N145" s="569"/>
      <c r="O145" s="439"/>
      <c r="P145" s="439"/>
      <c r="Q145" s="439"/>
      <c r="R145" s="404"/>
      <c r="S145" s="404"/>
    </row>
    <row r="146" spans="2:19" x14ac:dyDescent="0.25">
      <c r="B146" s="401"/>
      <c r="D146" s="560"/>
      <c r="E146" s="592" t="s">
        <v>19</v>
      </c>
      <c r="F146" s="591"/>
      <c r="G146" s="592"/>
      <c r="H146" s="592"/>
      <c r="I146" s="592"/>
      <c r="J146" s="592"/>
      <c r="K146" s="435"/>
      <c r="L146" s="568"/>
      <c r="M146" s="437"/>
      <c r="N146" s="569"/>
      <c r="O146" s="439"/>
      <c r="P146" s="439"/>
      <c r="Q146" s="439"/>
      <c r="R146" s="404"/>
      <c r="S146" s="404"/>
    </row>
    <row r="147" spans="2:19" ht="15" customHeight="1" x14ac:dyDescent="0.25">
      <c r="B147" s="401"/>
      <c r="D147" s="560"/>
      <c r="E147" s="630" t="s">
        <v>20</v>
      </c>
      <c r="F147" s="631"/>
      <c r="G147" s="592"/>
      <c r="H147" s="592"/>
      <c r="I147" s="592"/>
      <c r="J147" s="592"/>
      <c r="K147" s="435"/>
      <c r="L147" s="568"/>
      <c r="M147" s="437"/>
      <c r="N147" s="569"/>
      <c r="O147" s="439"/>
      <c r="P147" s="439"/>
      <c r="Q147" s="439"/>
      <c r="R147" s="404"/>
      <c r="S147" s="404"/>
    </row>
    <row r="148" spans="2:19" ht="15" customHeight="1" x14ac:dyDescent="0.25">
      <c r="B148" s="401"/>
      <c r="D148" s="561">
        <v>1</v>
      </c>
      <c r="E148" s="628" t="s">
        <v>22</v>
      </c>
      <c r="F148" s="629"/>
      <c r="G148" s="434"/>
      <c r="H148" s="435"/>
      <c r="I148" s="435"/>
      <c r="J148" s="435"/>
      <c r="K148" s="435"/>
      <c r="L148" s="568"/>
      <c r="M148" s="437"/>
      <c r="N148" s="569">
        <v>72</v>
      </c>
      <c r="O148" s="439"/>
      <c r="P148" s="439"/>
      <c r="Q148" s="439"/>
      <c r="R148" s="404"/>
      <c r="S148" s="404"/>
    </row>
    <row r="149" spans="2:19" x14ac:dyDescent="0.25">
      <c r="B149" s="401"/>
      <c r="D149" s="561">
        <v>2</v>
      </c>
      <c r="E149" s="628" t="s">
        <v>498</v>
      </c>
      <c r="F149" s="629"/>
      <c r="G149" s="434"/>
      <c r="H149" s="435"/>
      <c r="I149" s="435"/>
      <c r="J149" s="435"/>
      <c r="K149" s="435"/>
      <c r="L149" s="568"/>
      <c r="M149" s="437"/>
      <c r="N149" s="569">
        <v>68</v>
      </c>
      <c r="O149" s="439"/>
      <c r="P149" s="439"/>
      <c r="Q149" s="439"/>
      <c r="R149" s="404"/>
      <c r="S149" s="404"/>
    </row>
    <row r="150" spans="2:19" x14ac:dyDescent="0.25">
      <c r="B150" s="401"/>
      <c r="D150" s="561">
        <v>3</v>
      </c>
      <c r="E150" s="628" t="s">
        <v>499</v>
      </c>
      <c r="F150" s="629"/>
      <c r="G150" s="434"/>
      <c r="H150" s="435"/>
      <c r="I150" s="435"/>
      <c r="J150" s="435"/>
      <c r="K150" s="435"/>
      <c r="L150" s="568"/>
      <c r="M150" s="437"/>
      <c r="N150" s="569">
        <v>118</v>
      </c>
      <c r="O150" s="439"/>
      <c r="P150" s="439"/>
      <c r="Q150" s="439"/>
      <c r="R150" s="404"/>
      <c r="S150" s="404"/>
    </row>
    <row r="151" spans="2:19" x14ac:dyDescent="0.25">
      <c r="B151" s="401"/>
      <c r="D151" s="561"/>
      <c r="E151" s="592" t="s">
        <v>14</v>
      </c>
      <c r="F151" s="591"/>
      <c r="G151" s="592"/>
      <c r="H151" s="592"/>
      <c r="I151" s="592"/>
      <c r="J151" s="592"/>
      <c r="K151" s="435"/>
      <c r="L151" s="568"/>
      <c r="M151" s="437"/>
      <c r="N151" s="569"/>
      <c r="O151" s="439"/>
      <c r="P151" s="439"/>
      <c r="Q151" s="439"/>
      <c r="R151" s="404"/>
      <c r="S151" s="404"/>
    </row>
    <row r="152" spans="2:19" x14ac:dyDescent="0.25">
      <c r="B152" s="401"/>
      <c r="D152" s="561"/>
      <c r="E152" s="592" t="s">
        <v>27</v>
      </c>
      <c r="F152" s="591"/>
      <c r="G152" s="592"/>
      <c r="H152" s="592"/>
      <c r="I152" s="592"/>
      <c r="J152" s="592"/>
      <c r="K152" s="435"/>
      <c r="L152" s="568"/>
      <c r="M152" s="437"/>
      <c r="N152" s="569"/>
      <c r="O152" s="439"/>
      <c r="P152" s="439"/>
      <c r="Q152" s="439"/>
      <c r="R152" s="404"/>
      <c r="S152" s="404"/>
    </row>
    <row r="153" spans="2:19" ht="15" customHeight="1" x14ac:dyDescent="0.25">
      <c r="B153" s="401"/>
      <c r="D153" s="561"/>
      <c r="E153" s="592" t="s">
        <v>28</v>
      </c>
      <c r="F153" s="591"/>
      <c r="G153" s="592"/>
      <c r="H153" s="592"/>
      <c r="I153" s="592"/>
      <c r="J153" s="592"/>
      <c r="K153" s="435"/>
      <c r="L153" s="568"/>
      <c r="M153" s="437"/>
      <c r="N153" s="569"/>
      <c r="O153" s="439"/>
      <c r="P153" s="439"/>
      <c r="Q153" s="439"/>
      <c r="R153" s="404"/>
      <c r="S153" s="404"/>
    </row>
    <row r="154" spans="2:19" ht="15" customHeight="1" x14ac:dyDescent="0.25">
      <c r="B154" s="401"/>
      <c r="D154" s="561">
        <v>1</v>
      </c>
      <c r="E154" s="628" t="s">
        <v>31</v>
      </c>
      <c r="F154" s="629"/>
      <c r="G154" s="434"/>
      <c r="H154" s="435"/>
      <c r="I154" s="435"/>
      <c r="J154" s="435"/>
      <c r="K154" s="435"/>
      <c r="L154" s="568"/>
      <c r="M154" s="437"/>
      <c r="N154" s="569">
        <v>5</v>
      </c>
      <c r="O154" s="439"/>
      <c r="P154" s="439"/>
      <c r="Q154" s="439"/>
      <c r="R154" s="404"/>
      <c r="S154" s="404"/>
    </row>
    <row r="155" spans="2:19" ht="15" customHeight="1" x14ac:dyDescent="0.25">
      <c r="B155" s="401"/>
      <c r="D155" s="561">
        <v>7</v>
      </c>
      <c r="E155" s="628" t="s">
        <v>500</v>
      </c>
      <c r="F155" s="629"/>
      <c r="G155" s="434"/>
      <c r="H155" s="435"/>
      <c r="I155" s="435"/>
      <c r="J155" s="435"/>
      <c r="K155" s="435"/>
      <c r="L155" s="568"/>
      <c r="M155" s="437"/>
      <c r="N155" s="569">
        <v>2</v>
      </c>
      <c r="O155" s="439"/>
      <c r="P155" s="439"/>
      <c r="Q155" s="439"/>
      <c r="R155" s="404"/>
      <c r="S155" s="404"/>
    </row>
    <row r="156" spans="2:19" ht="84.75" customHeight="1" x14ac:dyDescent="0.25">
      <c r="B156" s="401"/>
      <c r="D156" s="561">
        <v>8</v>
      </c>
      <c r="E156" s="628" t="s">
        <v>501</v>
      </c>
      <c r="F156" s="629"/>
      <c r="G156" s="434"/>
      <c r="H156" s="435"/>
      <c r="I156" s="435"/>
      <c r="J156" s="435"/>
      <c r="K156" s="435"/>
      <c r="L156" s="568"/>
      <c r="M156" s="437"/>
      <c r="N156" s="569">
        <v>2</v>
      </c>
      <c r="O156" s="439"/>
      <c r="P156" s="439"/>
      <c r="Q156" s="439"/>
      <c r="R156" s="404"/>
      <c r="S156" s="404"/>
    </row>
    <row r="157" spans="2:19" ht="33.75" customHeight="1" x14ac:dyDescent="0.25">
      <c r="B157" s="401"/>
      <c r="D157" s="561">
        <v>9</v>
      </c>
      <c r="E157" s="628" t="s">
        <v>502</v>
      </c>
      <c r="F157" s="629"/>
      <c r="G157" s="434"/>
      <c r="H157" s="435"/>
      <c r="I157" s="435"/>
      <c r="J157" s="435"/>
      <c r="K157" s="435"/>
      <c r="L157" s="568"/>
      <c r="M157" s="437"/>
      <c r="N157" s="569">
        <v>2</v>
      </c>
      <c r="O157" s="439"/>
      <c r="P157" s="439"/>
      <c r="Q157" s="439"/>
      <c r="R157" s="404"/>
      <c r="S157" s="404"/>
    </row>
    <row r="158" spans="2:19" ht="15" customHeight="1" x14ac:dyDescent="0.25">
      <c r="B158" s="401"/>
      <c r="D158" s="561">
        <v>10</v>
      </c>
      <c r="E158" s="628" t="s">
        <v>41</v>
      </c>
      <c r="F158" s="629"/>
      <c r="G158" s="434"/>
      <c r="H158" s="435"/>
      <c r="I158" s="435"/>
      <c r="J158" s="435"/>
      <c r="K158" s="435"/>
      <c r="L158" s="568"/>
      <c r="M158" s="437"/>
      <c r="N158" s="569">
        <v>5</v>
      </c>
      <c r="O158" s="439"/>
      <c r="P158" s="439"/>
      <c r="Q158" s="439"/>
      <c r="R158" s="404"/>
      <c r="S158" s="404"/>
    </row>
    <row r="159" spans="2:19" x14ac:dyDescent="0.25">
      <c r="B159" s="401"/>
      <c r="D159" s="561"/>
      <c r="E159" s="592" t="s">
        <v>14</v>
      </c>
      <c r="F159" s="591"/>
      <c r="G159" s="592"/>
      <c r="H159" s="592"/>
      <c r="I159" s="592"/>
      <c r="J159" s="592"/>
      <c r="K159" s="435"/>
      <c r="L159" s="568"/>
      <c r="M159" s="437"/>
      <c r="N159" s="569"/>
      <c r="O159" s="439"/>
      <c r="P159" s="439"/>
      <c r="Q159" s="439"/>
      <c r="R159" s="404"/>
      <c r="S159" s="404"/>
    </row>
    <row r="160" spans="2:19" x14ac:dyDescent="0.25">
      <c r="B160" s="401"/>
      <c r="D160" s="561"/>
      <c r="E160" s="592" t="s">
        <v>45</v>
      </c>
      <c r="F160" s="591"/>
      <c r="G160" s="592"/>
      <c r="H160" s="592"/>
      <c r="I160" s="592"/>
      <c r="J160" s="592"/>
      <c r="K160" s="435"/>
      <c r="L160" s="568"/>
      <c r="M160" s="437"/>
      <c r="N160" s="569"/>
      <c r="O160" s="439"/>
      <c r="P160" s="439"/>
      <c r="Q160" s="439"/>
      <c r="R160" s="404"/>
      <c r="S160" s="404"/>
    </row>
    <row r="161" spans="2:19" x14ac:dyDescent="0.25">
      <c r="B161" s="401"/>
      <c r="D161" s="561"/>
      <c r="E161" s="592" t="s">
        <v>46</v>
      </c>
      <c r="F161" s="591"/>
      <c r="G161" s="592"/>
      <c r="H161" s="592"/>
      <c r="I161" s="592"/>
      <c r="J161" s="592"/>
      <c r="K161" s="435"/>
      <c r="L161" s="568"/>
      <c r="M161" s="437"/>
      <c r="N161" s="569"/>
      <c r="O161" s="439"/>
      <c r="P161" s="439"/>
      <c r="Q161" s="439"/>
      <c r="R161" s="404"/>
      <c r="S161" s="404"/>
    </row>
    <row r="162" spans="2:19" ht="15" customHeight="1" x14ac:dyDescent="0.25">
      <c r="B162" s="401"/>
      <c r="D162" s="561">
        <v>1</v>
      </c>
      <c r="E162" s="628" t="s">
        <v>49</v>
      </c>
      <c r="F162" s="629"/>
      <c r="G162" s="434"/>
      <c r="H162" s="435"/>
      <c r="I162" s="435"/>
      <c r="J162" s="435"/>
      <c r="K162" s="435"/>
      <c r="L162" s="568"/>
      <c r="M162" s="437"/>
      <c r="N162" s="569">
        <v>4</v>
      </c>
      <c r="O162" s="439"/>
      <c r="P162" s="439"/>
      <c r="Q162" s="439"/>
      <c r="R162" s="404"/>
      <c r="S162" s="404"/>
    </row>
    <row r="163" spans="2:19" ht="15" customHeight="1" x14ac:dyDescent="0.25">
      <c r="B163" s="401"/>
      <c r="D163" s="561">
        <v>2</v>
      </c>
      <c r="E163" s="628" t="s">
        <v>49</v>
      </c>
      <c r="F163" s="629"/>
      <c r="G163" s="434"/>
      <c r="H163" s="435"/>
      <c r="I163" s="435"/>
      <c r="J163" s="435"/>
      <c r="K163" s="435"/>
      <c r="L163" s="568"/>
      <c r="M163" s="437"/>
      <c r="N163" s="569">
        <v>1</v>
      </c>
      <c r="O163" s="439"/>
      <c r="P163" s="439"/>
      <c r="Q163" s="439"/>
      <c r="R163" s="404"/>
      <c r="S163" s="404"/>
    </row>
    <row r="164" spans="2:19" ht="15" customHeight="1" x14ac:dyDescent="0.25">
      <c r="B164" s="401"/>
      <c r="D164" s="561">
        <v>4</v>
      </c>
      <c r="E164" s="628" t="s">
        <v>53</v>
      </c>
      <c r="F164" s="629"/>
      <c r="G164" s="434"/>
      <c r="H164" s="435"/>
      <c r="I164" s="435"/>
      <c r="J164" s="435"/>
      <c r="K164" s="435"/>
      <c r="L164" s="568"/>
      <c r="M164" s="437"/>
      <c r="N164" s="569">
        <v>6</v>
      </c>
      <c r="O164" s="439"/>
      <c r="P164" s="439"/>
      <c r="Q164" s="439"/>
      <c r="R164" s="404"/>
      <c r="S164" s="404"/>
    </row>
    <row r="165" spans="2:19" x14ac:dyDescent="0.25">
      <c r="B165" s="401"/>
      <c r="D165" s="561"/>
      <c r="E165" s="592" t="s">
        <v>14</v>
      </c>
      <c r="F165" s="593"/>
      <c r="G165" s="592"/>
      <c r="H165" s="592"/>
      <c r="I165" s="592"/>
      <c r="J165" s="592"/>
      <c r="K165" s="435"/>
      <c r="L165" s="568"/>
      <c r="M165" s="437"/>
      <c r="N165" s="569"/>
      <c r="O165" s="439"/>
      <c r="P165" s="439"/>
      <c r="Q165" s="439"/>
      <c r="R165" s="404"/>
      <c r="S165" s="404"/>
    </row>
    <row r="166" spans="2:19" x14ac:dyDescent="0.25">
      <c r="B166" s="401"/>
      <c r="D166" s="561"/>
      <c r="E166" s="592" t="s">
        <v>572</v>
      </c>
      <c r="F166" s="593"/>
      <c r="G166" s="592"/>
      <c r="H166" s="592"/>
      <c r="I166" s="592"/>
      <c r="J166" s="592"/>
      <c r="K166" s="435"/>
      <c r="L166" s="568"/>
      <c r="M166" s="437"/>
      <c r="N166" s="569"/>
      <c r="O166" s="439"/>
      <c r="P166" s="439"/>
      <c r="Q166" s="439"/>
      <c r="R166" s="404"/>
      <c r="S166" s="404"/>
    </row>
    <row r="167" spans="2:19" x14ac:dyDescent="0.25">
      <c r="B167" s="401"/>
      <c r="D167" s="561"/>
      <c r="E167" s="592" t="s">
        <v>573</v>
      </c>
      <c r="F167" s="593"/>
      <c r="G167" s="592"/>
      <c r="H167" s="592"/>
      <c r="I167" s="592"/>
      <c r="J167" s="592"/>
      <c r="K167" s="435"/>
      <c r="L167" s="568"/>
      <c r="M167" s="437"/>
      <c r="N167" s="569"/>
      <c r="O167" s="439"/>
      <c r="P167" s="439"/>
      <c r="Q167" s="439"/>
      <c r="R167" s="404"/>
      <c r="S167" s="404"/>
    </row>
    <row r="168" spans="2:19" ht="15" customHeight="1" x14ac:dyDescent="0.25">
      <c r="B168" s="401"/>
      <c r="D168" s="561">
        <v>2</v>
      </c>
      <c r="E168" s="628" t="s">
        <v>562</v>
      </c>
      <c r="F168" s="629"/>
      <c r="G168" s="434"/>
      <c r="H168" s="435"/>
      <c r="I168" s="435"/>
      <c r="J168" s="435"/>
      <c r="K168" s="435"/>
      <c r="L168" s="568"/>
      <c r="M168" s="437"/>
      <c r="N168" s="569"/>
      <c r="O168" s="439"/>
      <c r="P168" s="439"/>
      <c r="Q168" s="439"/>
      <c r="R168" s="404"/>
      <c r="S168" s="404"/>
    </row>
    <row r="169" spans="2:19" ht="15" customHeight="1" x14ac:dyDescent="0.25">
      <c r="B169" s="401"/>
      <c r="D169" s="561">
        <v>3</v>
      </c>
      <c r="E169" s="628" t="s">
        <v>563</v>
      </c>
      <c r="F169" s="629"/>
      <c r="G169" s="434"/>
      <c r="H169" s="435"/>
      <c r="I169" s="435"/>
      <c r="J169" s="435"/>
      <c r="K169" s="435"/>
      <c r="L169" s="568"/>
      <c r="M169" s="437"/>
      <c r="N169" s="569">
        <v>228</v>
      </c>
      <c r="O169" s="439"/>
      <c r="P169" s="439"/>
      <c r="Q169" s="439"/>
      <c r="R169" s="404"/>
      <c r="S169" s="404"/>
    </row>
    <row r="170" spans="2:19" ht="42" customHeight="1" x14ac:dyDescent="0.25">
      <c r="B170" s="401"/>
      <c r="D170" s="561">
        <v>4</v>
      </c>
      <c r="E170" s="628" t="s">
        <v>564</v>
      </c>
      <c r="F170" s="629"/>
      <c r="G170" s="434"/>
      <c r="H170" s="435"/>
      <c r="I170" s="435"/>
      <c r="J170" s="435"/>
      <c r="K170" s="435"/>
      <c r="L170" s="568"/>
      <c r="M170" s="437"/>
      <c r="N170" s="569">
        <v>11</v>
      </c>
      <c r="O170" s="439"/>
      <c r="P170" s="439"/>
      <c r="Q170" s="439"/>
      <c r="R170" s="404"/>
      <c r="S170" s="404"/>
    </row>
    <row r="171" spans="2:19" ht="15" customHeight="1" x14ac:dyDescent="0.25">
      <c r="B171" s="401"/>
      <c r="D171" s="561"/>
      <c r="E171" s="634" t="s">
        <v>508</v>
      </c>
      <c r="F171" s="635"/>
      <c r="G171" s="434"/>
      <c r="H171" s="435"/>
      <c r="I171" s="435"/>
      <c r="J171" s="435"/>
      <c r="K171" s="435"/>
      <c r="L171" s="568"/>
      <c r="M171" s="437"/>
      <c r="N171" s="569"/>
      <c r="O171" s="439"/>
      <c r="P171" s="439"/>
      <c r="Q171" s="439"/>
      <c r="R171" s="404"/>
      <c r="S171" s="404"/>
    </row>
    <row r="172" spans="2:19" x14ac:dyDescent="0.25">
      <c r="B172" s="401"/>
      <c r="D172" s="561"/>
      <c r="E172" s="592" t="s">
        <v>14</v>
      </c>
      <c r="F172" s="591"/>
      <c r="G172" s="592"/>
      <c r="H172" s="592"/>
      <c r="I172" s="592"/>
      <c r="J172" s="592"/>
      <c r="K172" s="435"/>
      <c r="L172" s="568"/>
      <c r="M172" s="437"/>
      <c r="N172" s="569"/>
      <c r="O172" s="439"/>
      <c r="P172" s="439"/>
      <c r="Q172" s="439"/>
      <c r="R172" s="404"/>
      <c r="S172" s="404"/>
    </row>
    <row r="173" spans="2:19" x14ac:dyDescent="0.25">
      <c r="B173" s="401"/>
      <c r="D173" s="561"/>
      <c r="E173" s="592" t="s">
        <v>570</v>
      </c>
      <c r="F173" s="591"/>
      <c r="G173" s="592"/>
      <c r="H173" s="592"/>
      <c r="I173" s="592"/>
      <c r="J173" s="592"/>
      <c r="K173" s="435"/>
      <c r="L173" s="568"/>
      <c r="M173" s="437"/>
      <c r="N173" s="569"/>
      <c r="O173" s="439"/>
      <c r="P173" s="439"/>
      <c r="Q173" s="439"/>
      <c r="R173" s="404"/>
      <c r="S173" s="404"/>
    </row>
    <row r="174" spans="2:19" ht="15" customHeight="1" x14ac:dyDescent="0.25">
      <c r="B174" s="401"/>
      <c r="D174" s="561"/>
      <c r="E174" s="630" t="s">
        <v>571</v>
      </c>
      <c r="F174" s="631"/>
      <c r="G174" s="592"/>
      <c r="H174" s="592"/>
      <c r="I174" s="592"/>
      <c r="J174" s="592"/>
      <c r="K174" s="435"/>
      <c r="L174" s="568"/>
      <c r="M174" s="437"/>
      <c r="N174" s="569"/>
      <c r="O174" s="439"/>
      <c r="P174" s="439"/>
      <c r="Q174" s="439"/>
      <c r="R174" s="404"/>
      <c r="S174" s="404"/>
    </row>
    <row r="175" spans="2:19" ht="15" customHeight="1" x14ac:dyDescent="0.25">
      <c r="B175" s="401"/>
      <c r="D175" s="560">
        <v>18</v>
      </c>
      <c r="E175" s="628" t="s">
        <v>560</v>
      </c>
      <c r="F175" s="629"/>
      <c r="G175" s="434"/>
      <c r="H175" s="435"/>
      <c r="I175" s="435"/>
      <c r="J175" s="435"/>
      <c r="K175" s="435"/>
      <c r="L175" s="568"/>
      <c r="M175" s="437"/>
      <c r="N175" s="569">
        <v>227.36</v>
      </c>
      <c r="O175" s="439"/>
      <c r="P175" s="439"/>
      <c r="Q175" s="439"/>
      <c r="R175" s="404"/>
      <c r="S175" s="404"/>
    </row>
    <row r="176" spans="2:19" ht="15" customHeight="1" x14ac:dyDescent="0.25">
      <c r="B176" s="401"/>
      <c r="D176" s="560">
        <v>19</v>
      </c>
      <c r="E176" s="628" t="s">
        <v>561</v>
      </c>
      <c r="F176" s="629"/>
      <c r="G176" s="434"/>
      <c r="H176" s="435"/>
      <c r="I176" s="435"/>
      <c r="J176" s="435"/>
      <c r="K176" s="435"/>
      <c r="L176" s="568"/>
      <c r="M176" s="437"/>
      <c r="N176" s="569">
        <v>6</v>
      </c>
      <c r="O176" s="439"/>
      <c r="P176" s="439"/>
      <c r="Q176" s="439"/>
      <c r="R176" s="404"/>
      <c r="S176" s="404"/>
    </row>
    <row r="177" spans="2:19" x14ac:dyDescent="0.25">
      <c r="B177" s="401"/>
      <c r="D177" s="560"/>
      <c r="E177" s="592" t="s">
        <v>14</v>
      </c>
      <c r="F177" s="591"/>
      <c r="G177" s="592"/>
      <c r="H177" s="592"/>
      <c r="I177" s="592"/>
      <c r="J177" s="592"/>
      <c r="K177" s="435"/>
      <c r="L177" s="568"/>
      <c r="M177" s="437"/>
      <c r="N177" s="569"/>
      <c r="O177" s="439"/>
      <c r="P177" s="439"/>
      <c r="Q177" s="439"/>
      <c r="R177" s="404"/>
      <c r="S177" s="404"/>
    </row>
    <row r="178" spans="2:19" x14ac:dyDescent="0.25">
      <c r="B178" s="401"/>
      <c r="D178" s="560"/>
      <c r="E178" s="592" t="s">
        <v>19</v>
      </c>
      <c r="F178" s="591"/>
      <c r="G178" s="592"/>
      <c r="H178" s="592"/>
      <c r="I178" s="592"/>
      <c r="J178" s="592"/>
      <c r="K178" s="435"/>
      <c r="L178" s="568"/>
      <c r="M178" s="437"/>
      <c r="N178" s="569"/>
      <c r="O178" s="439"/>
      <c r="P178" s="439"/>
      <c r="Q178" s="439"/>
      <c r="R178" s="404"/>
      <c r="S178" s="404"/>
    </row>
    <row r="179" spans="2:19" ht="15" customHeight="1" x14ac:dyDescent="0.25">
      <c r="B179" s="401"/>
      <c r="D179" s="560"/>
      <c r="E179" s="630" t="s">
        <v>20</v>
      </c>
      <c r="F179" s="631"/>
      <c r="G179" s="592"/>
      <c r="H179" s="592"/>
      <c r="I179" s="592"/>
      <c r="J179" s="592"/>
      <c r="K179" s="435"/>
      <c r="L179" s="568"/>
      <c r="M179" s="437"/>
      <c r="N179" s="569"/>
      <c r="O179" s="439"/>
      <c r="P179" s="439"/>
      <c r="Q179" s="439"/>
      <c r="R179" s="404"/>
      <c r="S179" s="404"/>
    </row>
    <row r="180" spans="2:19" ht="15" customHeight="1" x14ac:dyDescent="0.25">
      <c r="B180" s="401"/>
      <c r="D180" s="561">
        <v>1</v>
      </c>
      <c r="E180" s="628" t="s">
        <v>22</v>
      </c>
      <c r="F180" s="629"/>
      <c r="G180" s="434"/>
      <c r="H180" s="435"/>
      <c r="I180" s="435"/>
      <c r="J180" s="435"/>
      <c r="K180" s="435"/>
      <c r="L180" s="568"/>
      <c r="M180" s="437"/>
      <c r="N180" s="569">
        <v>70</v>
      </c>
      <c r="O180" s="439"/>
      <c r="P180" s="439"/>
      <c r="Q180" s="439"/>
      <c r="R180" s="404"/>
      <c r="S180" s="404"/>
    </row>
    <row r="181" spans="2:19" x14ac:dyDescent="0.25">
      <c r="B181" s="401"/>
      <c r="D181" s="561">
        <v>2</v>
      </c>
      <c r="E181" s="628" t="s">
        <v>498</v>
      </c>
      <c r="F181" s="629"/>
      <c r="G181" s="434"/>
      <c r="H181" s="435"/>
      <c r="I181" s="435"/>
      <c r="J181" s="435"/>
      <c r="K181" s="435"/>
      <c r="L181" s="568"/>
      <c r="M181" s="437"/>
      <c r="N181" s="569">
        <v>68</v>
      </c>
      <c r="O181" s="439"/>
      <c r="P181" s="439"/>
      <c r="Q181" s="439"/>
      <c r="R181" s="404"/>
      <c r="S181" s="404"/>
    </row>
    <row r="182" spans="2:19" x14ac:dyDescent="0.25">
      <c r="B182" s="401"/>
      <c r="D182" s="561">
        <v>3</v>
      </c>
      <c r="E182" s="628" t="s">
        <v>499</v>
      </c>
      <c r="F182" s="629"/>
      <c r="G182" s="434"/>
      <c r="H182" s="435"/>
      <c r="I182" s="435"/>
      <c r="J182" s="435"/>
      <c r="K182" s="435"/>
      <c r="L182" s="568"/>
      <c r="M182" s="437"/>
      <c r="N182" s="569">
        <v>100</v>
      </c>
      <c r="O182" s="439"/>
      <c r="P182" s="439"/>
      <c r="Q182" s="439"/>
      <c r="R182" s="404"/>
      <c r="S182" s="404"/>
    </row>
    <row r="183" spans="2:19" x14ac:dyDescent="0.25">
      <c r="B183" s="401"/>
      <c r="D183" s="561"/>
      <c r="E183" s="592" t="s">
        <v>14</v>
      </c>
      <c r="F183" s="591"/>
      <c r="G183" s="592"/>
      <c r="H183" s="592"/>
      <c r="I183" s="592"/>
      <c r="J183" s="592"/>
      <c r="K183" s="435"/>
      <c r="L183" s="568"/>
      <c r="M183" s="437"/>
      <c r="N183" s="569"/>
      <c r="O183" s="439"/>
      <c r="P183" s="439"/>
      <c r="Q183" s="439"/>
      <c r="R183" s="404"/>
      <c r="S183" s="404"/>
    </row>
    <row r="184" spans="2:19" x14ac:dyDescent="0.25">
      <c r="B184" s="401"/>
      <c r="D184" s="561"/>
      <c r="E184" s="592" t="s">
        <v>27</v>
      </c>
      <c r="F184" s="591"/>
      <c r="G184" s="592"/>
      <c r="H184" s="592"/>
      <c r="I184" s="592"/>
      <c r="J184" s="592"/>
      <c r="K184" s="435"/>
      <c r="L184" s="568"/>
      <c r="M184" s="437"/>
      <c r="N184" s="569"/>
      <c r="O184" s="439"/>
      <c r="P184" s="439"/>
      <c r="Q184" s="439"/>
      <c r="R184" s="404"/>
      <c r="S184" s="404"/>
    </row>
    <row r="185" spans="2:19" ht="15" customHeight="1" x14ac:dyDescent="0.25">
      <c r="B185" s="401"/>
      <c r="D185" s="561"/>
      <c r="E185" s="592" t="s">
        <v>28</v>
      </c>
      <c r="F185" s="591"/>
      <c r="G185" s="592"/>
      <c r="H185" s="592"/>
      <c r="I185" s="592"/>
      <c r="J185" s="592"/>
      <c r="K185" s="435"/>
      <c r="L185" s="568"/>
      <c r="M185" s="437"/>
      <c r="N185" s="569"/>
      <c r="O185" s="439"/>
      <c r="P185" s="439"/>
      <c r="Q185" s="439"/>
      <c r="R185" s="404"/>
      <c r="S185" s="404"/>
    </row>
    <row r="186" spans="2:19" ht="30" customHeight="1" x14ac:dyDescent="0.25">
      <c r="B186" s="401"/>
      <c r="D186" s="561">
        <v>1</v>
      </c>
      <c r="E186" s="628" t="s">
        <v>31</v>
      </c>
      <c r="F186" s="629"/>
      <c r="G186" s="434"/>
      <c r="H186" s="435"/>
      <c r="I186" s="435"/>
      <c r="J186" s="435"/>
      <c r="K186" s="435"/>
      <c r="L186" s="568"/>
      <c r="M186" s="437"/>
      <c r="N186" s="569">
        <v>17</v>
      </c>
      <c r="O186" s="439"/>
      <c r="P186" s="439"/>
      <c r="Q186" s="439"/>
      <c r="R186" s="404"/>
      <c r="S186" s="404"/>
    </row>
    <row r="187" spans="2:19" ht="39.75" customHeight="1" x14ac:dyDescent="0.25">
      <c r="B187" s="401"/>
      <c r="D187" s="561">
        <v>5</v>
      </c>
      <c r="E187" s="628" t="s">
        <v>37</v>
      </c>
      <c r="F187" s="629"/>
      <c r="G187" s="434"/>
      <c r="H187" s="435"/>
      <c r="I187" s="435"/>
      <c r="J187" s="435"/>
      <c r="K187" s="435"/>
      <c r="L187" s="568"/>
      <c r="M187" s="437"/>
      <c r="N187" s="569">
        <v>2</v>
      </c>
      <c r="O187" s="439"/>
      <c r="P187" s="439"/>
      <c r="Q187" s="439"/>
      <c r="R187" s="404"/>
      <c r="S187" s="404"/>
    </row>
    <row r="188" spans="2:19" ht="33.75" customHeight="1" x14ac:dyDescent="0.25">
      <c r="B188" s="401"/>
      <c r="D188" s="561">
        <v>6</v>
      </c>
      <c r="E188" s="628" t="s">
        <v>500</v>
      </c>
      <c r="F188" s="629"/>
      <c r="G188" s="434"/>
      <c r="H188" s="435"/>
      <c r="I188" s="435"/>
      <c r="J188" s="435"/>
      <c r="K188" s="435"/>
      <c r="L188" s="568"/>
      <c r="M188" s="437"/>
      <c r="N188" s="569">
        <v>2</v>
      </c>
      <c r="O188" s="439"/>
      <c r="P188" s="439"/>
      <c r="Q188" s="439"/>
      <c r="R188" s="404"/>
      <c r="S188" s="404"/>
    </row>
    <row r="189" spans="2:19" ht="15" customHeight="1" x14ac:dyDescent="0.25">
      <c r="B189" s="401"/>
      <c r="D189" s="561">
        <v>7</v>
      </c>
      <c r="E189" s="628" t="s">
        <v>501</v>
      </c>
      <c r="F189" s="629"/>
      <c r="G189" s="434"/>
      <c r="H189" s="435"/>
      <c r="I189" s="435"/>
      <c r="J189" s="435"/>
      <c r="K189" s="435"/>
      <c r="L189" s="568"/>
      <c r="M189" s="437"/>
      <c r="N189" s="569">
        <v>1</v>
      </c>
      <c r="O189" s="439"/>
      <c r="P189" s="439"/>
      <c r="Q189" s="439"/>
      <c r="R189" s="404"/>
      <c r="S189" s="404"/>
    </row>
    <row r="190" spans="2:19" ht="30.75" customHeight="1" x14ac:dyDescent="0.25">
      <c r="B190" s="401"/>
      <c r="D190" s="561">
        <v>8</v>
      </c>
      <c r="E190" s="628" t="s">
        <v>502</v>
      </c>
      <c r="F190" s="629"/>
      <c r="G190" s="434"/>
      <c r="H190" s="435"/>
      <c r="I190" s="435"/>
      <c r="J190" s="435"/>
      <c r="K190" s="435"/>
      <c r="L190" s="568"/>
      <c r="M190" s="437"/>
      <c r="N190" s="569">
        <v>1</v>
      </c>
      <c r="O190" s="439"/>
      <c r="P190" s="439"/>
      <c r="Q190" s="439"/>
      <c r="R190" s="404"/>
      <c r="S190" s="404"/>
    </row>
    <row r="191" spans="2:19" ht="15" customHeight="1" x14ac:dyDescent="0.25">
      <c r="B191" s="401"/>
      <c r="D191" s="561">
        <v>9</v>
      </c>
      <c r="E191" s="628" t="s">
        <v>41</v>
      </c>
      <c r="F191" s="629"/>
      <c r="G191" s="434"/>
      <c r="H191" s="435"/>
      <c r="I191" s="435"/>
      <c r="J191" s="435"/>
      <c r="K191" s="435"/>
      <c r="L191" s="568"/>
      <c r="M191" s="437"/>
      <c r="N191" s="569">
        <v>17</v>
      </c>
      <c r="O191" s="439"/>
      <c r="P191" s="439"/>
      <c r="Q191" s="439"/>
      <c r="R191" s="404"/>
      <c r="S191" s="404"/>
    </row>
    <row r="192" spans="2:19" x14ac:dyDescent="0.25">
      <c r="B192" s="401"/>
      <c r="D192" s="561"/>
      <c r="E192" s="592" t="s">
        <v>14</v>
      </c>
      <c r="F192" s="591"/>
      <c r="G192" s="592"/>
      <c r="H192" s="592"/>
      <c r="I192" s="592"/>
      <c r="J192" s="592"/>
      <c r="K192" s="435"/>
      <c r="L192" s="568"/>
      <c r="M192" s="437"/>
      <c r="N192" s="569"/>
      <c r="O192" s="439"/>
      <c r="P192" s="439"/>
      <c r="Q192" s="439"/>
      <c r="R192" s="404"/>
      <c r="S192" s="404"/>
    </row>
    <row r="193" spans="2:19" x14ac:dyDescent="0.25">
      <c r="B193" s="401"/>
      <c r="D193" s="561"/>
      <c r="E193" s="592" t="s">
        <v>45</v>
      </c>
      <c r="F193" s="591"/>
      <c r="G193" s="592"/>
      <c r="H193" s="592"/>
      <c r="I193" s="592"/>
      <c r="J193" s="592"/>
      <c r="K193" s="435"/>
      <c r="L193" s="568"/>
      <c r="M193" s="437"/>
      <c r="N193" s="569"/>
      <c r="O193" s="439"/>
      <c r="P193" s="439"/>
      <c r="Q193" s="439"/>
      <c r="R193" s="404"/>
      <c r="S193" s="404"/>
    </row>
    <row r="194" spans="2:19" x14ac:dyDescent="0.25">
      <c r="B194" s="401"/>
      <c r="D194" s="561"/>
      <c r="E194" s="592" t="s">
        <v>46</v>
      </c>
      <c r="F194" s="591"/>
      <c r="G194" s="592"/>
      <c r="H194" s="592"/>
      <c r="I194" s="592"/>
      <c r="J194" s="592"/>
      <c r="K194" s="435"/>
      <c r="L194" s="568"/>
      <c r="M194" s="437"/>
      <c r="N194" s="569"/>
      <c r="O194" s="439"/>
      <c r="P194" s="439"/>
      <c r="Q194" s="439"/>
      <c r="R194" s="404"/>
      <c r="S194" s="404"/>
    </row>
    <row r="195" spans="2:19" ht="15" customHeight="1" x14ac:dyDescent="0.25">
      <c r="B195" s="401"/>
      <c r="D195" s="561">
        <v>1</v>
      </c>
      <c r="E195" s="628" t="s">
        <v>49</v>
      </c>
      <c r="F195" s="629"/>
      <c r="G195" s="434"/>
      <c r="H195" s="435"/>
      <c r="I195" s="435"/>
      <c r="J195" s="435"/>
      <c r="K195" s="435"/>
      <c r="L195" s="568"/>
      <c r="M195" s="437"/>
      <c r="N195" s="569">
        <v>11</v>
      </c>
      <c r="O195" s="439"/>
      <c r="P195" s="439"/>
      <c r="Q195" s="439"/>
      <c r="R195" s="404"/>
      <c r="S195" s="404"/>
    </row>
    <row r="196" spans="2:19" ht="15" customHeight="1" x14ac:dyDescent="0.25">
      <c r="B196" s="401"/>
      <c r="D196" s="561">
        <v>2</v>
      </c>
      <c r="E196" s="628" t="s">
        <v>49</v>
      </c>
      <c r="F196" s="629"/>
      <c r="G196" s="434"/>
      <c r="H196" s="435"/>
      <c r="I196" s="435"/>
      <c r="J196" s="435"/>
      <c r="K196" s="435"/>
      <c r="L196" s="568"/>
      <c r="M196" s="437"/>
      <c r="N196" s="569">
        <v>2</v>
      </c>
      <c r="O196" s="439"/>
      <c r="P196" s="439"/>
      <c r="Q196" s="439"/>
      <c r="R196" s="404"/>
      <c r="S196" s="404"/>
    </row>
    <row r="197" spans="2:19" ht="15" customHeight="1" x14ac:dyDescent="0.25">
      <c r="B197" s="401"/>
      <c r="D197" s="561">
        <v>3</v>
      </c>
      <c r="E197" s="628" t="s">
        <v>80</v>
      </c>
      <c r="F197" s="629"/>
      <c r="G197" s="434"/>
      <c r="H197" s="435"/>
      <c r="I197" s="435"/>
      <c r="J197" s="435"/>
      <c r="K197" s="435"/>
      <c r="L197" s="568"/>
      <c r="M197" s="437"/>
      <c r="N197" s="569">
        <v>4</v>
      </c>
      <c r="O197" s="439"/>
      <c r="P197" s="439"/>
      <c r="Q197" s="439"/>
      <c r="R197" s="404"/>
      <c r="S197" s="404"/>
    </row>
    <row r="198" spans="2:19" ht="15" customHeight="1" x14ac:dyDescent="0.25">
      <c r="B198" s="401"/>
      <c r="D198" s="561">
        <v>4</v>
      </c>
      <c r="E198" s="628" t="s">
        <v>53</v>
      </c>
      <c r="F198" s="629"/>
      <c r="G198" s="434"/>
      <c r="H198" s="435"/>
      <c r="I198" s="435"/>
      <c r="J198" s="435"/>
      <c r="K198" s="435"/>
      <c r="L198" s="568"/>
      <c r="M198" s="437"/>
      <c r="N198" s="569">
        <v>20</v>
      </c>
      <c r="O198" s="439"/>
      <c r="P198" s="439"/>
      <c r="Q198" s="439"/>
      <c r="R198" s="404"/>
      <c r="S198" s="404"/>
    </row>
    <row r="199" spans="2:19" ht="50.25" customHeight="1" x14ac:dyDescent="0.25">
      <c r="B199" s="401"/>
      <c r="D199" s="561">
        <v>5</v>
      </c>
      <c r="E199" s="628" t="s">
        <v>569</v>
      </c>
      <c r="F199" s="629"/>
      <c r="G199" s="434"/>
      <c r="H199" s="435"/>
      <c r="I199" s="435"/>
      <c r="J199" s="435"/>
      <c r="K199" s="435"/>
      <c r="L199" s="568"/>
      <c r="M199" s="437"/>
      <c r="N199" s="569">
        <v>1</v>
      </c>
      <c r="O199" s="439"/>
      <c r="P199" s="439"/>
      <c r="Q199" s="439"/>
      <c r="R199" s="404"/>
      <c r="S199" s="404"/>
    </row>
    <row r="200" spans="2:19" x14ac:dyDescent="0.25">
      <c r="B200" s="401"/>
      <c r="D200" s="561"/>
      <c r="E200" s="592" t="s">
        <v>14</v>
      </c>
      <c r="F200" s="591"/>
      <c r="G200" s="592"/>
      <c r="H200" s="592"/>
      <c r="I200" s="592"/>
      <c r="J200" s="592"/>
      <c r="K200" s="435"/>
      <c r="L200" s="568"/>
      <c r="M200" s="437"/>
      <c r="N200" s="569"/>
      <c r="O200" s="439"/>
      <c r="P200" s="439"/>
      <c r="Q200" s="439"/>
      <c r="R200" s="404"/>
      <c r="S200" s="404"/>
    </row>
    <row r="201" spans="2:19" x14ac:dyDescent="0.25">
      <c r="B201" s="401"/>
      <c r="D201" s="561"/>
      <c r="E201" s="592" t="s">
        <v>572</v>
      </c>
      <c r="F201" s="591"/>
      <c r="G201" s="592"/>
      <c r="H201" s="592"/>
      <c r="I201" s="592"/>
      <c r="J201" s="592"/>
      <c r="K201" s="435"/>
      <c r="L201" s="568"/>
      <c r="M201" s="437"/>
      <c r="N201" s="569"/>
      <c r="O201" s="439"/>
      <c r="P201" s="439"/>
      <c r="Q201" s="439"/>
      <c r="R201" s="404"/>
      <c r="S201" s="404"/>
    </row>
    <row r="202" spans="2:19" x14ac:dyDescent="0.25">
      <c r="B202" s="401"/>
      <c r="D202" s="561"/>
      <c r="E202" s="592" t="s">
        <v>573</v>
      </c>
      <c r="F202" s="591"/>
      <c r="G202" s="592"/>
      <c r="H202" s="592"/>
      <c r="I202" s="592"/>
      <c r="J202" s="592"/>
      <c r="K202" s="435"/>
      <c r="L202" s="568"/>
      <c r="M202" s="437"/>
      <c r="N202" s="569"/>
      <c r="O202" s="439"/>
      <c r="P202" s="439"/>
      <c r="Q202" s="439"/>
      <c r="R202" s="404"/>
      <c r="S202" s="404"/>
    </row>
    <row r="203" spans="2:19" ht="21" customHeight="1" x14ac:dyDescent="0.25">
      <c r="B203" s="401"/>
      <c r="D203" s="561">
        <v>2</v>
      </c>
      <c r="E203" s="628" t="s">
        <v>562</v>
      </c>
      <c r="F203" s="629"/>
      <c r="G203" s="434"/>
      <c r="H203" s="435"/>
      <c r="I203" s="435"/>
      <c r="J203" s="435"/>
      <c r="K203" s="435"/>
      <c r="L203" s="568"/>
      <c r="M203" s="437"/>
      <c r="N203" s="569">
        <v>227.36</v>
      </c>
      <c r="O203" s="439"/>
      <c r="P203" s="439"/>
      <c r="Q203" s="439"/>
      <c r="R203" s="404"/>
      <c r="S203" s="404"/>
    </row>
    <row r="204" spans="2:19" ht="24.75" customHeight="1" x14ac:dyDescent="0.25">
      <c r="B204" s="401"/>
      <c r="D204" s="561">
        <v>3</v>
      </c>
      <c r="E204" s="628" t="s">
        <v>563</v>
      </c>
      <c r="F204" s="629"/>
      <c r="G204" s="434"/>
      <c r="H204" s="435"/>
      <c r="I204" s="435"/>
      <c r="J204" s="435"/>
      <c r="K204" s="435"/>
      <c r="L204" s="568"/>
      <c r="M204" s="437"/>
      <c r="N204" s="569">
        <v>16</v>
      </c>
      <c r="O204" s="439"/>
      <c r="P204" s="439"/>
      <c r="Q204" s="439"/>
      <c r="R204" s="404"/>
      <c r="S204" s="404"/>
    </row>
    <row r="205" spans="2:19" ht="39.75" customHeight="1" x14ac:dyDescent="0.25">
      <c r="B205" s="401"/>
      <c r="D205" s="561">
        <v>4</v>
      </c>
      <c r="E205" s="628" t="s">
        <v>564</v>
      </c>
      <c r="F205" s="629"/>
      <c r="G205" s="434"/>
      <c r="H205" s="435"/>
      <c r="I205" s="435"/>
      <c r="J205" s="435"/>
      <c r="K205" s="435"/>
      <c r="L205" s="568"/>
      <c r="M205" s="437"/>
      <c r="N205" s="569">
        <v>122</v>
      </c>
      <c r="O205" s="439"/>
      <c r="P205" s="439"/>
      <c r="Q205" s="439"/>
      <c r="R205" s="404"/>
      <c r="S205" s="404"/>
    </row>
    <row r="206" spans="2:19" ht="15" customHeight="1" x14ac:dyDescent="0.25">
      <c r="B206" s="401"/>
      <c r="D206" s="561"/>
      <c r="E206" s="632" t="s">
        <v>82</v>
      </c>
      <c r="F206" s="633"/>
      <c r="G206" s="592"/>
      <c r="H206" s="592"/>
      <c r="I206" s="592"/>
      <c r="J206" s="592"/>
      <c r="K206" s="435"/>
      <c r="L206" s="568"/>
      <c r="M206" s="437"/>
      <c r="N206" s="569"/>
      <c r="O206" s="439"/>
      <c r="P206" s="439"/>
      <c r="Q206" s="439"/>
      <c r="R206" s="404"/>
      <c r="S206" s="404"/>
    </row>
    <row r="207" spans="2:19" x14ac:dyDescent="0.25">
      <c r="B207" s="401"/>
      <c r="D207" s="561"/>
      <c r="E207" s="592" t="s">
        <v>309</v>
      </c>
      <c r="F207" s="591"/>
      <c r="G207" s="592"/>
      <c r="H207" s="592"/>
      <c r="I207" s="592"/>
      <c r="J207" s="592"/>
      <c r="K207" s="435"/>
      <c r="L207" s="568"/>
      <c r="M207" s="437"/>
      <c r="N207" s="569"/>
      <c r="O207" s="439"/>
      <c r="P207" s="439"/>
      <c r="Q207" s="439"/>
      <c r="R207" s="404"/>
      <c r="S207" s="404"/>
    </row>
    <row r="208" spans="2:19" ht="15" customHeight="1" x14ac:dyDescent="0.25">
      <c r="B208" s="401"/>
      <c r="D208" s="561"/>
      <c r="E208" s="630" t="s">
        <v>89</v>
      </c>
      <c r="F208" s="631"/>
      <c r="G208" s="592"/>
      <c r="H208" s="592"/>
      <c r="I208" s="592"/>
      <c r="J208" s="592"/>
      <c r="K208" s="435"/>
      <c r="L208" s="568"/>
      <c r="M208" s="437"/>
      <c r="N208" s="569"/>
      <c r="O208" s="439"/>
      <c r="P208" s="439"/>
      <c r="Q208" s="439"/>
      <c r="R208" s="404"/>
      <c r="S208" s="404"/>
    </row>
    <row r="209" spans="2:19" x14ac:dyDescent="0.25">
      <c r="B209" s="401"/>
      <c r="D209" s="561"/>
      <c r="E209" s="584"/>
      <c r="F209" s="585"/>
      <c r="G209" s="434"/>
      <c r="H209" s="435"/>
      <c r="I209" s="435"/>
      <c r="J209" s="435"/>
      <c r="K209" s="435"/>
      <c r="L209" s="568"/>
      <c r="M209" s="437"/>
      <c r="N209" s="569"/>
      <c r="O209" s="439"/>
      <c r="P209" s="439"/>
      <c r="Q209" s="439"/>
      <c r="R209" s="404"/>
      <c r="S209" s="404"/>
    </row>
    <row r="210" spans="2:19" x14ac:dyDescent="0.25">
      <c r="B210" s="401"/>
      <c r="D210" s="561" t="s">
        <v>100</v>
      </c>
      <c r="E210" s="554" t="s">
        <v>528</v>
      </c>
      <c r="F210" s="555" t="s">
        <v>528</v>
      </c>
      <c r="G210" s="434"/>
      <c r="H210" s="435"/>
      <c r="I210" s="435"/>
      <c r="J210" s="435"/>
      <c r="K210" s="435"/>
      <c r="L210" s="568"/>
      <c r="M210" s="437"/>
      <c r="N210" s="569">
        <v>10</v>
      </c>
      <c r="O210" s="439"/>
      <c r="P210" s="439"/>
      <c r="Q210" s="439"/>
      <c r="R210" s="404"/>
      <c r="S210" s="404"/>
    </row>
    <row r="211" spans="2:19" x14ac:dyDescent="0.25">
      <c r="B211" s="401"/>
      <c r="D211" s="561" t="s">
        <v>102</v>
      </c>
      <c r="E211" s="554" t="s">
        <v>529</v>
      </c>
      <c r="F211" s="555" t="s">
        <v>529</v>
      </c>
      <c r="G211" s="434"/>
      <c r="H211" s="435"/>
      <c r="I211" s="435"/>
      <c r="J211" s="435"/>
      <c r="K211" s="435"/>
      <c r="L211" s="568"/>
      <c r="M211" s="437"/>
      <c r="N211" s="569">
        <v>8</v>
      </c>
      <c r="O211" s="439"/>
      <c r="P211" s="439"/>
      <c r="Q211" s="439"/>
      <c r="R211" s="404"/>
      <c r="S211" s="404"/>
    </row>
    <row r="212" spans="2:19" x14ac:dyDescent="0.25">
      <c r="B212" s="401"/>
      <c r="D212" s="561" t="s">
        <v>104</v>
      </c>
      <c r="E212" s="628" t="s">
        <v>530</v>
      </c>
      <c r="F212" s="629" t="s">
        <v>530</v>
      </c>
      <c r="G212" s="434"/>
      <c r="H212" s="435"/>
      <c r="I212" s="435"/>
      <c r="J212" s="435"/>
      <c r="K212" s="435"/>
      <c r="L212" s="568"/>
      <c r="M212" s="437"/>
      <c r="N212" s="569">
        <v>6</v>
      </c>
      <c r="O212" s="439"/>
      <c r="P212" s="439"/>
      <c r="Q212" s="439"/>
      <c r="R212" s="404"/>
      <c r="S212" s="404"/>
    </row>
    <row r="213" spans="2:19" x14ac:dyDescent="0.25">
      <c r="B213" s="401"/>
      <c r="D213" s="561" t="s">
        <v>509</v>
      </c>
      <c r="E213" s="554" t="s">
        <v>528</v>
      </c>
      <c r="F213" s="555" t="s">
        <v>528</v>
      </c>
      <c r="G213" s="434"/>
      <c r="H213" s="435"/>
      <c r="I213" s="435"/>
      <c r="J213" s="435"/>
      <c r="K213" s="435"/>
      <c r="L213" s="568"/>
      <c r="M213" s="437"/>
      <c r="N213" s="569">
        <v>10</v>
      </c>
      <c r="O213" s="439"/>
      <c r="P213" s="439"/>
      <c r="Q213" s="439"/>
      <c r="R213" s="404"/>
      <c r="S213" s="404"/>
    </row>
    <row r="214" spans="2:19" x14ac:dyDescent="0.25">
      <c r="B214" s="401"/>
      <c r="D214" s="561" t="s">
        <v>510</v>
      </c>
      <c r="E214" s="554" t="s">
        <v>529</v>
      </c>
      <c r="F214" s="555" t="s">
        <v>529</v>
      </c>
      <c r="G214" s="434"/>
      <c r="H214" s="435"/>
      <c r="I214" s="435"/>
      <c r="J214" s="435"/>
      <c r="K214" s="435"/>
      <c r="L214" s="568"/>
      <c r="M214" s="437"/>
      <c r="N214" s="569">
        <v>8</v>
      </c>
      <c r="O214" s="439"/>
      <c r="P214" s="439"/>
      <c r="Q214" s="439"/>
      <c r="R214" s="404"/>
      <c r="S214" s="404"/>
    </row>
    <row r="215" spans="2:19" x14ac:dyDescent="0.25">
      <c r="B215" s="401"/>
      <c r="D215" s="561" t="s">
        <v>511</v>
      </c>
      <c r="E215" s="554" t="s">
        <v>530</v>
      </c>
      <c r="F215" s="555" t="s">
        <v>530</v>
      </c>
      <c r="G215" s="434"/>
      <c r="H215" s="435"/>
      <c r="I215" s="435"/>
      <c r="J215" s="435"/>
      <c r="K215" s="435"/>
      <c r="L215" s="568"/>
      <c r="M215" s="437"/>
      <c r="N215" s="569">
        <v>6</v>
      </c>
      <c r="O215" s="439"/>
      <c r="P215" s="439"/>
      <c r="Q215" s="439"/>
      <c r="R215" s="404"/>
      <c r="S215" s="404"/>
    </row>
    <row r="216" spans="2:19" x14ac:dyDescent="0.25">
      <c r="B216" s="401"/>
      <c r="D216" s="561" t="s">
        <v>110</v>
      </c>
      <c r="E216" s="554" t="s">
        <v>531</v>
      </c>
      <c r="F216" s="555" t="s">
        <v>531</v>
      </c>
      <c r="G216" s="434"/>
      <c r="H216" s="435"/>
      <c r="I216" s="435"/>
      <c r="J216" s="435"/>
      <c r="K216" s="435"/>
      <c r="L216" s="568"/>
      <c r="M216" s="437"/>
      <c r="N216" s="569">
        <v>300</v>
      </c>
      <c r="O216" s="439"/>
      <c r="P216" s="439"/>
      <c r="Q216" s="439"/>
      <c r="R216" s="404"/>
      <c r="S216" s="404"/>
    </row>
    <row r="217" spans="2:19" x14ac:dyDescent="0.25">
      <c r="B217" s="401"/>
      <c r="D217" s="561" t="s">
        <v>112</v>
      </c>
      <c r="E217" s="554" t="s">
        <v>532</v>
      </c>
      <c r="F217" s="555" t="s">
        <v>532</v>
      </c>
      <c r="G217" s="434"/>
      <c r="H217" s="435"/>
      <c r="I217" s="435"/>
      <c r="J217" s="435"/>
      <c r="K217" s="435"/>
      <c r="L217" s="568"/>
      <c r="M217" s="437"/>
      <c r="N217" s="569">
        <v>250</v>
      </c>
      <c r="O217" s="439"/>
      <c r="P217" s="439"/>
      <c r="Q217" s="439"/>
      <c r="R217" s="404"/>
      <c r="S217" s="404"/>
    </row>
    <row r="218" spans="2:19" x14ac:dyDescent="0.25">
      <c r="B218" s="401"/>
      <c r="D218" s="561" t="s">
        <v>512</v>
      </c>
      <c r="E218" s="554" t="s">
        <v>531</v>
      </c>
      <c r="F218" s="555" t="s">
        <v>531</v>
      </c>
      <c r="G218" s="434"/>
      <c r="H218" s="435"/>
      <c r="I218" s="435"/>
      <c r="J218" s="435"/>
      <c r="K218" s="435"/>
      <c r="L218" s="568"/>
      <c r="M218" s="437"/>
      <c r="N218" s="569">
        <v>24</v>
      </c>
      <c r="O218" s="439"/>
      <c r="P218" s="439"/>
      <c r="Q218" s="439"/>
      <c r="R218" s="404"/>
      <c r="S218" s="404"/>
    </row>
    <row r="219" spans="2:19" x14ac:dyDescent="0.25">
      <c r="B219" s="401"/>
      <c r="D219" s="561" t="s">
        <v>513</v>
      </c>
      <c r="E219" s="554" t="s">
        <v>532</v>
      </c>
      <c r="F219" s="555" t="s">
        <v>532</v>
      </c>
      <c r="G219" s="434"/>
      <c r="H219" s="435"/>
      <c r="I219" s="435"/>
      <c r="J219" s="435"/>
      <c r="K219" s="435"/>
      <c r="L219" s="568"/>
      <c r="M219" s="437"/>
      <c r="N219" s="569">
        <v>6</v>
      </c>
      <c r="O219" s="439"/>
      <c r="P219" s="439"/>
      <c r="Q219" s="439"/>
      <c r="R219" s="404"/>
      <c r="S219" s="404"/>
    </row>
    <row r="220" spans="2:19" ht="15" customHeight="1" x14ac:dyDescent="0.25">
      <c r="B220" s="401"/>
      <c r="D220" s="561" t="s">
        <v>568</v>
      </c>
      <c r="E220" s="554" t="s">
        <v>533</v>
      </c>
      <c r="F220" s="555" t="s">
        <v>533</v>
      </c>
      <c r="G220" s="434"/>
      <c r="H220" s="435"/>
      <c r="I220" s="435"/>
      <c r="J220" s="435"/>
      <c r="K220" s="435"/>
      <c r="L220" s="568"/>
      <c r="M220" s="437"/>
      <c r="N220" s="569">
        <v>20</v>
      </c>
      <c r="O220" s="439"/>
      <c r="P220" s="439"/>
      <c r="Q220" s="439"/>
      <c r="R220" s="404"/>
      <c r="S220" s="404"/>
    </row>
    <row r="221" spans="2:19" ht="15" customHeight="1" x14ac:dyDescent="0.25">
      <c r="B221" s="401"/>
      <c r="D221" s="561" t="s">
        <v>119</v>
      </c>
      <c r="E221" s="554" t="s">
        <v>120</v>
      </c>
      <c r="F221" s="555" t="s">
        <v>122</v>
      </c>
      <c r="G221" s="434"/>
      <c r="H221" s="435"/>
      <c r="I221" s="435"/>
      <c r="J221" s="435"/>
      <c r="K221" s="435"/>
      <c r="L221" s="568"/>
      <c r="M221" s="437"/>
      <c r="N221" s="569">
        <v>100</v>
      </c>
      <c r="O221" s="439"/>
      <c r="P221" s="439"/>
      <c r="Q221" s="439"/>
      <c r="R221" s="404"/>
      <c r="S221" s="404"/>
    </row>
    <row r="222" spans="2:19" ht="15" customHeight="1" x14ac:dyDescent="0.25">
      <c r="B222" s="401"/>
      <c r="D222" s="561" t="s">
        <v>121</v>
      </c>
      <c r="E222" s="628" t="s">
        <v>122</v>
      </c>
      <c r="F222" s="629" t="s">
        <v>122</v>
      </c>
      <c r="G222" s="434"/>
      <c r="H222" s="435"/>
      <c r="I222" s="435"/>
      <c r="J222" s="435"/>
      <c r="K222" s="435"/>
      <c r="L222" s="568"/>
      <c r="M222" s="437"/>
      <c r="N222" s="569">
        <v>50</v>
      </c>
      <c r="O222" s="439"/>
      <c r="P222" s="439"/>
      <c r="Q222" s="439"/>
      <c r="R222" s="404"/>
      <c r="S222" s="404"/>
    </row>
    <row r="223" spans="2:19" ht="15" customHeight="1" x14ac:dyDescent="0.25">
      <c r="B223" s="401"/>
      <c r="D223" s="561" t="s">
        <v>514</v>
      </c>
      <c r="E223" s="554" t="s">
        <v>534</v>
      </c>
      <c r="F223" s="555" t="s">
        <v>534</v>
      </c>
      <c r="G223" s="434"/>
      <c r="H223" s="435"/>
      <c r="I223" s="435"/>
      <c r="J223" s="435"/>
      <c r="K223" s="435"/>
      <c r="L223" s="568"/>
      <c r="M223" s="437"/>
      <c r="N223" s="569">
        <v>1100</v>
      </c>
      <c r="O223" s="439"/>
      <c r="P223" s="439"/>
      <c r="Q223" s="439"/>
      <c r="R223" s="404"/>
      <c r="S223" s="404"/>
    </row>
    <row r="224" spans="2:19" ht="15" customHeight="1" x14ac:dyDescent="0.25">
      <c r="B224" s="401"/>
      <c r="D224" s="561" t="s">
        <v>515</v>
      </c>
      <c r="E224" s="554" t="s">
        <v>535</v>
      </c>
      <c r="F224" s="555" t="s">
        <v>535</v>
      </c>
      <c r="G224" s="434"/>
      <c r="H224" s="435"/>
      <c r="I224" s="435"/>
      <c r="J224" s="435"/>
      <c r="K224" s="435"/>
      <c r="L224" s="568"/>
      <c r="M224" s="437"/>
      <c r="N224" s="569">
        <v>20</v>
      </c>
      <c r="O224" s="439"/>
      <c r="P224" s="439"/>
      <c r="Q224" s="439"/>
      <c r="R224" s="404"/>
      <c r="S224" s="404"/>
    </row>
    <row r="225" spans="2:19" ht="15" customHeight="1" x14ac:dyDescent="0.25">
      <c r="B225" s="401"/>
      <c r="D225" s="561" t="s">
        <v>516</v>
      </c>
      <c r="E225" s="554" t="s">
        <v>537</v>
      </c>
      <c r="F225" s="555" t="s">
        <v>537</v>
      </c>
      <c r="G225" s="434"/>
      <c r="H225" s="435"/>
      <c r="I225" s="435"/>
      <c r="J225" s="435"/>
      <c r="K225" s="435"/>
      <c r="L225" s="568"/>
      <c r="M225" s="437"/>
      <c r="N225" s="569">
        <v>2</v>
      </c>
      <c r="O225" s="439"/>
      <c r="P225" s="439"/>
      <c r="Q225" s="439"/>
      <c r="R225" s="404"/>
      <c r="S225" s="404"/>
    </row>
    <row r="226" spans="2:19" ht="15" customHeight="1" x14ac:dyDescent="0.25">
      <c r="B226" s="401"/>
      <c r="D226" s="561" t="s">
        <v>517</v>
      </c>
      <c r="E226" s="554" t="s">
        <v>538</v>
      </c>
      <c r="F226" s="555" t="s">
        <v>538</v>
      </c>
      <c r="G226" s="434"/>
      <c r="H226" s="435"/>
      <c r="I226" s="435"/>
      <c r="J226" s="435"/>
      <c r="K226" s="435"/>
      <c r="L226" s="568"/>
      <c r="M226" s="437"/>
      <c r="N226" s="569">
        <v>2</v>
      </c>
      <c r="O226" s="439"/>
      <c r="P226" s="439"/>
      <c r="Q226" s="439"/>
      <c r="R226" s="404"/>
      <c r="S226" s="404"/>
    </row>
    <row r="227" spans="2:19" ht="15" customHeight="1" x14ac:dyDescent="0.25">
      <c r="B227" s="401"/>
      <c r="D227" s="561" t="s">
        <v>125</v>
      </c>
      <c r="E227" s="554" t="s">
        <v>566</v>
      </c>
      <c r="F227" s="555" t="s">
        <v>536</v>
      </c>
      <c r="G227" s="434"/>
      <c r="H227" s="435"/>
      <c r="I227" s="435"/>
      <c r="J227" s="435"/>
      <c r="K227" s="435"/>
      <c r="L227" s="568"/>
      <c r="M227" s="437"/>
      <c r="N227" s="569">
        <v>150</v>
      </c>
      <c r="O227" s="439"/>
      <c r="P227" s="439"/>
      <c r="Q227" s="439"/>
      <c r="R227" s="404"/>
      <c r="S227" s="404"/>
    </row>
    <row r="228" spans="2:19" ht="15" customHeight="1" x14ac:dyDescent="0.25">
      <c r="B228" s="401"/>
      <c r="D228" s="561" t="s">
        <v>518</v>
      </c>
      <c r="E228" s="554" t="s">
        <v>567</v>
      </c>
      <c r="F228" s="555" t="s">
        <v>539</v>
      </c>
      <c r="G228" s="434"/>
      <c r="H228" s="435"/>
      <c r="I228" s="435"/>
      <c r="J228" s="435"/>
      <c r="K228" s="435"/>
      <c r="L228" s="568"/>
      <c r="M228" s="437"/>
      <c r="N228" s="569">
        <v>40</v>
      </c>
      <c r="O228" s="439"/>
      <c r="P228" s="439"/>
      <c r="Q228" s="439"/>
      <c r="R228" s="404"/>
      <c r="S228" s="404"/>
    </row>
    <row r="229" spans="2:19" x14ac:dyDescent="0.25">
      <c r="B229" s="401"/>
      <c r="D229" s="561" t="s">
        <v>131</v>
      </c>
      <c r="E229" s="554" t="s">
        <v>132</v>
      </c>
      <c r="F229" s="555" t="s">
        <v>132</v>
      </c>
      <c r="G229" s="434"/>
      <c r="H229" s="435"/>
      <c r="I229" s="435"/>
      <c r="J229" s="435"/>
      <c r="K229" s="435"/>
      <c r="L229" s="568"/>
      <c r="M229" s="437"/>
      <c r="N229" s="569">
        <v>2400</v>
      </c>
      <c r="O229" s="439"/>
      <c r="P229" s="439"/>
      <c r="Q229" s="439"/>
      <c r="R229" s="404"/>
      <c r="S229" s="404"/>
    </row>
    <row r="230" spans="2:19" x14ac:dyDescent="0.25">
      <c r="B230" s="401"/>
      <c r="D230" s="561" t="s">
        <v>136</v>
      </c>
      <c r="E230" s="554" t="s">
        <v>132</v>
      </c>
      <c r="F230" s="555" t="s">
        <v>132</v>
      </c>
      <c r="G230" s="434"/>
      <c r="H230" s="435"/>
      <c r="I230" s="435"/>
      <c r="J230" s="435"/>
      <c r="K230" s="435"/>
      <c r="L230" s="568"/>
      <c r="M230" s="437"/>
      <c r="N230" s="569">
        <v>1200</v>
      </c>
      <c r="O230" s="439"/>
      <c r="P230" s="439"/>
      <c r="Q230" s="439"/>
      <c r="R230" s="404"/>
      <c r="S230" s="404"/>
    </row>
    <row r="231" spans="2:19" x14ac:dyDescent="0.25">
      <c r="B231" s="401"/>
      <c r="D231" s="561"/>
      <c r="E231" s="554"/>
      <c r="F231" s="555"/>
      <c r="G231" s="434"/>
      <c r="H231" s="435"/>
      <c r="I231" s="435"/>
      <c r="J231" s="435"/>
      <c r="K231" s="435"/>
      <c r="L231" s="568"/>
      <c r="M231" s="437"/>
      <c r="N231" s="569"/>
      <c r="O231" s="439"/>
      <c r="P231" s="439"/>
      <c r="Q231" s="439"/>
      <c r="R231" s="404"/>
      <c r="S231" s="404"/>
    </row>
    <row r="232" spans="2:19" ht="15" customHeight="1" x14ac:dyDescent="0.25">
      <c r="B232" s="401"/>
      <c r="D232" s="592"/>
      <c r="E232" s="592" t="s">
        <v>309</v>
      </c>
      <c r="F232" s="591"/>
      <c r="G232" s="592"/>
      <c r="H232" s="592"/>
      <c r="I232" s="592"/>
      <c r="J232" s="435"/>
      <c r="K232" s="435"/>
      <c r="L232" s="568"/>
      <c r="M232" s="437"/>
      <c r="N232" s="569"/>
      <c r="O232" s="439"/>
      <c r="P232" s="439"/>
      <c r="Q232" s="439"/>
      <c r="R232" s="404"/>
      <c r="S232" s="404"/>
    </row>
    <row r="233" spans="2:19" ht="15" customHeight="1" x14ac:dyDescent="0.25">
      <c r="B233" s="401"/>
      <c r="D233" s="592"/>
      <c r="E233" s="630" t="s">
        <v>138</v>
      </c>
      <c r="F233" s="631"/>
      <c r="G233" s="592"/>
      <c r="H233" s="592"/>
      <c r="I233" s="592"/>
      <c r="J233" s="435"/>
      <c r="K233" s="435"/>
      <c r="L233" s="568"/>
      <c r="M233" s="437"/>
      <c r="N233" s="569"/>
      <c r="O233" s="439"/>
      <c r="P233" s="439"/>
      <c r="Q233" s="439"/>
      <c r="R233" s="404"/>
      <c r="S233" s="404"/>
    </row>
    <row r="234" spans="2:19" ht="15" customHeight="1" x14ac:dyDescent="0.25">
      <c r="B234" s="401"/>
      <c r="D234" s="561" t="s">
        <v>142</v>
      </c>
      <c r="E234" s="554" t="s">
        <v>540</v>
      </c>
      <c r="F234" s="555"/>
      <c r="G234" s="434"/>
      <c r="H234" s="435"/>
      <c r="I234" s="435"/>
      <c r="J234" s="435"/>
      <c r="K234" s="435"/>
      <c r="L234" s="568"/>
      <c r="M234" s="437"/>
      <c r="N234" s="569">
        <v>100</v>
      </c>
      <c r="O234" s="439"/>
      <c r="P234" s="439"/>
      <c r="Q234" s="439"/>
      <c r="R234" s="404"/>
      <c r="S234" s="404"/>
    </row>
    <row r="235" spans="2:19" ht="15" customHeight="1" x14ac:dyDescent="0.25">
      <c r="B235" s="401"/>
      <c r="D235" s="561" t="s">
        <v>143</v>
      </c>
      <c r="E235" s="554" t="s">
        <v>541</v>
      </c>
      <c r="F235" s="555"/>
      <c r="G235" s="434"/>
      <c r="H235" s="435"/>
      <c r="I235" s="435"/>
      <c r="J235" s="435"/>
      <c r="K235" s="435"/>
      <c r="L235" s="568"/>
      <c r="M235" s="437"/>
      <c r="N235" s="569">
        <v>80</v>
      </c>
      <c r="O235" s="439"/>
      <c r="P235" s="439"/>
      <c r="Q235" s="439"/>
      <c r="R235" s="404"/>
      <c r="S235" s="404"/>
    </row>
    <row r="236" spans="2:19" ht="15" customHeight="1" x14ac:dyDescent="0.25">
      <c r="B236" s="401"/>
      <c r="D236" s="561" t="s">
        <v>519</v>
      </c>
      <c r="E236" s="554" t="s">
        <v>542</v>
      </c>
      <c r="F236" s="555"/>
      <c r="G236" s="434"/>
      <c r="H236" s="435"/>
      <c r="I236" s="435"/>
      <c r="J236" s="435"/>
      <c r="K236" s="435"/>
      <c r="L236" s="568"/>
      <c r="M236" s="437"/>
      <c r="N236" s="569">
        <v>100</v>
      </c>
      <c r="O236" s="439"/>
      <c r="P236" s="439"/>
      <c r="Q236" s="439"/>
      <c r="R236" s="404"/>
      <c r="S236" s="404"/>
    </row>
    <row r="237" spans="2:19" ht="15" customHeight="1" x14ac:dyDescent="0.25">
      <c r="B237" s="401"/>
      <c r="D237" s="561" t="s">
        <v>520</v>
      </c>
      <c r="E237" s="554" t="s">
        <v>543</v>
      </c>
      <c r="F237" s="555"/>
      <c r="G237" s="434"/>
      <c r="H237" s="435"/>
      <c r="I237" s="435"/>
      <c r="J237" s="435"/>
      <c r="K237" s="435"/>
      <c r="L237" s="568"/>
      <c r="M237" s="437"/>
      <c r="N237" s="569">
        <v>60</v>
      </c>
      <c r="O237" s="439"/>
      <c r="P237" s="439"/>
      <c r="Q237" s="439"/>
      <c r="R237" s="404"/>
      <c r="S237" s="404"/>
    </row>
    <row r="238" spans="2:19" ht="15" customHeight="1" x14ac:dyDescent="0.25">
      <c r="B238" s="401"/>
      <c r="D238" s="561" t="s">
        <v>521</v>
      </c>
      <c r="E238" s="554" t="s">
        <v>544</v>
      </c>
      <c r="F238" s="555"/>
      <c r="G238" s="434"/>
      <c r="H238" s="435"/>
      <c r="I238" s="435"/>
      <c r="J238" s="435"/>
      <c r="K238" s="435"/>
      <c r="L238" s="568"/>
      <c r="M238" s="437"/>
      <c r="N238" s="569">
        <v>60</v>
      </c>
      <c r="O238" s="439"/>
      <c r="P238" s="439"/>
      <c r="Q238" s="439"/>
      <c r="R238" s="404"/>
      <c r="S238" s="404"/>
    </row>
    <row r="239" spans="2:19" ht="15" customHeight="1" x14ac:dyDescent="0.25">
      <c r="B239" s="401"/>
      <c r="D239" s="561" t="s">
        <v>522</v>
      </c>
      <c r="E239" s="554" t="s">
        <v>545</v>
      </c>
      <c r="F239" s="555"/>
      <c r="G239" s="434"/>
      <c r="H239" s="435"/>
      <c r="I239" s="435"/>
      <c r="J239" s="435"/>
      <c r="K239" s="435"/>
      <c r="L239" s="568"/>
      <c r="M239" s="437"/>
      <c r="N239" s="569">
        <v>80</v>
      </c>
      <c r="O239" s="439"/>
      <c r="P239" s="439"/>
      <c r="Q239" s="439"/>
      <c r="R239" s="404"/>
      <c r="S239" s="404"/>
    </row>
    <row r="240" spans="2:19" ht="15" customHeight="1" x14ac:dyDescent="0.25">
      <c r="B240" s="401"/>
      <c r="D240" s="561" t="s">
        <v>148</v>
      </c>
      <c r="E240" s="554" t="s">
        <v>149</v>
      </c>
      <c r="F240" s="555"/>
      <c r="G240" s="434"/>
      <c r="H240" s="435"/>
      <c r="I240" s="435"/>
      <c r="J240" s="435"/>
      <c r="K240" s="435"/>
      <c r="L240" s="568"/>
      <c r="M240" s="437"/>
      <c r="N240" s="569">
        <v>28</v>
      </c>
      <c r="O240" s="439"/>
      <c r="P240" s="439"/>
      <c r="Q240" s="439"/>
      <c r="R240" s="404"/>
      <c r="S240" s="404"/>
    </row>
    <row r="241" spans="2:19" ht="15" customHeight="1" x14ac:dyDescent="0.25">
      <c r="B241" s="401"/>
      <c r="D241" s="561" t="s">
        <v>150</v>
      </c>
      <c r="E241" s="554" t="s">
        <v>151</v>
      </c>
      <c r="F241" s="555"/>
      <c r="G241" s="434"/>
      <c r="H241" s="435"/>
      <c r="I241" s="435"/>
      <c r="J241" s="435"/>
      <c r="K241" s="435"/>
      <c r="L241" s="568"/>
      <c r="M241" s="437"/>
      <c r="N241" s="569">
        <v>50</v>
      </c>
      <c r="O241" s="439"/>
      <c r="P241" s="439"/>
      <c r="Q241" s="439"/>
      <c r="R241" s="404"/>
      <c r="S241" s="404"/>
    </row>
    <row r="242" spans="2:19" ht="15" customHeight="1" x14ac:dyDescent="0.25">
      <c r="B242" s="401"/>
      <c r="D242" s="561" t="s">
        <v>152</v>
      </c>
      <c r="E242" s="554" t="s">
        <v>153</v>
      </c>
      <c r="F242" s="555"/>
      <c r="G242" s="434"/>
      <c r="H242" s="435"/>
      <c r="I242" s="435"/>
      <c r="J242" s="435"/>
      <c r="K242" s="435"/>
      <c r="L242" s="568"/>
      <c r="M242" s="437"/>
      <c r="N242" s="569">
        <v>85</v>
      </c>
      <c r="O242" s="439"/>
      <c r="P242" s="439"/>
      <c r="Q242" s="439"/>
      <c r="R242" s="404"/>
      <c r="S242" s="404"/>
    </row>
    <row r="243" spans="2:19" x14ac:dyDescent="0.25">
      <c r="B243" s="401"/>
      <c r="D243" s="561" t="s">
        <v>155</v>
      </c>
      <c r="E243" s="554" t="s">
        <v>132</v>
      </c>
      <c r="F243" s="555"/>
      <c r="G243" s="434"/>
      <c r="H243" s="435"/>
      <c r="I243" s="435"/>
      <c r="J243" s="435"/>
      <c r="K243" s="435"/>
      <c r="L243" s="568"/>
      <c r="M243" s="437"/>
      <c r="N243" s="569">
        <v>500</v>
      </c>
      <c r="O243" s="439"/>
      <c r="P243" s="439"/>
      <c r="Q243" s="439"/>
      <c r="R243" s="404"/>
      <c r="S243" s="404"/>
    </row>
    <row r="244" spans="2:19" x14ac:dyDescent="0.25">
      <c r="B244" s="401"/>
      <c r="D244" s="561" t="s">
        <v>156</v>
      </c>
      <c r="E244" s="554" t="s">
        <v>157</v>
      </c>
      <c r="F244" s="555"/>
      <c r="G244" s="434"/>
      <c r="H244" s="435"/>
      <c r="I244" s="435"/>
      <c r="J244" s="435"/>
      <c r="K244" s="435"/>
      <c r="L244" s="568"/>
      <c r="M244" s="437"/>
      <c r="N244" s="569">
        <v>300</v>
      </c>
      <c r="O244" s="439"/>
      <c r="P244" s="439"/>
      <c r="Q244" s="439"/>
      <c r="R244" s="404"/>
      <c r="S244" s="404"/>
    </row>
    <row r="245" spans="2:19" x14ac:dyDescent="0.25">
      <c r="B245" s="401"/>
      <c r="D245" s="561" t="s">
        <v>160</v>
      </c>
      <c r="E245" s="554" t="s">
        <v>132</v>
      </c>
      <c r="F245" s="555"/>
      <c r="G245" s="434"/>
      <c r="H245" s="435"/>
      <c r="I245" s="435"/>
      <c r="J245" s="435"/>
      <c r="K245" s="435"/>
      <c r="L245" s="568"/>
      <c r="M245" s="437"/>
      <c r="N245" s="569">
        <v>1100</v>
      </c>
      <c r="O245" s="439"/>
      <c r="P245" s="439"/>
      <c r="Q245" s="439"/>
      <c r="R245" s="404"/>
      <c r="S245" s="404"/>
    </row>
    <row r="246" spans="2:19" x14ac:dyDescent="0.25">
      <c r="B246" s="401"/>
      <c r="D246" s="561" t="s">
        <v>162</v>
      </c>
      <c r="E246" s="554" t="s">
        <v>132</v>
      </c>
      <c r="F246" s="555"/>
      <c r="G246" s="434"/>
      <c r="H246" s="435"/>
      <c r="I246" s="435"/>
      <c r="J246" s="435"/>
      <c r="K246" s="435"/>
      <c r="L246" s="568"/>
      <c r="M246" s="437"/>
      <c r="N246" s="569">
        <v>1200</v>
      </c>
      <c r="O246" s="439"/>
      <c r="P246" s="439"/>
      <c r="Q246" s="439"/>
      <c r="R246" s="404"/>
      <c r="S246" s="404"/>
    </row>
    <row r="247" spans="2:19" x14ac:dyDescent="0.25">
      <c r="B247" s="401"/>
      <c r="D247" s="561" t="s">
        <v>163</v>
      </c>
      <c r="E247" s="554" t="s">
        <v>157</v>
      </c>
      <c r="F247" s="555"/>
      <c r="G247" s="434"/>
      <c r="H247" s="435"/>
      <c r="I247" s="435"/>
      <c r="J247" s="435"/>
      <c r="K247" s="435"/>
      <c r="L247" s="568"/>
      <c r="M247" s="437"/>
      <c r="N247" s="569">
        <v>0</v>
      </c>
      <c r="O247" s="439"/>
      <c r="P247" s="439"/>
      <c r="Q247" s="439"/>
      <c r="R247" s="404"/>
      <c r="S247" s="404"/>
    </row>
    <row r="248" spans="2:19" ht="15" customHeight="1" x14ac:dyDescent="0.25">
      <c r="B248" s="401"/>
      <c r="D248" s="561" t="s">
        <v>523</v>
      </c>
      <c r="E248" s="554" t="s">
        <v>546</v>
      </c>
      <c r="F248" s="555"/>
      <c r="G248" s="434"/>
      <c r="H248" s="435"/>
      <c r="I248" s="435"/>
      <c r="J248" s="435"/>
      <c r="K248" s="435"/>
      <c r="L248" s="568"/>
      <c r="M248" s="437"/>
      <c r="N248" s="569">
        <v>10</v>
      </c>
      <c r="O248" s="439"/>
      <c r="P248" s="439"/>
      <c r="Q248" s="439"/>
      <c r="R248" s="404"/>
      <c r="S248" s="404"/>
    </row>
    <row r="249" spans="2:19" ht="15" customHeight="1" x14ac:dyDescent="0.25">
      <c r="B249" s="401"/>
      <c r="D249" s="561" t="s">
        <v>524</v>
      </c>
      <c r="E249" s="554" t="s">
        <v>547</v>
      </c>
      <c r="F249" s="555"/>
      <c r="G249" s="434"/>
      <c r="H249" s="435"/>
      <c r="I249" s="435"/>
      <c r="J249" s="435"/>
      <c r="K249" s="435"/>
      <c r="L249" s="568"/>
      <c r="M249" s="437"/>
      <c r="N249" s="569">
        <v>1</v>
      </c>
      <c r="O249" s="439"/>
      <c r="P249" s="439"/>
      <c r="Q249" s="439"/>
      <c r="R249" s="404"/>
      <c r="S249" s="404"/>
    </row>
    <row r="250" spans="2:19" ht="31.5" customHeight="1" x14ac:dyDescent="0.25">
      <c r="B250" s="401"/>
      <c r="D250" s="561" t="s">
        <v>176</v>
      </c>
      <c r="E250" s="628" t="s">
        <v>177</v>
      </c>
      <c r="F250" s="629"/>
      <c r="G250" s="434"/>
      <c r="H250" s="435"/>
      <c r="I250" s="435"/>
      <c r="J250" s="435"/>
      <c r="K250" s="435"/>
      <c r="L250" s="568"/>
      <c r="M250" s="437"/>
      <c r="N250" s="569">
        <v>30</v>
      </c>
      <c r="O250" s="439"/>
      <c r="P250" s="439"/>
      <c r="Q250" s="439"/>
      <c r="R250" s="404"/>
      <c r="S250" s="404"/>
    </row>
    <row r="251" spans="2:19" ht="15" customHeight="1" x14ac:dyDescent="0.25">
      <c r="B251" s="401"/>
      <c r="D251" s="561" t="s">
        <v>178</v>
      </c>
      <c r="E251" s="554" t="s">
        <v>179</v>
      </c>
      <c r="F251" s="555" t="s">
        <v>179</v>
      </c>
      <c r="G251" s="434"/>
      <c r="H251" s="435"/>
      <c r="I251" s="435"/>
      <c r="J251" s="435"/>
      <c r="K251" s="435"/>
      <c r="L251" s="568"/>
      <c r="M251" s="437"/>
      <c r="N251" s="569">
        <v>20</v>
      </c>
      <c r="O251" s="439"/>
      <c r="P251" s="439"/>
      <c r="Q251" s="439"/>
      <c r="R251" s="404"/>
      <c r="S251" s="404"/>
    </row>
    <row r="252" spans="2:19" ht="15" customHeight="1" x14ac:dyDescent="0.25">
      <c r="B252" s="401"/>
      <c r="D252" s="561" t="s">
        <v>180</v>
      </c>
      <c r="E252" s="554" t="s">
        <v>181</v>
      </c>
      <c r="F252" s="555" t="s">
        <v>181</v>
      </c>
      <c r="G252" s="434"/>
      <c r="H252" s="435"/>
      <c r="I252" s="435"/>
      <c r="J252" s="435"/>
      <c r="K252" s="435"/>
      <c r="L252" s="568"/>
      <c r="M252" s="437"/>
      <c r="N252" s="569">
        <v>40</v>
      </c>
      <c r="O252" s="439"/>
      <c r="P252" s="439"/>
      <c r="Q252" s="439"/>
      <c r="R252" s="404"/>
      <c r="S252" s="404"/>
    </row>
    <row r="253" spans="2:19" ht="15" customHeight="1" x14ac:dyDescent="0.25">
      <c r="B253" s="401"/>
      <c r="D253" s="561" t="s">
        <v>525</v>
      </c>
      <c r="E253" s="628" t="s">
        <v>548</v>
      </c>
      <c r="F253" s="629"/>
      <c r="G253" s="434"/>
      <c r="H253" s="435"/>
      <c r="I253" s="435"/>
      <c r="J253" s="435"/>
      <c r="K253" s="435"/>
      <c r="L253" s="568"/>
      <c r="M253" s="437"/>
      <c r="N253" s="569">
        <v>20</v>
      </c>
      <c r="O253" s="439"/>
      <c r="P253" s="439"/>
      <c r="Q253" s="439"/>
      <c r="R253" s="404"/>
      <c r="S253" s="404"/>
    </row>
    <row r="254" spans="2:19" ht="15" customHeight="1" x14ac:dyDescent="0.25">
      <c r="B254" s="401"/>
      <c r="D254" s="561" t="s">
        <v>526</v>
      </c>
      <c r="E254" s="628" t="s">
        <v>549</v>
      </c>
      <c r="F254" s="629"/>
      <c r="G254" s="434"/>
      <c r="H254" s="435"/>
      <c r="I254" s="435"/>
      <c r="J254" s="435"/>
      <c r="K254" s="435"/>
      <c r="L254" s="568"/>
      <c r="M254" s="437"/>
      <c r="N254" s="569">
        <v>20</v>
      </c>
      <c r="O254" s="439"/>
      <c r="P254" s="439"/>
      <c r="Q254" s="439"/>
      <c r="R254" s="404"/>
      <c r="S254" s="404"/>
    </row>
    <row r="255" spans="2:19" ht="15" customHeight="1" x14ac:dyDescent="0.25">
      <c r="B255" s="401"/>
      <c r="D255" s="561" t="s">
        <v>182</v>
      </c>
      <c r="E255" s="628" t="s">
        <v>183</v>
      </c>
      <c r="F255" s="629"/>
      <c r="G255" s="434"/>
      <c r="H255" s="435"/>
      <c r="I255" s="435"/>
      <c r="J255" s="435"/>
      <c r="K255" s="435"/>
      <c r="L255" s="568"/>
      <c r="M255" s="437"/>
      <c r="N255" s="569">
        <v>50</v>
      </c>
      <c r="O255" s="439"/>
      <c r="P255" s="439"/>
      <c r="Q255" s="439"/>
      <c r="R255" s="404"/>
      <c r="S255" s="404"/>
    </row>
    <row r="256" spans="2:19" ht="15" customHeight="1" x14ac:dyDescent="0.25">
      <c r="B256" s="401"/>
      <c r="D256" s="561" t="s">
        <v>527</v>
      </c>
      <c r="E256" s="628" t="s">
        <v>550</v>
      </c>
      <c r="F256" s="629"/>
      <c r="G256" s="434"/>
      <c r="H256" s="435"/>
      <c r="I256" s="435"/>
      <c r="J256" s="435"/>
      <c r="K256" s="435"/>
      <c r="L256" s="568"/>
      <c r="M256" s="437"/>
      <c r="N256" s="569">
        <v>6</v>
      </c>
      <c r="O256" s="439"/>
      <c r="P256" s="439"/>
      <c r="Q256" s="439"/>
      <c r="R256" s="404"/>
      <c r="S256" s="404"/>
    </row>
    <row r="257" spans="2:19" ht="15" customHeight="1" x14ac:dyDescent="0.25">
      <c r="B257" s="401"/>
      <c r="D257" s="562"/>
      <c r="E257" s="632" t="s">
        <v>551</v>
      </c>
      <c r="F257" s="633"/>
      <c r="G257" s="592"/>
      <c r="H257" s="592"/>
      <c r="I257" s="592"/>
      <c r="J257" s="592"/>
      <c r="K257" s="435"/>
      <c r="L257" s="568"/>
      <c r="M257" s="437"/>
      <c r="N257" s="569"/>
      <c r="O257" s="439"/>
      <c r="P257" s="439"/>
      <c r="Q257" s="439"/>
      <c r="R257" s="404"/>
      <c r="S257" s="404"/>
    </row>
    <row r="258" spans="2:19" x14ac:dyDescent="0.25">
      <c r="B258" s="401"/>
      <c r="D258" s="562"/>
      <c r="E258" s="592"/>
      <c r="F258" s="591"/>
      <c r="G258" s="592"/>
      <c r="H258" s="592"/>
      <c r="I258" s="592"/>
      <c r="J258" s="592"/>
      <c r="K258" s="435"/>
      <c r="L258" s="568"/>
      <c r="M258" s="437"/>
      <c r="N258" s="569"/>
      <c r="O258" s="439"/>
      <c r="P258" s="439"/>
      <c r="Q258" s="439"/>
      <c r="R258" s="404"/>
      <c r="S258" s="404"/>
    </row>
    <row r="259" spans="2:19" x14ac:dyDescent="0.25">
      <c r="B259" s="401"/>
      <c r="D259" s="562"/>
      <c r="E259" s="592" t="s">
        <v>574</v>
      </c>
      <c r="F259" s="591"/>
      <c r="G259" s="592"/>
      <c r="H259" s="592"/>
      <c r="I259" s="592"/>
      <c r="J259" s="592"/>
      <c r="K259" s="435"/>
      <c r="L259" s="568"/>
      <c r="M259" s="437"/>
      <c r="N259" s="569"/>
      <c r="O259" s="439"/>
      <c r="P259" s="439"/>
      <c r="Q259" s="439"/>
      <c r="R259" s="404"/>
      <c r="S259" s="404"/>
    </row>
    <row r="260" spans="2:19" ht="15" customHeight="1" x14ac:dyDescent="0.25">
      <c r="B260" s="401"/>
      <c r="D260" s="562"/>
      <c r="E260" s="630" t="s">
        <v>316</v>
      </c>
      <c r="F260" s="631"/>
      <c r="G260" s="592"/>
      <c r="H260" s="592"/>
      <c r="I260" s="592"/>
      <c r="J260" s="592"/>
      <c r="K260" s="435"/>
      <c r="L260" s="568"/>
      <c r="M260" s="437"/>
      <c r="N260" s="569"/>
      <c r="O260" s="439"/>
      <c r="P260" s="439"/>
      <c r="Q260" s="439"/>
      <c r="R260" s="404"/>
      <c r="S260" s="404"/>
    </row>
    <row r="261" spans="2:19" ht="15" customHeight="1" x14ac:dyDescent="0.25">
      <c r="B261" s="401"/>
      <c r="D261" s="562" t="s">
        <v>100</v>
      </c>
      <c r="E261" s="628" t="s">
        <v>575</v>
      </c>
      <c r="F261" s="629"/>
      <c r="G261" s="434"/>
      <c r="H261" s="435"/>
      <c r="I261" s="435"/>
      <c r="J261" s="435"/>
      <c r="K261" s="435"/>
      <c r="L261" s="568"/>
      <c r="M261" s="437"/>
      <c r="N261" s="569">
        <v>250</v>
      </c>
      <c r="O261" s="439"/>
      <c r="P261" s="439"/>
      <c r="Q261" s="439"/>
      <c r="R261" s="404"/>
      <c r="S261" s="404"/>
    </row>
    <row r="262" spans="2:19" ht="15" customHeight="1" x14ac:dyDescent="0.25">
      <c r="B262" s="401"/>
      <c r="D262" s="562">
        <v>2.1</v>
      </c>
      <c r="E262" s="628" t="s">
        <v>201</v>
      </c>
      <c r="F262" s="629"/>
      <c r="G262" s="434"/>
      <c r="H262" s="435"/>
      <c r="I262" s="435"/>
      <c r="J262" s="435"/>
      <c r="K262" s="435"/>
      <c r="L262" s="568"/>
      <c r="M262" s="437"/>
      <c r="N262" s="569">
        <v>50</v>
      </c>
      <c r="O262" s="439"/>
      <c r="P262" s="439"/>
      <c r="Q262" s="439"/>
      <c r="R262" s="404"/>
      <c r="S262" s="404"/>
    </row>
    <row r="263" spans="2:19" ht="15" customHeight="1" x14ac:dyDescent="0.25">
      <c r="B263" s="401"/>
      <c r="D263" s="562">
        <v>2.2000000000000002</v>
      </c>
      <c r="E263" s="628" t="s">
        <v>202</v>
      </c>
      <c r="F263" s="629"/>
      <c r="G263" s="434"/>
      <c r="H263" s="435"/>
      <c r="I263" s="435"/>
      <c r="J263" s="435"/>
      <c r="K263" s="435"/>
      <c r="L263" s="568"/>
      <c r="M263" s="437"/>
      <c r="N263" s="569">
        <v>10</v>
      </c>
      <c r="O263" s="439"/>
      <c r="P263" s="439"/>
      <c r="Q263" s="439"/>
      <c r="R263" s="404"/>
      <c r="S263" s="404"/>
    </row>
    <row r="264" spans="2:19" ht="15" customHeight="1" x14ac:dyDescent="0.25">
      <c r="B264" s="401"/>
      <c r="D264" s="562">
        <v>4.0999999999999996</v>
      </c>
      <c r="E264" s="628" t="s">
        <v>206</v>
      </c>
      <c r="F264" s="629"/>
      <c r="G264" s="434"/>
      <c r="H264" s="435"/>
      <c r="I264" s="435"/>
      <c r="J264" s="435"/>
      <c r="K264" s="435"/>
      <c r="L264" s="568"/>
      <c r="M264" s="437"/>
      <c r="N264" s="569">
        <v>2</v>
      </c>
      <c r="O264" s="439"/>
      <c r="P264" s="439"/>
      <c r="Q264" s="439"/>
      <c r="R264" s="404"/>
      <c r="S264" s="404"/>
    </row>
    <row r="265" spans="2:19" ht="15" customHeight="1" x14ac:dyDescent="0.25">
      <c r="B265" s="401"/>
      <c r="D265" s="562"/>
      <c r="E265" s="592"/>
      <c r="F265" s="591"/>
      <c r="G265" s="592"/>
      <c r="H265" s="592"/>
      <c r="I265" s="592"/>
      <c r="J265" s="592"/>
      <c r="K265" s="435"/>
      <c r="L265" s="568"/>
      <c r="M265" s="437"/>
      <c r="N265" s="569"/>
      <c r="O265" s="439"/>
      <c r="P265" s="439"/>
      <c r="Q265" s="439"/>
      <c r="R265" s="404"/>
      <c r="S265" s="404"/>
    </row>
    <row r="266" spans="2:19" ht="15" customHeight="1" x14ac:dyDescent="0.25">
      <c r="B266" s="401"/>
      <c r="D266" s="562"/>
      <c r="E266" s="592" t="s">
        <v>574</v>
      </c>
      <c r="F266" s="591"/>
      <c r="G266" s="592"/>
      <c r="H266" s="592"/>
      <c r="I266" s="592"/>
      <c r="J266" s="592"/>
      <c r="K266" s="435"/>
      <c r="L266" s="568"/>
      <c r="M266" s="437"/>
      <c r="N266" s="569"/>
      <c r="O266" s="439"/>
      <c r="P266" s="439"/>
      <c r="Q266" s="439"/>
      <c r="R266" s="404"/>
      <c r="S266" s="404"/>
    </row>
    <row r="267" spans="2:19" ht="15" customHeight="1" x14ac:dyDescent="0.25">
      <c r="B267" s="401"/>
      <c r="D267" s="562"/>
      <c r="E267" s="630" t="s">
        <v>317</v>
      </c>
      <c r="F267" s="631"/>
      <c r="G267" s="592"/>
      <c r="H267" s="592"/>
      <c r="I267" s="592"/>
      <c r="J267" s="592"/>
      <c r="K267" s="435"/>
      <c r="L267" s="568"/>
      <c r="M267" s="437"/>
      <c r="N267" s="569"/>
      <c r="O267" s="439"/>
      <c r="P267" s="439"/>
      <c r="Q267" s="439"/>
      <c r="R267" s="404"/>
      <c r="S267" s="404"/>
    </row>
    <row r="268" spans="2:19" ht="15" customHeight="1" x14ac:dyDescent="0.25">
      <c r="B268" s="401"/>
      <c r="D268" s="562">
        <v>3.2</v>
      </c>
      <c r="E268" s="628" t="s">
        <v>576</v>
      </c>
      <c r="F268" s="629"/>
      <c r="G268" s="434"/>
      <c r="H268" s="435"/>
      <c r="I268" s="435"/>
      <c r="J268" s="435"/>
      <c r="K268" s="435"/>
      <c r="L268" s="568"/>
      <c r="M268" s="437"/>
      <c r="N268" s="569">
        <v>1</v>
      </c>
      <c r="O268" s="439"/>
      <c r="P268" s="439"/>
      <c r="Q268" s="439"/>
      <c r="R268" s="404"/>
      <c r="S268" s="404"/>
    </row>
    <row r="269" spans="2:19" ht="15" customHeight="1" x14ac:dyDescent="0.25">
      <c r="B269" s="401"/>
      <c r="D269" s="562">
        <v>3.4</v>
      </c>
      <c r="E269" s="628" t="s">
        <v>576</v>
      </c>
      <c r="F269" s="629"/>
      <c r="G269" s="434"/>
      <c r="H269" s="435"/>
      <c r="I269" s="435"/>
      <c r="J269" s="435"/>
      <c r="K269" s="435"/>
      <c r="L269" s="568"/>
      <c r="M269" s="437"/>
      <c r="N269" s="569">
        <v>1</v>
      </c>
      <c r="O269" s="439"/>
      <c r="P269" s="439"/>
      <c r="Q269" s="439"/>
      <c r="R269" s="404"/>
      <c r="S269" s="404"/>
    </row>
    <row r="270" spans="2:19" ht="15" customHeight="1" x14ac:dyDescent="0.25">
      <c r="B270" s="401"/>
      <c r="D270" s="562">
        <v>3.5</v>
      </c>
      <c r="E270" s="628" t="s">
        <v>577</v>
      </c>
      <c r="F270" s="629"/>
      <c r="G270" s="434"/>
      <c r="H270" s="435"/>
      <c r="I270" s="435"/>
      <c r="J270" s="435"/>
      <c r="K270" s="435"/>
      <c r="L270" s="568"/>
      <c r="M270" s="437"/>
      <c r="N270" s="569">
        <v>4</v>
      </c>
      <c r="O270" s="439"/>
      <c r="P270" s="439"/>
      <c r="Q270" s="439"/>
      <c r="R270" s="404"/>
      <c r="S270" s="404"/>
    </row>
    <row r="271" spans="2:19" ht="15" customHeight="1" x14ac:dyDescent="0.25">
      <c r="B271" s="401"/>
      <c r="D271" s="562">
        <v>3.6</v>
      </c>
      <c r="E271" s="628" t="s">
        <v>576</v>
      </c>
      <c r="F271" s="629"/>
      <c r="G271" s="434"/>
      <c r="H271" s="435"/>
      <c r="I271" s="435"/>
      <c r="J271" s="435"/>
      <c r="K271" s="435"/>
      <c r="L271" s="568"/>
      <c r="M271" s="437"/>
      <c r="N271" s="569">
        <v>1</v>
      </c>
      <c r="O271" s="439"/>
      <c r="P271" s="439"/>
      <c r="Q271" s="439"/>
      <c r="R271" s="404"/>
      <c r="S271" s="404"/>
    </row>
    <row r="272" spans="2:19" ht="15" customHeight="1" x14ac:dyDescent="0.25">
      <c r="B272" s="401"/>
      <c r="D272" s="562">
        <v>4.0999999999999996</v>
      </c>
      <c r="E272" s="628" t="s">
        <v>578</v>
      </c>
      <c r="F272" s="629"/>
      <c r="G272" s="434"/>
      <c r="H272" s="435"/>
      <c r="I272" s="435"/>
      <c r="J272" s="435"/>
      <c r="K272" s="435"/>
      <c r="L272" s="568"/>
      <c r="M272" s="437"/>
      <c r="N272" s="569">
        <v>40</v>
      </c>
      <c r="O272" s="439"/>
      <c r="P272" s="439"/>
      <c r="Q272" s="439"/>
      <c r="R272" s="404"/>
      <c r="S272" s="404"/>
    </row>
    <row r="273" spans="2:19" ht="15" customHeight="1" x14ac:dyDescent="0.25">
      <c r="B273" s="401"/>
      <c r="D273" s="562">
        <v>4.2</v>
      </c>
      <c r="E273" s="628" t="s">
        <v>579</v>
      </c>
      <c r="F273" s="629"/>
      <c r="G273" s="434"/>
      <c r="H273" s="435"/>
      <c r="I273" s="435"/>
      <c r="J273" s="435"/>
      <c r="K273" s="435"/>
      <c r="L273" s="568"/>
      <c r="M273" s="437"/>
      <c r="N273" s="569">
        <v>60</v>
      </c>
      <c r="O273" s="439"/>
      <c r="P273" s="439"/>
      <c r="Q273" s="439"/>
      <c r="R273" s="404"/>
      <c r="S273" s="404"/>
    </row>
    <row r="274" spans="2:19" ht="15" customHeight="1" x14ac:dyDescent="0.25">
      <c r="B274" s="401"/>
      <c r="D274" s="562">
        <v>4.3</v>
      </c>
      <c r="E274" s="628" t="s">
        <v>226</v>
      </c>
      <c r="F274" s="629"/>
      <c r="G274" s="434"/>
      <c r="H274" s="435"/>
      <c r="I274" s="435"/>
      <c r="J274" s="435"/>
      <c r="K274" s="435"/>
      <c r="L274" s="568"/>
      <c r="M274" s="437"/>
      <c r="N274" s="569">
        <v>300</v>
      </c>
      <c r="O274" s="439"/>
      <c r="P274" s="439"/>
      <c r="Q274" s="439"/>
      <c r="R274" s="404"/>
      <c r="S274" s="404"/>
    </row>
    <row r="275" spans="2:19" ht="15" customHeight="1" x14ac:dyDescent="0.25">
      <c r="B275" s="401"/>
      <c r="D275" s="562">
        <v>5.0999999999999996</v>
      </c>
      <c r="E275" s="628" t="s">
        <v>580</v>
      </c>
      <c r="F275" s="629"/>
      <c r="G275" s="434"/>
      <c r="H275" s="435"/>
      <c r="I275" s="435"/>
      <c r="J275" s="435"/>
      <c r="K275" s="435"/>
      <c r="L275" s="568"/>
      <c r="M275" s="437"/>
      <c r="N275" s="569">
        <v>10</v>
      </c>
      <c r="O275" s="439"/>
      <c r="P275" s="439"/>
      <c r="Q275" s="439"/>
      <c r="R275" s="404"/>
      <c r="S275" s="404"/>
    </row>
    <row r="276" spans="2:19" ht="15" customHeight="1" x14ac:dyDescent="0.25">
      <c r="B276" s="401"/>
      <c r="D276" s="562">
        <v>5.2</v>
      </c>
      <c r="E276" s="628" t="s">
        <v>581</v>
      </c>
      <c r="F276" s="629"/>
      <c r="G276" s="434"/>
      <c r="H276" s="435"/>
      <c r="I276" s="435"/>
      <c r="J276" s="435"/>
      <c r="K276" s="435"/>
      <c r="L276" s="568"/>
      <c r="M276" s="437"/>
      <c r="N276" s="569">
        <v>15</v>
      </c>
      <c r="O276" s="439"/>
      <c r="P276" s="439"/>
      <c r="Q276" s="439"/>
      <c r="R276" s="404"/>
      <c r="S276" s="404"/>
    </row>
    <row r="277" spans="2:19" ht="15" customHeight="1" x14ac:dyDescent="0.25">
      <c r="B277" s="401"/>
      <c r="D277" s="562">
        <v>5.3</v>
      </c>
      <c r="E277" s="628" t="s">
        <v>229</v>
      </c>
      <c r="F277" s="629"/>
      <c r="G277" s="434"/>
      <c r="H277" s="435"/>
      <c r="I277" s="435"/>
      <c r="J277" s="435"/>
      <c r="K277" s="435"/>
      <c r="L277" s="568"/>
      <c r="M277" s="437"/>
      <c r="N277" s="569">
        <v>3</v>
      </c>
      <c r="O277" s="439"/>
      <c r="P277" s="439"/>
      <c r="Q277" s="439"/>
      <c r="R277" s="404"/>
      <c r="S277" s="404"/>
    </row>
    <row r="278" spans="2:19" ht="15" customHeight="1" x14ac:dyDescent="0.25">
      <c r="B278" s="401"/>
      <c r="D278" s="562">
        <v>5.4</v>
      </c>
      <c r="E278" s="628" t="s">
        <v>230</v>
      </c>
      <c r="F278" s="629"/>
      <c r="G278" s="434"/>
      <c r="H278" s="435"/>
      <c r="I278" s="435"/>
      <c r="J278" s="435"/>
      <c r="K278" s="435"/>
      <c r="L278" s="568"/>
      <c r="M278" s="437"/>
      <c r="N278" s="569">
        <v>10</v>
      </c>
      <c r="O278" s="439"/>
      <c r="P278" s="439"/>
      <c r="Q278" s="439"/>
      <c r="R278" s="404"/>
      <c r="S278" s="404"/>
    </row>
    <row r="279" spans="2:19" ht="15" customHeight="1" x14ac:dyDescent="0.25">
      <c r="B279" s="401"/>
      <c r="D279" s="562">
        <v>5.5</v>
      </c>
      <c r="E279" s="628" t="s">
        <v>232</v>
      </c>
      <c r="F279" s="629"/>
      <c r="G279" s="434"/>
      <c r="H279" s="435"/>
      <c r="I279" s="435"/>
      <c r="J279" s="435"/>
      <c r="K279" s="435"/>
      <c r="L279" s="568"/>
      <c r="M279" s="437"/>
      <c r="N279" s="569">
        <v>4</v>
      </c>
      <c r="O279" s="439"/>
      <c r="P279" s="439"/>
      <c r="Q279" s="439"/>
      <c r="R279" s="404"/>
      <c r="S279" s="404"/>
    </row>
    <row r="280" spans="2:19" ht="15" customHeight="1" x14ac:dyDescent="0.25">
      <c r="B280" s="401"/>
      <c r="D280" s="562">
        <v>5.6</v>
      </c>
      <c r="E280" s="628" t="s">
        <v>233</v>
      </c>
      <c r="F280" s="629"/>
      <c r="G280" s="434"/>
      <c r="H280" s="435"/>
      <c r="I280" s="435"/>
      <c r="J280" s="435"/>
      <c r="K280" s="435"/>
      <c r="L280" s="568"/>
      <c r="M280" s="437"/>
      <c r="N280" s="569">
        <v>3</v>
      </c>
      <c r="O280" s="439"/>
      <c r="P280" s="439"/>
      <c r="Q280" s="439"/>
      <c r="R280" s="404"/>
      <c r="S280" s="404"/>
    </row>
    <row r="281" spans="2:19" ht="15" customHeight="1" x14ac:dyDescent="0.25">
      <c r="B281" s="401"/>
      <c r="D281" s="562">
        <v>5.7</v>
      </c>
      <c r="E281" s="628" t="s">
        <v>234</v>
      </c>
      <c r="F281" s="629"/>
      <c r="G281" s="434"/>
      <c r="H281" s="435"/>
      <c r="I281" s="435"/>
      <c r="J281" s="435"/>
      <c r="K281" s="435"/>
      <c r="L281" s="568"/>
      <c r="M281" s="437"/>
      <c r="N281" s="569">
        <v>4</v>
      </c>
      <c r="O281" s="439"/>
      <c r="P281" s="439"/>
      <c r="Q281" s="439"/>
      <c r="R281" s="404"/>
      <c r="S281" s="404"/>
    </row>
    <row r="282" spans="2:19" ht="15" customHeight="1" x14ac:dyDescent="0.25">
      <c r="B282" s="401"/>
      <c r="D282" s="562">
        <v>5.8</v>
      </c>
      <c r="E282" s="628" t="s">
        <v>236</v>
      </c>
      <c r="F282" s="629"/>
      <c r="G282" s="434"/>
      <c r="H282" s="435"/>
      <c r="I282" s="435"/>
      <c r="J282" s="435"/>
      <c r="K282" s="435"/>
      <c r="L282" s="568"/>
      <c r="M282" s="437"/>
      <c r="N282" s="569">
        <v>3</v>
      </c>
      <c r="O282" s="439"/>
      <c r="P282" s="439"/>
      <c r="Q282" s="439"/>
      <c r="R282" s="404"/>
      <c r="S282" s="404"/>
    </row>
    <row r="283" spans="2:19" ht="15" customHeight="1" x14ac:dyDescent="0.25">
      <c r="B283" s="401"/>
      <c r="D283" s="562">
        <v>5.9</v>
      </c>
      <c r="E283" s="628" t="s">
        <v>237</v>
      </c>
      <c r="F283" s="629"/>
      <c r="G283" s="434"/>
      <c r="H283" s="435"/>
      <c r="I283" s="435"/>
      <c r="J283" s="435"/>
      <c r="K283" s="435"/>
      <c r="L283" s="568"/>
      <c r="M283" s="437"/>
      <c r="N283" s="569">
        <v>4</v>
      </c>
      <c r="O283" s="439"/>
      <c r="P283" s="439"/>
      <c r="Q283" s="439"/>
      <c r="R283" s="404"/>
      <c r="S283" s="404"/>
    </row>
    <row r="284" spans="2:19" ht="15" customHeight="1" x14ac:dyDescent="0.25">
      <c r="B284" s="401"/>
      <c r="D284" s="562">
        <v>5.0999999999999996</v>
      </c>
      <c r="E284" s="628" t="s">
        <v>238</v>
      </c>
      <c r="F284" s="629"/>
      <c r="G284" s="434"/>
      <c r="H284" s="435"/>
      <c r="I284" s="435"/>
      <c r="J284" s="435"/>
      <c r="K284" s="435"/>
      <c r="L284" s="568"/>
      <c r="M284" s="437"/>
      <c r="N284" s="569">
        <v>2</v>
      </c>
      <c r="O284" s="439"/>
      <c r="P284" s="439"/>
      <c r="Q284" s="439"/>
      <c r="R284" s="404"/>
      <c r="S284" s="404"/>
    </row>
    <row r="285" spans="2:19" ht="15" customHeight="1" x14ac:dyDescent="0.25">
      <c r="B285" s="401"/>
      <c r="D285" s="562">
        <v>6.1</v>
      </c>
      <c r="E285" s="628" t="s">
        <v>241</v>
      </c>
      <c r="F285" s="629"/>
      <c r="G285" s="434"/>
      <c r="H285" s="435"/>
      <c r="I285" s="435"/>
      <c r="J285" s="435"/>
      <c r="K285" s="435"/>
      <c r="L285" s="568"/>
      <c r="M285" s="437"/>
      <c r="N285" s="569">
        <v>15</v>
      </c>
      <c r="O285" s="439"/>
      <c r="P285" s="439"/>
      <c r="Q285" s="439"/>
      <c r="R285" s="404"/>
      <c r="S285" s="404"/>
    </row>
    <row r="286" spans="2:19" ht="15" customHeight="1" x14ac:dyDescent="0.25">
      <c r="B286" s="401"/>
      <c r="D286" s="562">
        <v>6.2</v>
      </c>
      <c r="E286" s="628" t="s">
        <v>242</v>
      </c>
      <c r="F286" s="629"/>
      <c r="G286" s="434"/>
      <c r="H286" s="435"/>
      <c r="I286" s="435"/>
      <c r="J286" s="435"/>
      <c r="K286" s="435"/>
      <c r="L286" s="568"/>
      <c r="M286" s="437"/>
      <c r="N286" s="569">
        <v>1</v>
      </c>
      <c r="O286" s="439"/>
      <c r="P286" s="439"/>
      <c r="Q286" s="439"/>
      <c r="R286" s="404"/>
      <c r="S286" s="404"/>
    </row>
    <row r="287" spans="2:19" ht="15" customHeight="1" x14ac:dyDescent="0.25">
      <c r="B287" s="401"/>
      <c r="D287" s="562">
        <v>6.3</v>
      </c>
      <c r="E287" s="628" t="s">
        <v>243</v>
      </c>
      <c r="F287" s="629"/>
      <c r="G287" s="434"/>
      <c r="H287" s="435"/>
      <c r="I287" s="435"/>
      <c r="J287" s="435"/>
      <c r="K287" s="435"/>
      <c r="L287" s="568"/>
      <c r="M287" s="437"/>
      <c r="N287" s="569">
        <v>3</v>
      </c>
      <c r="O287" s="439"/>
      <c r="P287" s="439"/>
      <c r="Q287" s="439"/>
      <c r="R287" s="404"/>
      <c r="S287" s="404"/>
    </row>
    <row r="288" spans="2:19" ht="15" customHeight="1" x14ac:dyDescent="0.25">
      <c r="B288" s="401"/>
      <c r="D288" s="562">
        <v>6.6</v>
      </c>
      <c r="E288" s="628" t="s">
        <v>246</v>
      </c>
      <c r="F288" s="629"/>
      <c r="G288" s="434"/>
      <c r="H288" s="435"/>
      <c r="I288" s="435"/>
      <c r="J288" s="435"/>
      <c r="K288" s="435"/>
      <c r="L288" s="568"/>
      <c r="M288" s="437"/>
      <c r="N288" s="569">
        <v>1</v>
      </c>
      <c r="O288" s="439"/>
      <c r="P288" s="439"/>
      <c r="Q288" s="439"/>
      <c r="R288" s="404"/>
      <c r="S288" s="404"/>
    </row>
    <row r="289" spans="2:19" ht="15" customHeight="1" x14ac:dyDescent="0.25">
      <c r="B289" s="401"/>
      <c r="D289" s="562">
        <v>9</v>
      </c>
      <c r="E289" s="628" t="s">
        <v>582</v>
      </c>
      <c r="F289" s="629"/>
      <c r="G289" s="434"/>
      <c r="H289" s="435"/>
      <c r="I289" s="435"/>
      <c r="J289" s="435"/>
      <c r="K289" s="435"/>
      <c r="L289" s="568"/>
      <c r="M289" s="437"/>
      <c r="N289" s="569">
        <v>1</v>
      </c>
      <c r="O289" s="439"/>
      <c r="P289" s="439"/>
      <c r="Q289" s="439"/>
      <c r="R289" s="404"/>
      <c r="S289" s="404"/>
    </row>
    <row r="290" spans="2:19" ht="15" customHeight="1" x14ac:dyDescent="0.25">
      <c r="B290" s="401"/>
      <c r="D290" s="562">
        <v>1.1000000000000001</v>
      </c>
      <c r="E290" s="628" t="s">
        <v>250</v>
      </c>
      <c r="F290" s="629"/>
      <c r="G290" s="434"/>
      <c r="H290" s="435"/>
      <c r="I290" s="435"/>
      <c r="J290" s="435"/>
      <c r="K290" s="435"/>
      <c r="L290" s="568"/>
      <c r="M290" s="437"/>
      <c r="N290" s="569">
        <v>50</v>
      </c>
      <c r="O290" s="439"/>
      <c r="P290" s="439"/>
      <c r="Q290" s="439"/>
      <c r="R290" s="404"/>
      <c r="S290" s="404"/>
    </row>
    <row r="291" spans="2:19" ht="15" customHeight="1" x14ac:dyDescent="0.25">
      <c r="B291" s="401"/>
      <c r="D291" s="562">
        <v>1.2</v>
      </c>
      <c r="E291" s="628" t="s">
        <v>251</v>
      </c>
      <c r="F291" s="629"/>
      <c r="G291" s="434"/>
      <c r="H291" s="435"/>
      <c r="I291" s="435"/>
      <c r="J291" s="435"/>
      <c r="K291" s="435"/>
      <c r="L291" s="568"/>
      <c r="M291" s="437"/>
      <c r="N291" s="569">
        <v>100</v>
      </c>
      <c r="O291" s="439"/>
      <c r="P291" s="439"/>
      <c r="Q291" s="439"/>
      <c r="R291" s="404"/>
      <c r="S291" s="404"/>
    </row>
    <row r="292" spans="2:19" ht="15" customHeight="1" x14ac:dyDescent="0.25">
      <c r="B292" s="401"/>
      <c r="D292" s="562">
        <v>2.1</v>
      </c>
      <c r="E292" s="628" t="s">
        <v>583</v>
      </c>
      <c r="F292" s="629"/>
      <c r="G292" s="434"/>
      <c r="H292" s="435"/>
      <c r="I292" s="435"/>
      <c r="J292" s="435"/>
      <c r="K292" s="435"/>
      <c r="L292" s="568"/>
      <c r="M292" s="437"/>
      <c r="N292" s="569"/>
      <c r="O292" s="439"/>
      <c r="P292" s="439"/>
      <c r="Q292" s="439"/>
      <c r="R292" s="404"/>
      <c r="S292" s="404"/>
    </row>
    <row r="293" spans="2:19" ht="15" customHeight="1" x14ac:dyDescent="0.25">
      <c r="B293" s="401"/>
      <c r="D293" s="562">
        <v>2.2000000000000002</v>
      </c>
      <c r="E293" s="628" t="s">
        <v>584</v>
      </c>
      <c r="F293" s="629"/>
      <c r="G293" s="434"/>
      <c r="H293" s="435"/>
      <c r="I293" s="435"/>
      <c r="J293" s="435"/>
      <c r="K293" s="435"/>
      <c r="L293" s="568"/>
      <c r="M293" s="437"/>
      <c r="N293" s="569"/>
      <c r="O293" s="439"/>
      <c r="P293" s="439"/>
      <c r="Q293" s="439"/>
      <c r="R293" s="404"/>
      <c r="S293" s="404"/>
    </row>
    <row r="294" spans="2:19" ht="15" customHeight="1" x14ac:dyDescent="0.25">
      <c r="B294" s="401"/>
      <c r="D294" s="562">
        <v>2.2999999999999998</v>
      </c>
      <c r="E294" s="628" t="s">
        <v>585</v>
      </c>
      <c r="F294" s="629"/>
      <c r="G294" s="434"/>
      <c r="H294" s="435"/>
      <c r="I294" s="435"/>
      <c r="J294" s="435"/>
      <c r="K294" s="435"/>
      <c r="L294" s="568"/>
      <c r="M294" s="437"/>
      <c r="N294" s="569"/>
      <c r="O294" s="439"/>
      <c r="P294" s="439"/>
      <c r="Q294" s="439"/>
      <c r="R294" s="404"/>
      <c r="S294" s="404"/>
    </row>
    <row r="295" spans="2:19" ht="15" customHeight="1" x14ac:dyDescent="0.25">
      <c r="B295" s="401"/>
      <c r="D295" s="562">
        <v>2.4</v>
      </c>
      <c r="E295" s="628" t="s">
        <v>586</v>
      </c>
      <c r="F295" s="629"/>
      <c r="G295" s="434"/>
      <c r="H295" s="435"/>
      <c r="I295" s="435"/>
      <c r="J295" s="435"/>
      <c r="K295" s="435"/>
      <c r="L295" s="568"/>
      <c r="M295" s="437"/>
      <c r="N295" s="569">
        <v>20</v>
      </c>
      <c r="O295" s="439"/>
      <c r="P295" s="439"/>
      <c r="Q295" s="439"/>
      <c r="R295" s="404"/>
      <c r="S295" s="404"/>
    </row>
    <row r="296" spans="2:19" ht="15" customHeight="1" x14ac:dyDescent="0.25">
      <c r="B296" s="401"/>
      <c r="D296" s="562">
        <v>2.5</v>
      </c>
      <c r="E296" s="628" t="s">
        <v>258</v>
      </c>
      <c r="F296" s="629"/>
      <c r="G296" s="434"/>
      <c r="H296" s="435"/>
      <c r="I296" s="435"/>
      <c r="J296" s="435"/>
      <c r="K296" s="435"/>
      <c r="L296" s="568"/>
      <c r="M296" s="437"/>
      <c r="N296" s="569">
        <v>20</v>
      </c>
      <c r="O296" s="439"/>
      <c r="P296" s="439"/>
      <c r="Q296" s="439"/>
      <c r="R296" s="404"/>
      <c r="S296" s="404"/>
    </row>
    <row r="297" spans="2:19" x14ac:dyDescent="0.25">
      <c r="B297" s="401"/>
      <c r="D297" s="562">
        <v>2.6</v>
      </c>
      <c r="E297" s="628" t="s">
        <v>259</v>
      </c>
      <c r="F297" s="629"/>
      <c r="G297" s="434"/>
      <c r="H297" s="435"/>
      <c r="I297" s="435"/>
      <c r="J297" s="435"/>
      <c r="K297" s="435"/>
      <c r="L297" s="568"/>
      <c r="M297" s="437"/>
      <c r="N297" s="569">
        <v>10</v>
      </c>
      <c r="O297" s="439"/>
      <c r="P297" s="439"/>
      <c r="Q297" s="439"/>
      <c r="R297" s="404"/>
      <c r="S297" s="404"/>
    </row>
    <row r="298" spans="2:19" ht="15" customHeight="1" x14ac:dyDescent="0.25">
      <c r="B298" s="401"/>
      <c r="D298" s="562">
        <v>2.7</v>
      </c>
      <c r="E298" s="628" t="s">
        <v>260</v>
      </c>
      <c r="F298" s="629"/>
      <c r="G298" s="434"/>
      <c r="H298" s="435"/>
      <c r="I298" s="435"/>
      <c r="J298" s="435"/>
      <c r="K298" s="435"/>
      <c r="L298" s="568"/>
      <c r="M298" s="437"/>
      <c r="N298" s="569">
        <v>8</v>
      </c>
      <c r="O298" s="439"/>
      <c r="P298" s="439"/>
      <c r="Q298" s="439"/>
      <c r="R298" s="404"/>
      <c r="S298" s="404"/>
    </row>
    <row r="299" spans="2:19" ht="15" customHeight="1" x14ac:dyDescent="0.25">
      <c r="B299" s="401"/>
      <c r="D299" s="562">
        <v>2.8</v>
      </c>
      <c r="E299" s="628" t="s">
        <v>587</v>
      </c>
      <c r="F299" s="629"/>
      <c r="G299" s="434"/>
      <c r="H299" s="435"/>
      <c r="I299" s="435"/>
      <c r="J299" s="435"/>
      <c r="K299" s="435"/>
      <c r="L299" s="568"/>
      <c r="M299" s="437"/>
      <c r="N299" s="569">
        <v>33</v>
      </c>
      <c r="O299" s="439"/>
      <c r="P299" s="439"/>
      <c r="Q299" s="439"/>
      <c r="R299" s="404"/>
      <c r="S299" s="404"/>
    </row>
    <row r="300" spans="2:19" ht="15" customHeight="1" x14ac:dyDescent="0.25">
      <c r="B300" s="401"/>
      <c r="D300" s="562">
        <v>2.9</v>
      </c>
      <c r="E300" s="628" t="s">
        <v>588</v>
      </c>
      <c r="F300" s="629"/>
      <c r="G300" s="434"/>
      <c r="H300" s="435"/>
      <c r="I300" s="435"/>
      <c r="J300" s="435"/>
      <c r="K300" s="435"/>
      <c r="L300" s="568"/>
      <c r="M300" s="437"/>
      <c r="N300" s="569">
        <v>33</v>
      </c>
      <c r="O300" s="439"/>
      <c r="P300" s="439"/>
      <c r="Q300" s="439"/>
      <c r="R300" s="404"/>
      <c r="S300" s="404"/>
    </row>
    <row r="301" spans="2:19" ht="15" customHeight="1" x14ac:dyDescent="0.25">
      <c r="B301" s="401"/>
      <c r="D301" s="562">
        <v>2.1</v>
      </c>
      <c r="E301" s="628" t="s">
        <v>263</v>
      </c>
      <c r="F301" s="629"/>
      <c r="G301" s="434"/>
      <c r="H301" s="435"/>
      <c r="I301" s="435"/>
      <c r="J301" s="435"/>
      <c r="K301" s="435"/>
      <c r="L301" s="568"/>
      <c r="M301" s="437"/>
      <c r="N301" s="569">
        <v>33</v>
      </c>
      <c r="O301" s="439"/>
      <c r="P301" s="439"/>
      <c r="Q301" s="439"/>
      <c r="R301" s="404"/>
      <c r="S301" s="404"/>
    </row>
    <row r="302" spans="2:19" ht="15" customHeight="1" x14ac:dyDescent="0.25">
      <c r="B302" s="401"/>
      <c r="D302" s="562">
        <v>2.11</v>
      </c>
      <c r="E302" s="628" t="s">
        <v>264</v>
      </c>
      <c r="F302" s="629"/>
      <c r="G302" s="434"/>
      <c r="H302" s="435"/>
      <c r="I302" s="435"/>
      <c r="J302" s="435"/>
      <c r="K302" s="435"/>
      <c r="L302" s="568"/>
      <c r="M302" s="437"/>
      <c r="N302" s="569">
        <v>28</v>
      </c>
      <c r="O302" s="439"/>
      <c r="P302" s="439"/>
      <c r="Q302" s="439"/>
      <c r="R302" s="404"/>
      <c r="S302" s="404"/>
    </row>
    <row r="303" spans="2:19" ht="15" customHeight="1" x14ac:dyDescent="0.25">
      <c r="B303" s="401"/>
      <c r="D303" s="562">
        <v>2.12</v>
      </c>
      <c r="E303" s="628" t="s">
        <v>265</v>
      </c>
      <c r="F303" s="629"/>
      <c r="G303" s="434"/>
      <c r="H303" s="435"/>
      <c r="I303" s="435"/>
      <c r="J303" s="435"/>
      <c r="K303" s="435"/>
      <c r="L303" s="568"/>
      <c r="M303" s="437"/>
      <c r="N303" s="569">
        <v>2</v>
      </c>
      <c r="O303" s="439"/>
      <c r="P303" s="439"/>
      <c r="Q303" s="439"/>
      <c r="R303" s="404"/>
      <c r="S303" s="404"/>
    </row>
    <row r="304" spans="2:19" ht="15" customHeight="1" x14ac:dyDescent="0.25">
      <c r="B304" s="401"/>
      <c r="D304" s="562">
        <v>2.13</v>
      </c>
      <c r="E304" s="628" t="s">
        <v>266</v>
      </c>
      <c r="F304" s="629"/>
      <c r="G304" s="434"/>
      <c r="H304" s="435"/>
      <c r="I304" s="435"/>
      <c r="J304" s="435"/>
      <c r="K304" s="435"/>
      <c r="L304" s="568"/>
      <c r="M304" s="437"/>
      <c r="N304" s="569">
        <v>13</v>
      </c>
      <c r="O304" s="439"/>
      <c r="P304" s="439"/>
      <c r="Q304" s="439"/>
      <c r="R304" s="404"/>
      <c r="S304" s="404"/>
    </row>
    <row r="305" spans="2:19" ht="15" customHeight="1" x14ac:dyDescent="0.25">
      <c r="B305" s="401"/>
      <c r="D305" s="562">
        <v>2.14</v>
      </c>
      <c r="E305" s="628" t="s">
        <v>267</v>
      </c>
      <c r="F305" s="629"/>
      <c r="G305" s="434"/>
      <c r="H305" s="435"/>
      <c r="I305" s="435"/>
      <c r="J305" s="435"/>
      <c r="K305" s="435"/>
      <c r="L305" s="568"/>
      <c r="M305" s="437"/>
      <c r="N305" s="569">
        <v>3</v>
      </c>
      <c r="O305" s="439"/>
      <c r="P305" s="439"/>
      <c r="Q305" s="439"/>
      <c r="R305" s="404"/>
      <c r="S305" s="404"/>
    </row>
    <row r="306" spans="2:19" ht="15" customHeight="1" x14ac:dyDescent="0.25">
      <c r="B306" s="401"/>
      <c r="D306" s="562">
        <v>2.15</v>
      </c>
      <c r="E306" s="628" t="s">
        <v>589</v>
      </c>
      <c r="F306" s="629"/>
      <c r="G306" s="434"/>
      <c r="H306" s="435"/>
      <c r="I306" s="435"/>
      <c r="J306" s="435"/>
      <c r="K306" s="435"/>
      <c r="L306" s="568"/>
      <c r="M306" s="437"/>
      <c r="N306" s="569">
        <v>9</v>
      </c>
      <c r="O306" s="439"/>
      <c r="P306" s="439"/>
      <c r="Q306" s="439"/>
      <c r="R306" s="404"/>
      <c r="S306" s="404"/>
    </row>
    <row r="307" spans="2:19" ht="15" customHeight="1" x14ac:dyDescent="0.25">
      <c r="B307" s="401"/>
      <c r="D307" s="562">
        <v>2.16</v>
      </c>
      <c r="E307" s="628" t="s">
        <v>590</v>
      </c>
      <c r="F307" s="629"/>
      <c r="G307" s="434"/>
      <c r="H307" s="435"/>
      <c r="I307" s="435"/>
      <c r="J307" s="435"/>
      <c r="K307" s="435"/>
      <c r="L307" s="568"/>
      <c r="M307" s="437"/>
      <c r="N307" s="569">
        <v>9</v>
      </c>
      <c r="O307" s="439"/>
      <c r="P307" s="439"/>
      <c r="Q307" s="439"/>
      <c r="R307" s="404"/>
      <c r="S307" s="404"/>
    </row>
    <row r="308" spans="2:19" ht="15" customHeight="1" x14ac:dyDescent="0.25">
      <c r="B308" s="401"/>
      <c r="D308" s="562">
        <v>2.17</v>
      </c>
      <c r="E308" s="628" t="s">
        <v>552</v>
      </c>
      <c r="F308" s="629"/>
      <c r="G308" s="434"/>
      <c r="H308" s="435"/>
      <c r="I308" s="435"/>
      <c r="J308" s="435"/>
      <c r="K308" s="435"/>
      <c r="L308" s="568"/>
      <c r="M308" s="437"/>
      <c r="N308" s="569">
        <v>31</v>
      </c>
      <c r="O308" s="439"/>
      <c r="P308" s="439"/>
      <c r="Q308" s="439"/>
      <c r="R308" s="404"/>
      <c r="S308" s="404"/>
    </row>
    <row r="309" spans="2:19" ht="15" customHeight="1" x14ac:dyDescent="0.25">
      <c r="B309" s="401"/>
      <c r="D309" s="562">
        <v>2.1800000000000002</v>
      </c>
      <c r="E309" s="628" t="s">
        <v>553</v>
      </c>
      <c r="F309" s="629"/>
      <c r="G309" s="434"/>
      <c r="H309" s="435"/>
      <c r="I309" s="435"/>
      <c r="J309" s="435"/>
      <c r="K309" s="435"/>
      <c r="L309" s="568"/>
      <c r="M309" s="437"/>
      <c r="N309" s="569">
        <v>5</v>
      </c>
      <c r="O309" s="439"/>
      <c r="P309" s="439"/>
      <c r="Q309" s="439"/>
      <c r="R309" s="404"/>
      <c r="S309" s="404"/>
    </row>
    <row r="310" spans="2:19" ht="15" customHeight="1" x14ac:dyDescent="0.25">
      <c r="B310" s="401"/>
      <c r="D310" s="562">
        <v>2.19</v>
      </c>
      <c r="E310" s="628" t="s">
        <v>554</v>
      </c>
      <c r="F310" s="629"/>
      <c r="G310" s="434"/>
      <c r="H310" s="435"/>
      <c r="I310" s="435"/>
      <c r="J310" s="435"/>
      <c r="K310" s="435"/>
      <c r="L310" s="568"/>
      <c r="M310" s="437"/>
      <c r="N310" s="569">
        <v>18</v>
      </c>
      <c r="O310" s="439"/>
      <c r="P310" s="439"/>
      <c r="Q310" s="439"/>
      <c r="R310" s="404"/>
      <c r="S310" s="404"/>
    </row>
    <row r="311" spans="2:19" ht="15" customHeight="1" x14ac:dyDescent="0.25">
      <c r="B311" s="401"/>
      <c r="D311" s="562">
        <v>2.2000000000000002</v>
      </c>
      <c r="E311" s="628" t="s">
        <v>555</v>
      </c>
      <c r="F311" s="629"/>
      <c r="G311" s="434"/>
      <c r="H311" s="435"/>
      <c r="I311" s="435"/>
      <c r="J311" s="435"/>
      <c r="K311" s="435"/>
      <c r="L311" s="568"/>
      <c r="M311" s="437"/>
      <c r="N311" s="569">
        <v>40</v>
      </c>
      <c r="O311" s="439"/>
      <c r="P311" s="439"/>
      <c r="Q311" s="439"/>
      <c r="R311" s="404"/>
      <c r="S311" s="404"/>
    </row>
    <row r="312" spans="2:19" ht="15" customHeight="1" x14ac:dyDescent="0.25">
      <c r="B312" s="401"/>
      <c r="D312" s="562">
        <v>2.21</v>
      </c>
      <c r="E312" s="628" t="s">
        <v>556</v>
      </c>
      <c r="F312" s="629"/>
      <c r="G312" s="434"/>
      <c r="H312" s="435"/>
      <c r="I312" s="435"/>
      <c r="J312" s="435"/>
      <c r="K312" s="435"/>
      <c r="L312" s="568"/>
      <c r="M312" s="437"/>
      <c r="N312" s="569">
        <v>35</v>
      </c>
      <c r="O312" s="439"/>
      <c r="P312" s="439"/>
      <c r="Q312" s="439"/>
      <c r="R312" s="404"/>
      <c r="S312" s="404"/>
    </row>
    <row r="313" spans="2:19" ht="15" hidden="1" customHeight="1" x14ac:dyDescent="0.25">
      <c r="B313" s="401"/>
      <c r="D313" s="562">
        <v>2.19</v>
      </c>
      <c r="E313" s="628" t="s">
        <v>554</v>
      </c>
      <c r="F313" s="629"/>
      <c r="G313" s="434"/>
      <c r="H313" s="435"/>
      <c r="I313" s="435"/>
      <c r="J313" s="435"/>
      <c r="K313" s="435"/>
      <c r="L313" s="568"/>
      <c r="M313" s="437"/>
      <c r="N313" s="569">
        <v>2</v>
      </c>
      <c r="O313" s="439"/>
      <c r="P313" s="439"/>
      <c r="Q313" s="439"/>
      <c r="R313" s="404"/>
      <c r="S313" s="404"/>
    </row>
    <row r="314" spans="2:19" ht="15" hidden="1" customHeight="1" x14ac:dyDescent="0.25">
      <c r="B314" s="401"/>
      <c r="D314" s="562">
        <v>2.2000000000000002</v>
      </c>
      <c r="E314" s="628" t="s">
        <v>555</v>
      </c>
      <c r="F314" s="629"/>
      <c r="G314" s="434"/>
      <c r="H314" s="435"/>
      <c r="I314" s="435"/>
      <c r="J314" s="435"/>
      <c r="K314" s="435"/>
      <c r="L314" s="568"/>
      <c r="M314" s="437"/>
      <c r="N314" s="569">
        <v>2</v>
      </c>
      <c r="O314" s="439"/>
      <c r="P314" s="439"/>
      <c r="Q314" s="439"/>
      <c r="R314" s="404"/>
      <c r="S314" s="404"/>
    </row>
    <row r="315" spans="2:19" ht="15" hidden="1" customHeight="1" x14ac:dyDescent="0.25">
      <c r="B315" s="401"/>
      <c r="D315" s="562">
        <v>2.21</v>
      </c>
      <c r="E315" s="628" t="s">
        <v>556</v>
      </c>
      <c r="F315" s="629"/>
      <c r="G315" s="434"/>
      <c r="H315" s="435"/>
      <c r="I315" s="435"/>
      <c r="J315" s="435"/>
      <c r="K315" s="435"/>
      <c r="L315" s="568"/>
      <c r="M315" s="437"/>
      <c r="N315" s="569">
        <v>1</v>
      </c>
      <c r="O315" s="439"/>
      <c r="P315" s="439"/>
      <c r="Q315" s="439"/>
      <c r="R315" s="404"/>
      <c r="S315" s="404"/>
    </row>
    <row r="316" spans="2:19" ht="15" customHeight="1" x14ac:dyDescent="0.25">
      <c r="B316" s="401"/>
      <c r="D316" s="562"/>
      <c r="E316" s="634" t="s">
        <v>557</v>
      </c>
      <c r="F316" s="635"/>
      <c r="G316" s="434"/>
      <c r="H316" s="435"/>
      <c r="I316" s="435"/>
      <c r="J316" s="435"/>
      <c r="K316" s="435"/>
      <c r="L316" s="568"/>
      <c r="M316" s="437"/>
      <c r="N316" s="569"/>
      <c r="O316" s="439"/>
      <c r="P316" s="439"/>
      <c r="Q316" s="439"/>
      <c r="R316" s="404"/>
      <c r="S316" s="404"/>
    </row>
    <row r="317" spans="2:19" ht="15" customHeight="1" x14ac:dyDescent="0.25">
      <c r="B317" s="401"/>
      <c r="D317" s="562"/>
      <c r="E317" s="592" t="s">
        <v>591</v>
      </c>
      <c r="F317" s="591"/>
      <c r="G317" s="434"/>
      <c r="H317" s="435"/>
      <c r="I317" s="435"/>
      <c r="J317" s="435"/>
      <c r="K317" s="435"/>
      <c r="L317" s="568"/>
      <c r="M317" s="437"/>
      <c r="N317" s="569"/>
      <c r="O317" s="439"/>
      <c r="P317" s="439"/>
      <c r="Q317" s="439"/>
      <c r="R317" s="404"/>
      <c r="S317" s="404"/>
    </row>
    <row r="318" spans="2:19" ht="15" customHeight="1" x14ac:dyDescent="0.25">
      <c r="B318" s="401"/>
      <c r="D318" s="562"/>
      <c r="E318" s="630" t="s">
        <v>592</v>
      </c>
      <c r="F318" s="631"/>
      <c r="G318" s="434"/>
      <c r="H318" s="435"/>
      <c r="I318" s="435"/>
      <c r="J318" s="435"/>
      <c r="K318" s="435"/>
      <c r="L318" s="568"/>
      <c r="M318" s="437"/>
      <c r="N318" s="569"/>
      <c r="O318" s="439"/>
      <c r="P318" s="439"/>
      <c r="Q318" s="439"/>
      <c r="R318" s="404"/>
      <c r="S318" s="404"/>
    </row>
    <row r="319" spans="2:19" ht="41.25" customHeight="1" x14ac:dyDescent="0.25">
      <c r="B319" s="401"/>
      <c r="D319" s="562">
        <v>14</v>
      </c>
      <c r="E319" s="628" t="s">
        <v>558</v>
      </c>
      <c r="F319" s="629"/>
      <c r="G319" s="434"/>
      <c r="H319" s="435"/>
      <c r="I319" s="435"/>
      <c r="J319" s="435"/>
      <c r="K319" s="435"/>
      <c r="L319" s="568"/>
      <c r="M319" s="437"/>
      <c r="N319" s="569">
        <v>1</v>
      </c>
      <c r="O319" s="439"/>
      <c r="P319" s="439"/>
      <c r="Q319" s="439"/>
      <c r="R319" s="404"/>
      <c r="S319" s="404"/>
    </row>
    <row r="320" spans="2:19" ht="37.5" customHeight="1" x14ac:dyDescent="0.25">
      <c r="B320" s="401"/>
      <c r="D320" s="562">
        <v>17</v>
      </c>
      <c r="E320" s="628" t="s">
        <v>559</v>
      </c>
      <c r="F320" s="629"/>
      <c r="G320" s="434"/>
      <c r="H320" s="435"/>
      <c r="I320" s="435"/>
      <c r="J320" s="435"/>
      <c r="K320" s="435"/>
      <c r="L320" s="568"/>
      <c r="M320" s="437"/>
      <c r="N320" s="569">
        <v>1</v>
      </c>
      <c r="O320" s="439"/>
      <c r="P320" s="439"/>
      <c r="Q320" s="439"/>
      <c r="R320" s="404"/>
      <c r="S320" s="404"/>
    </row>
    <row r="321" spans="2:20" x14ac:dyDescent="0.25">
      <c r="B321" s="401"/>
      <c r="D321" s="561"/>
      <c r="E321" s="554"/>
      <c r="F321" s="555"/>
      <c r="G321" s="434"/>
      <c r="H321" s="435"/>
      <c r="I321" s="435"/>
      <c r="J321" s="435"/>
      <c r="K321" s="435"/>
      <c r="L321" s="568"/>
      <c r="M321" s="437"/>
      <c r="N321" s="569"/>
      <c r="O321" s="439"/>
      <c r="P321" s="439"/>
      <c r="Q321" s="439"/>
      <c r="R321" s="404"/>
      <c r="S321" s="404"/>
    </row>
    <row r="322" spans="2:20" x14ac:dyDescent="0.25">
      <c r="B322" s="401"/>
      <c r="D322" s="561"/>
      <c r="E322" s="554"/>
      <c r="F322" s="555"/>
      <c r="G322" s="434"/>
      <c r="H322" s="435"/>
      <c r="I322" s="435"/>
      <c r="J322" s="435"/>
      <c r="K322" s="435"/>
      <c r="L322" s="568"/>
      <c r="M322" s="437"/>
      <c r="N322" s="438"/>
      <c r="O322" s="439"/>
      <c r="P322" s="439"/>
      <c r="Q322" s="439"/>
      <c r="R322" s="404"/>
      <c r="S322" s="404"/>
    </row>
    <row r="323" spans="2:20" x14ac:dyDescent="0.25">
      <c r="B323" s="401"/>
      <c r="D323" s="561"/>
      <c r="E323" s="554"/>
      <c r="F323" s="555"/>
      <c r="G323" s="434"/>
      <c r="H323" s="435"/>
      <c r="I323" s="435"/>
      <c r="J323" s="435"/>
      <c r="K323" s="435"/>
      <c r="L323" s="568"/>
      <c r="M323" s="437"/>
      <c r="N323" s="438"/>
      <c r="O323" s="439"/>
      <c r="P323" s="439"/>
      <c r="Q323" s="439"/>
      <c r="R323" s="404"/>
      <c r="S323" s="404"/>
    </row>
    <row r="324" spans="2:20" x14ac:dyDescent="0.25">
      <c r="B324" s="401"/>
      <c r="D324" s="561"/>
      <c r="E324" s="628"/>
      <c r="F324" s="629"/>
      <c r="G324" s="434"/>
      <c r="H324" s="435"/>
      <c r="I324" s="435"/>
      <c r="J324" s="435"/>
      <c r="K324" s="435"/>
      <c r="L324" s="568"/>
      <c r="M324" s="437"/>
      <c r="N324" s="438"/>
      <c r="O324" s="439"/>
      <c r="P324" s="439"/>
      <c r="Q324" s="439"/>
      <c r="R324" s="404"/>
      <c r="S324" s="404"/>
    </row>
    <row r="325" spans="2:20" x14ac:dyDescent="0.25">
      <c r="B325" s="401"/>
      <c r="E325" s="637"/>
      <c r="F325" s="637"/>
      <c r="G325" s="566"/>
      <c r="N325" s="440" t="s">
        <v>377</v>
      </c>
      <c r="O325" s="441"/>
      <c r="P325" s="437"/>
      <c r="R325" s="404"/>
      <c r="S325" s="442"/>
    </row>
    <row r="326" spans="2:20" x14ac:dyDescent="0.25">
      <c r="B326" s="401"/>
      <c r="D326" s="563"/>
      <c r="E326" s="636"/>
      <c r="F326" s="636"/>
      <c r="H326" s="443"/>
      <c r="N326" s="416"/>
      <c r="O326" s="440" t="s">
        <v>379</v>
      </c>
      <c r="P326" s="444"/>
      <c r="R326" s="404"/>
      <c r="S326" s="442"/>
      <c r="T326" s="405"/>
    </row>
    <row r="327" spans="2:20" x14ac:dyDescent="0.25">
      <c r="B327" s="401"/>
      <c r="D327" s="564"/>
      <c r="E327" s="636"/>
      <c r="F327" s="636"/>
      <c r="H327" s="445"/>
      <c r="O327" s="440" t="s">
        <v>380</v>
      </c>
      <c r="P327" s="444"/>
      <c r="R327" s="404"/>
      <c r="S327" s="442"/>
      <c r="T327" s="405"/>
    </row>
    <row r="328" spans="2:20" x14ac:dyDescent="0.25">
      <c r="B328" s="401"/>
      <c r="D328" s="564"/>
      <c r="E328" s="575"/>
      <c r="F328" s="575"/>
      <c r="H328" s="445"/>
      <c r="O328" s="437"/>
      <c r="P328" s="440" t="s">
        <v>381</v>
      </c>
      <c r="Q328" s="444"/>
      <c r="R328" s="404"/>
      <c r="S328" s="442"/>
      <c r="T328" s="405"/>
    </row>
    <row r="329" spans="2:20" ht="15.75" thickBot="1" x14ac:dyDescent="0.3">
      <c r="B329" s="401"/>
      <c r="D329" s="565"/>
      <c r="E329" s="576"/>
      <c r="F329" s="576"/>
      <c r="P329" s="440" t="s">
        <v>382</v>
      </c>
      <c r="Q329" s="444"/>
      <c r="R329" s="404"/>
      <c r="S329" s="442"/>
      <c r="T329" s="405"/>
    </row>
    <row r="330" spans="2:20" x14ac:dyDescent="0.25">
      <c r="B330" s="401"/>
      <c r="D330" s="483" t="s">
        <v>383</v>
      </c>
      <c r="E330" s="577"/>
      <c r="F330" s="577"/>
      <c r="P330" s="440" t="s">
        <v>384</v>
      </c>
      <c r="Q330" s="540">
        <v>1</v>
      </c>
      <c r="R330" s="404"/>
      <c r="S330" s="442"/>
      <c r="T330" s="405"/>
    </row>
    <row r="331" spans="2:20" ht="15.75" thickBot="1" x14ac:dyDescent="0.3">
      <c r="B331" s="401"/>
      <c r="C331" s="449"/>
      <c r="D331" s="565"/>
      <c r="E331" s="576"/>
      <c r="F331" s="576"/>
      <c r="G331" s="446"/>
      <c r="H331" s="446"/>
      <c r="I331" s="446"/>
      <c r="J331" s="446"/>
      <c r="K331" s="446"/>
      <c r="L331" s="446"/>
      <c r="M331" s="446"/>
      <c r="N331" s="446"/>
      <c r="O331" s="446"/>
      <c r="P331" s="446"/>
      <c r="Q331" s="446"/>
      <c r="R331" s="450"/>
      <c r="S331" s="404"/>
    </row>
    <row r="332" spans="2:20" ht="15.75" thickBot="1" x14ac:dyDescent="0.3">
      <c r="B332" s="451"/>
      <c r="C332" s="449"/>
      <c r="D332" s="565"/>
      <c r="E332" s="576"/>
      <c r="F332" s="576"/>
      <c r="G332" s="446"/>
      <c r="H332" s="446"/>
      <c r="I332" s="446"/>
      <c r="J332" s="446"/>
      <c r="K332" s="446"/>
      <c r="L332" s="446"/>
      <c r="M332" s="446"/>
      <c r="N332" s="446"/>
      <c r="O332" s="446"/>
      <c r="P332" s="446"/>
      <c r="Q332" s="446"/>
      <c r="R332" s="446"/>
      <c r="S332" s="450"/>
    </row>
  </sheetData>
  <protectedRanges>
    <protectedRange algorithmName="SHA-512" hashValue="yKdq0KBtKBSkUwL/QbibabrpoPASN3GuphRpgvmiStOc0ICrjG0pXSo0Y1HK7xoajEcNyVeqI+fPKwRFwSD4gQ==" saltValue="xetO0GlRz4jwIyw3y90luQ==" spinCount="100000" sqref="E319:E320" name="Range1_1"/>
    <protectedRange algorithmName="SHA-512" hashValue="yKdq0KBtKBSkUwL/QbibabrpoPASN3GuphRpgvmiStOc0ICrjG0pXSo0Y1HK7xoajEcNyVeqI+fPKwRFwSD4gQ==" saltValue="xetO0GlRz4jwIyw3y90luQ==" spinCount="100000" sqref="D319:D320" name="Range1_8_1"/>
  </protectedRanges>
  <mergeCells count="190">
    <mergeCell ref="E41:F41"/>
    <mergeCell ref="E318:F318"/>
    <mergeCell ref="E76:F76"/>
    <mergeCell ref="E98:F98"/>
    <mergeCell ref="E99:F99"/>
    <mergeCell ref="E106:F106"/>
    <mergeCell ref="E186:F186"/>
    <mergeCell ref="F11:I11"/>
    <mergeCell ref="F7:I7"/>
    <mergeCell ref="P7:Q8"/>
    <mergeCell ref="F8:I8"/>
    <mergeCell ref="F9:I9"/>
    <mergeCell ref="F10:I10"/>
    <mergeCell ref="E21:F21"/>
    <mergeCell ref="E22:F22"/>
    <mergeCell ref="E54:F54"/>
    <mergeCell ref="E47:F47"/>
    <mergeCell ref="E48:F48"/>
    <mergeCell ref="E49:F49"/>
    <mergeCell ref="E15:F15"/>
    <mergeCell ref="E16:F16"/>
    <mergeCell ref="E125:F125"/>
    <mergeCell ref="E129:F129"/>
    <mergeCell ref="E130:F130"/>
    <mergeCell ref="E131:F131"/>
    <mergeCell ref="E77:F77"/>
    <mergeCell ref="E187:F187"/>
    <mergeCell ref="E188:F188"/>
    <mergeCell ref="E189:F189"/>
    <mergeCell ref="E110:F110"/>
    <mergeCell ref="E111:F111"/>
    <mergeCell ref="E81:F81"/>
    <mergeCell ref="E82:F82"/>
    <mergeCell ref="E83:F83"/>
    <mergeCell ref="E103:F103"/>
    <mergeCell ref="E104:F104"/>
    <mergeCell ref="E105:F105"/>
    <mergeCell ref="E84:F84"/>
    <mergeCell ref="E93:F93"/>
    <mergeCell ref="E94:F94"/>
    <mergeCell ref="E222:F222"/>
    <mergeCell ref="E212:F212"/>
    <mergeCell ref="E198:F198"/>
    <mergeCell ref="E199:F199"/>
    <mergeCell ref="E206:F206"/>
    <mergeCell ref="E190:F190"/>
    <mergeCell ref="E191:F191"/>
    <mergeCell ref="E195:F195"/>
    <mergeCell ref="E196:F196"/>
    <mergeCell ref="E197:F197"/>
    <mergeCell ref="E203:F203"/>
    <mergeCell ref="E204:F204"/>
    <mergeCell ref="E205:F205"/>
    <mergeCell ref="E287:F287"/>
    <mergeCell ref="E324:F324"/>
    <mergeCell ref="E288:F288"/>
    <mergeCell ref="E289:F289"/>
    <mergeCell ref="E290:F290"/>
    <mergeCell ref="E291:F291"/>
    <mergeCell ref="E295:F295"/>
    <mergeCell ref="E316:F316"/>
    <mergeCell ref="E319:F319"/>
    <mergeCell ref="E320:F320"/>
    <mergeCell ref="E311:F311"/>
    <mergeCell ref="E312:F312"/>
    <mergeCell ref="E313:F313"/>
    <mergeCell ref="E278:F278"/>
    <mergeCell ref="E279:F279"/>
    <mergeCell ref="E280:F280"/>
    <mergeCell ref="E281:F281"/>
    <mergeCell ref="E282:F282"/>
    <mergeCell ref="E283:F283"/>
    <mergeCell ref="E284:F284"/>
    <mergeCell ref="E285:F285"/>
    <mergeCell ref="E286:F286"/>
    <mergeCell ref="E17:F17"/>
    <mergeCell ref="E26:F26"/>
    <mergeCell ref="E27:F27"/>
    <mergeCell ref="E28:F28"/>
    <mergeCell ref="E29:F29"/>
    <mergeCell ref="E326:F326"/>
    <mergeCell ref="E327:F327"/>
    <mergeCell ref="E253:F253"/>
    <mergeCell ref="E254:F254"/>
    <mergeCell ref="E255:F255"/>
    <mergeCell ref="E256:F256"/>
    <mergeCell ref="E262:F262"/>
    <mergeCell ref="E263:F263"/>
    <mergeCell ref="E269:F269"/>
    <mergeCell ref="E270:F270"/>
    <mergeCell ref="E271:F271"/>
    <mergeCell ref="E272:F272"/>
    <mergeCell ref="E273:F273"/>
    <mergeCell ref="E274:F274"/>
    <mergeCell ref="E275:F275"/>
    <mergeCell ref="E276:F276"/>
    <mergeCell ref="E250:F250"/>
    <mergeCell ref="E325:F325"/>
    <mergeCell ref="E277:F277"/>
    <mergeCell ref="E33:F33"/>
    <mergeCell ref="E34:F34"/>
    <mergeCell ref="E35:F35"/>
    <mergeCell ref="E36:F36"/>
    <mergeCell ref="E37:F37"/>
    <mergeCell ref="E43:F43"/>
    <mergeCell ref="E123:F123"/>
    <mergeCell ref="E124:F124"/>
    <mergeCell ref="E50:F50"/>
    <mergeCell ref="E59:F59"/>
    <mergeCell ref="E60:F60"/>
    <mergeCell ref="E61:F61"/>
    <mergeCell ref="E65:F65"/>
    <mergeCell ref="E66:F66"/>
    <mergeCell ref="E67:F67"/>
    <mergeCell ref="E68:F68"/>
    <mergeCell ref="E69:F69"/>
    <mergeCell ref="E70:F70"/>
    <mergeCell ref="E74:F74"/>
    <mergeCell ref="E42:F42"/>
    <mergeCell ref="E55:F55"/>
    <mergeCell ref="E88:F88"/>
    <mergeCell ref="E89:F89"/>
    <mergeCell ref="E75:F75"/>
    <mergeCell ref="E149:F149"/>
    <mergeCell ref="E150:F150"/>
    <mergeCell ref="E154:F154"/>
    <mergeCell ref="E115:F115"/>
    <mergeCell ref="E116:F116"/>
    <mergeCell ref="E117:F117"/>
    <mergeCell ref="E121:F121"/>
    <mergeCell ref="E122:F122"/>
    <mergeCell ref="E163:F163"/>
    <mergeCell ref="E132:F132"/>
    <mergeCell ref="E139:F139"/>
    <mergeCell ref="E148:F148"/>
    <mergeCell ref="E143:F143"/>
    <mergeCell ref="E144:F144"/>
    <mergeCell ref="E136:F136"/>
    <mergeCell ref="E137:F137"/>
    <mergeCell ref="E138:F138"/>
    <mergeCell ref="E156:F156"/>
    <mergeCell ref="E157:F157"/>
    <mergeCell ref="E158:F158"/>
    <mergeCell ref="E162:F162"/>
    <mergeCell ref="E168:F168"/>
    <mergeCell ref="E169:F169"/>
    <mergeCell ref="E170:F170"/>
    <mergeCell ref="E175:F175"/>
    <mergeCell ref="E176:F176"/>
    <mergeCell ref="E296:F296"/>
    <mergeCell ref="E297:F297"/>
    <mergeCell ref="E298:F298"/>
    <mergeCell ref="E299:F299"/>
    <mergeCell ref="E300:F300"/>
    <mergeCell ref="E314:F314"/>
    <mergeCell ref="E315:F315"/>
    <mergeCell ref="E306:F306"/>
    <mergeCell ref="E307:F307"/>
    <mergeCell ref="E308:F308"/>
    <mergeCell ref="E309:F309"/>
    <mergeCell ref="E310:F310"/>
    <mergeCell ref="E301:F301"/>
    <mergeCell ref="E302:F302"/>
    <mergeCell ref="E303:F303"/>
    <mergeCell ref="E304:F304"/>
    <mergeCell ref="E305:F305"/>
    <mergeCell ref="E292:F292"/>
    <mergeCell ref="E293:F293"/>
    <mergeCell ref="E294:F294"/>
    <mergeCell ref="E53:F53"/>
    <mergeCell ref="E58:F58"/>
    <mergeCell ref="E87:F87"/>
    <mergeCell ref="E142:F142"/>
    <mergeCell ref="E147:F147"/>
    <mergeCell ref="E174:F174"/>
    <mergeCell ref="E179:F179"/>
    <mergeCell ref="E208:F208"/>
    <mergeCell ref="E233:F233"/>
    <mergeCell ref="E260:F260"/>
    <mergeCell ref="E267:F267"/>
    <mergeCell ref="E182:F182"/>
    <mergeCell ref="E257:F257"/>
    <mergeCell ref="E261:F261"/>
    <mergeCell ref="E264:F264"/>
    <mergeCell ref="E268:F268"/>
    <mergeCell ref="E164:F164"/>
    <mergeCell ref="E171:F171"/>
    <mergeCell ref="E180:F180"/>
    <mergeCell ref="E181:F181"/>
    <mergeCell ref="E155:F155"/>
  </mergeCells>
  <phoneticPr fontId="38" type="noConversion"/>
  <printOptions horizontalCentered="1" verticalCentered="1"/>
  <pageMargins left="0" right="0" top="0" bottom="0" header="0" footer="0"/>
  <pageSetup paperSize="9" scale="6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D86FF-28A8-4953-9AC3-AFDAA1DC05F1}">
  <sheetPr>
    <tabColor rgb="FFFF0000"/>
  </sheetPr>
  <dimension ref="A1"/>
  <sheetViews>
    <sheetView workbookViewId="0"/>
  </sheetViews>
  <sheetFormatPr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pageSetUpPr fitToPage="1"/>
  </sheetPr>
  <dimension ref="A1:V61"/>
  <sheetViews>
    <sheetView topLeftCell="A20" zoomScale="80" zoomScaleNormal="80" workbookViewId="0">
      <selection activeCell="H29" sqref="H29"/>
    </sheetView>
  </sheetViews>
  <sheetFormatPr defaultRowHeight="15" x14ac:dyDescent="0.25"/>
  <cols>
    <col min="1" max="1" width="2.42578125" customWidth="1"/>
    <col min="2" max="2" width="8.28515625" style="483" bestFit="1" customWidth="1"/>
    <col min="3" max="3" width="13.7109375" customWidth="1"/>
    <col min="4" max="4" width="18.140625" customWidth="1"/>
    <col min="5" max="5" width="15.7109375" customWidth="1"/>
    <col min="6" max="6" width="14" customWidth="1"/>
    <col min="7" max="7" width="20.140625" customWidth="1"/>
    <col min="8" max="8" width="11.85546875" bestFit="1" customWidth="1"/>
    <col min="9" max="9" width="12" bestFit="1" customWidth="1"/>
    <col min="10" max="10" width="12.7109375" customWidth="1"/>
    <col min="11" max="11" width="14.7109375" customWidth="1"/>
    <col min="12" max="12" width="12.28515625" customWidth="1"/>
    <col min="13" max="13" width="12.5703125" customWidth="1"/>
    <col min="14" max="14" width="2.5703125" customWidth="1"/>
    <col min="15" max="15" width="10.140625" customWidth="1"/>
    <col min="16" max="16" width="18.42578125" customWidth="1"/>
    <col min="17" max="17" width="2" customWidth="1"/>
    <col min="18" max="18" width="6.42578125" customWidth="1"/>
    <col min="20" max="20" width="12.85546875" bestFit="1" customWidth="1"/>
    <col min="257" max="257" width="2.42578125" customWidth="1"/>
    <col min="258" max="258" width="8.28515625" bestFit="1" customWidth="1"/>
    <col min="259" max="259" width="13.7109375" customWidth="1"/>
    <col min="260" max="260" width="18.140625" customWidth="1"/>
    <col min="261" max="261" width="15.7109375" customWidth="1"/>
    <col min="262" max="262" width="14" customWidth="1"/>
    <col min="263" max="263" width="20.140625" customWidth="1"/>
    <col min="264" max="264" width="11.85546875" bestFit="1" customWidth="1"/>
    <col min="265" max="265" width="12" bestFit="1" customWidth="1"/>
    <col min="266" max="266" width="12.7109375" customWidth="1"/>
    <col min="267" max="267" width="14.7109375" customWidth="1"/>
    <col min="268" max="268" width="12.28515625" customWidth="1"/>
    <col min="269" max="269" width="12.5703125" customWidth="1"/>
    <col min="270" max="270" width="2.5703125" customWidth="1"/>
    <col min="271" max="271" width="10.140625" customWidth="1"/>
    <col min="272" max="272" width="18.42578125" customWidth="1"/>
    <col min="273" max="273" width="2" customWidth="1"/>
    <col min="274" max="274" width="6.42578125" customWidth="1"/>
    <col min="276" max="276" width="12.85546875" bestFit="1" customWidth="1"/>
    <col min="513" max="513" width="2.42578125" customWidth="1"/>
    <col min="514" max="514" width="8.28515625" bestFit="1" customWidth="1"/>
    <col min="515" max="515" width="13.7109375" customWidth="1"/>
    <col min="516" max="516" width="18.140625" customWidth="1"/>
    <col min="517" max="517" width="15.7109375" customWidth="1"/>
    <col min="518" max="518" width="14" customWidth="1"/>
    <col min="519" max="519" width="20.140625" customWidth="1"/>
    <col min="520" max="520" width="11.85546875" bestFit="1" customWidth="1"/>
    <col min="521" max="521" width="12" bestFit="1" customWidth="1"/>
    <col min="522" max="522" width="12.7109375" customWidth="1"/>
    <col min="523" max="523" width="14.7109375" customWidth="1"/>
    <col min="524" max="524" width="12.28515625" customWidth="1"/>
    <col min="525" max="525" width="12.5703125" customWidth="1"/>
    <col min="526" max="526" width="2.5703125" customWidth="1"/>
    <col min="527" max="527" width="10.140625" customWidth="1"/>
    <col min="528" max="528" width="18.42578125" customWidth="1"/>
    <col min="529" max="529" width="2" customWidth="1"/>
    <col min="530" max="530" width="6.42578125" customWidth="1"/>
    <col min="532" max="532" width="12.85546875" bestFit="1" customWidth="1"/>
    <col min="769" max="769" width="2.42578125" customWidth="1"/>
    <col min="770" max="770" width="8.28515625" bestFit="1" customWidth="1"/>
    <col min="771" max="771" width="13.7109375" customWidth="1"/>
    <col min="772" max="772" width="18.140625" customWidth="1"/>
    <col min="773" max="773" width="15.7109375" customWidth="1"/>
    <col min="774" max="774" width="14" customWidth="1"/>
    <col min="775" max="775" width="20.140625" customWidth="1"/>
    <col min="776" max="776" width="11.85546875" bestFit="1" customWidth="1"/>
    <col min="777" max="777" width="12" bestFit="1" customWidth="1"/>
    <col min="778" max="778" width="12.7109375" customWidth="1"/>
    <col min="779" max="779" width="14.7109375" customWidth="1"/>
    <col min="780" max="780" width="12.28515625" customWidth="1"/>
    <col min="781" max="781" width="12.5703125" customWidth="1"/>
    <col min="782" max="782" width="2.5703125" customWidth="1"/>
    <col min="783" max="783" width="10.140625" customWidth="1"/>
    <col min="784" max="784" width="18.42578125" customWidth="1"/>
    <col min="785" max="785" width="2" customWidth="1"/>
    <col min="786" max="786" width="6.42578125" customWidth="1"/>
    <col min="788" max="788" width="12.85546875" bestFit="1" customWidth="1"/>
    <col min="1025" max="1025" width="2.42578125" customWidth="1"/>
    <col min="1026" max="1026" width="8.28515625" bestFit="1" customWidth="1"/>
    <col min="1027" max="1027" width="13.7109375" customWidth="1"/>
    <col min="1028" max="1028" width="18.140625" customWidth="1"/>
    <col min="1029" max="1029" width="15.7109375" customWidth="1"/>
    <col min="1030" max="1030" width="14" customWidth="1"/>
    <col min="1031" max="1031" width="20.140625" customWidth="1"/>
    <col min="1032" max="1032" width="11.85546875" bestFit="1" customWidth="1"/>
    <col min="1033" max="1033" width="12" bestFit="1" customWidth="1"/>
    <col min="1034" max="1034" width="12.7109375" customWidth="1"/>
    <col min="1035" max="1035" width="14.7109375" customWidth="1"/>
    <col min="1036" max="1036" width="12.28515625" customWidth="1"/>
    <col min="1037" max="1037" width="12.5703125" customWidth="1"/>
    <col min="1038" max="1038" width="2.5703125" customWidth="1"/>
    <col min="1039" max="1039" width="10.140625" customWidth="1"/>
    <col min="1040" max="1040" width="18.42578125" customWidth="1"/>
    <col min="1041" max="1041" width="2" customWidth="1"/>
    <col min="1042" max="1042" width="6.42578125" customWidth="1"/>
    <col min="1044" max="1044" width="12.85546875" bestFit="1" customWidth="1"/>
    <col min="1281" max="1281" width="2.42578125" customWidth="1"/>
    <col min="1282" max="1282" width="8.28515625" bestFit="1" customWidth="1"/>
    <col min="1283" max="1283" width="13.7109375" customWidth="1"/>
    <col min="1284" max="1284" width="18.140625" customWidth="1"/>
    <col min="1285" max="1285" width="15.7109375" customWidth="1"/>
    <col min="1286" max="1286" width="14" customWidth="1"/>
    <col min="1287" max="1287" width="20.140625" customWidth="1"/>
    <col min="1288" max="1288" width="11.85546875" bestFit="1" customWidth="1"/>
    <col min="1289" max="1289" width="12" bestFit="1" customWidth="1"/>
    <col min="1290" max="1290" width="12.7109375" customWidth="1"/>
    <col min="1291" max="1291" width="14.7109375" customWidth="1"/>
    <col min="1292" max="1292" width="12.28515625" customWidth="1"/>
    <col min="1293" max="1293" width="12.5703125" customWidth="1"/>
    <col min="1294" max="1294" width="2.5703125" customWidth="1"/>
    <col min="1295" max="1295" width="10.140625" customWidth="1"/>
    <col min="1296" max="1296" width="18.42578125" customWidth="1"/>
    <col min="1297" max="1297" width="2" customWidth="1"/>
    <col min="1298" max="1298" width="6.42578125" customWidth="1"/>
    <col min="1300" max="1300" width="12.85546875" bestFit="1" customWidth="1"/>
    <col min="1537" max="1537" width="2.42578125" customWidth="1"/>
    <col min="1538" max="1538" width="8.28515625" bestFit="1" customWidth="1"/>
    <col min="1539" max="1539" width="13.7109375" customWidth="1"/>
    <col min="1540" max="1540" width="18.140625" customWidth="1"/>
    <col min="1541" max="1541" width="15.7109375" customWidth="1"/>
    <col min="1542" max="1542" width="14" customWidth="1"/>
    <col min="1543" max="1543" width="20.140625" customWidth="1"/>
    <col min="1544" max="1544" width="11.85546875" bestFit="1" customWidth="1"/>
    <col min="1545" max="1545" width="12" bestFit="1" customWidth="1"/>
    <col min="1546" max="1546" width="12.7109375" customWidth="1"/>
    <col min="1547" max="1547" width="14.7109375" customWidth="1"/>
    <col min="1548" max="1548" width="12.28515625" customWidth="1"/>
    <col min="1549" max="1549" width="12.5703125" customWidth="1"/>
    <col min="1550" max="1550" width="2.5703125" customWidth="1"/>
    <col min="1551" max="1551" width="10.140625" customWidth="1"/>
    <col min="1552" max="1552" width="18.42578125" customWidth="1"/>
    <col min="1553" max="1553" width="2" customWidth="1"/>
    <col min="1554" max="1554" width="6.42578125" customWidth="1"/>
    <col min="1556" max="1556" width="12.85546875" bestFit="1" customWidth="1"/>
    <col min="1793" max="1793" width="2.42578125" customWidth="1"/>
    <col min="1794" max="1794" width="8.28515625" bestFit="1" customWidth="1"/>
    <col min="1795" max="1795" width="13.7109375" customWidth="1"/>
    <col min="1796" max="1796" width="18.140625" customWidth="1"/>
    <col min="1797" max="1797" width="15.7109375" customWidth="1"/>
    <col min="1798" max="1798" width="14" customWidth="1"/>
    <col min="1799" max="1799" width="20.140625" customWidth="1"/>
    <col min="1800" max="1800" width="11.85546875" bestFit="1" customWidth="1"/>
    <col min="1801" max="1801" width="12" bestFit="1" customWidth="1"/>
    <col min="1802" max="1802" width="12.7109375" customWidth="1"/>
    <col min="1803" max="1803" width="14.7109375" customWidth="1"/>
    <col min="1804" max="1804" width="12.28515625" customWidth="1"/>
    <col min="1805" max="1805" width="12.5703125" customWidth="1"/>
    <col min="1806" max="1806" width="2.5703125" customWidth="1"/>
    <col min="1807" max="1807" width="10.140625" customWidth="1"/>
    <col min="1808" max="1808" width="18.42578125" customWidth="1"/>
    <col min="1809" max="1809" width="2" customWidth="1"/>
    <col min="1810" max="1810" width="6.42578125" customWidth="1"/>
    <col min="1812" max="1812" width="12.85546875" bestFit="1" customWidth="1"/>
    <col min="2049" max="2049" width="2.42578125" customWidth="1"/>
    <col min="2050" max="2050" width="8.28515625" bestFit="1" customWidth="1"/>
    <col min="2051" max="2051" width="13.7109375" customWidth="1"/>
    <col min="2052" max="2052" width="18.140625" customWidth="1"/>
    <col min="2053" max="2053" width="15.7109375" customWidth="1"/>
    <col min="2054" max="2054" width="14" customWidth="1"/>
    <col min="2055" max="2055" width="20.140625" customWidth="1"/>
    <col min="2056" max="2056" width="11.85546875" bestFit="1" customWidth="1"/>
    <col min="2057" max="2057" width="12" bestFit="1" customWidth="1"/>
    <col min="2058" max="2058" width="12.7109375" customWidth="1"/>
    <col min="2059" max="2059" width="14.7109375" customWidth="1"/>
    <col min="2060" max="2060" width="12.28515625" customWidth="1"/>
    <col min="2061" max="2061" width="12.5703125" customWidth="1"/>
    <col min="2062" max="2062" width="2.5703125" customWidth="1"/>
    <col min="2063" max="2063" width="10.140625" customWidth="1"/>
    <col min="2064" max="2064" width="18.42578125" customWidth="1"/>
    <col min="2065" max="2065" width="2" customWidth="1"/>
    <col min="2066" max="2066" width="6.42578125" customWidth="1"/>
    <col min="2068" max="2068" width="12.85546875" bestFit="1" customWidth="1"/>
    <col min="2305" max="2305" width="2.42578125" customWidth="1"/>
    <col min="2306" max="2306" width="8.28515625" bestFit="1" customWidth="1"/>
    <col min="2307" max="2307" width="13.7109375" customWidth="1"/>
    <col min="2308" max="2308" width="18.140625" customWidth="1"/>
    <col min="2309" max="2309" width="15.7109375" customWidth="1"/>
    <col min="2310" max="2310" width="14" customWidth="1"/>
    <col min="2311" max="2311" width="20.140625" customWidth="1"/>
    <col min="2312" max="2312" width="11.85546875" bestFit="1" customWidth="1"/>
    <col min="2313" max="2313" width="12" bestFit="1" customWidth="1"/>
    <col min="2314" max="2314" width="12.7109375" customWidth="1"/>
    <col min="2315" max="2315" width="14.7109375" customWidth="1"/>
    <col min="2316" max="2316" width="12.28515625" customWidth="1"/>
    <col min="2317" max="2317" width="12.5703125" customWidth="1"/>
    <col min="2318" max="2318" width="2.5703125" customWidth="1"/>
    <col min="2319" max="2319" width="10.140625" customWidth="1"/>
    <col min="2320" max="2320" width="18.42578125" customWidth="1"/>
    <col min="2321" max="2321" width="2" customWidth="1"/>
    <col min="2322" max="2322" width="6.42578125" customWidth="1"/>
    <col min="2324" max="2324" width="12.85546875" bestFit="1" customWidth="1"/>
    <col min="2561" max="2561" width="2.42578125" customWidth="1"/>
    <col min="2562" max="2562" width="8.28515625" bestFit="1" customWidth="1"/>
    <col min="2563" max="2563" width="13.7109375" customWidth="1"/>
    <col min="2564" max="2564" width="18.140625" customWidth="1"/>
    <col min="2565" max="2565" width="15.7109375" customWidth="1"/>
    <col min="2566" max="2566" width="14" customWidth="1"/>
    <col min="2567" max="2567" width="20.140625" customWidth="1"/>
    <col min="2568" max="2568" width="11.85546875" bestFit="1" customWidth="1"/>
    <col min="2569" max="2569" width="12" bestFit="1" customWidth="1"/>
    <col min="2570" max="2570" width="12.7109375" customWidth="1"/>
    <col min="2571" max="2571" width="14.7109375" customWidth="1"/>
    <col min="2572" max="2572" width="12.28515625" customWidth="1"/>
    <col min="2573" max="2573" width="12.5703125" customWidth="1"/>
    <col min="2574" max="2574" width="2.5703125" customWidth="1"/>
    <col min="2575" max="2575" width="10.140625" customWidth="1"/>
    <col min="2576" max="2576" width="18.42578125" customWidth="1"/>
    <col min="2577" max="2577" width="2" customWidth="1"/>
    <col min="2578" max="2578" width="6.42578125" customWidth="1"/>
    <col min="2580" max="2580" width="12.85546875" bestFit="1" customWidth="1"/>
    <col min="2817" max="2817" width="2.42578125" customWidth="1"/>
    <col min="2818" max="2818" width="8.28515625" bestFit="1" customWidth="1"/>
    <col min="2819" max="2819" width="13.7109375" customWidth="1"/>
    <col min="2820" max="2820" width="18.140625" customWidth="1"/>
    <col min="2821" max="2821" width="15.7109375" customWidth="1"/>
    <col min="2822" max="2822" width="14" customWidth="1"/>
    <col min="2823" max="2823" width="20.140625" customWidth="1"/>
    <col min="2824" max="2824" width="11.85546875" bestFit="1" customWidth="1"/>
    <col min="2825" max="2825" width="12" bestFit="1" customWidth="1"/>
    <col min="2826" max="2826" width="12.7109375" customWidth="1"/>
    <col min="2827" max="2827" width="14.7109375" customWidth="1"/>
    <col min="2828" max="2828" width="12.28515625" customWidth="1"/>
    <col min="2829" max="2829" width="12.5703125" customWidth="1"/>
    <col min="2830" max="2830" width="2.5703125" customWidth="1"/>
    <col min="2831" max="2831" width="10.140625" customWidth="1"/>
    <col min="2832" max="2832" width="18.42578125" customWidth="1"/>
    <col min="2833" max="2833" width="2" customWidth="1"/>
    <col min="2834" max="2834" width="6.42578125" customWidth="1"/>
    <col min="2836" max="2836" width="12.85546875" bestFit="1" customWidth="1"/>
    <col min="3073" max="3073" width="2.42578125" customWidth="1"/>
    <col min="3074" max="3074" width="8.28515625" bestFit="1" customWidth="1"/>
    <col min="3075" max="3075" width="13.7109375" customWidth="1"/>
    <col min="3076" max="3076" width="18.140625" customWidth="1"/>
    <col min="3077" max="3077" width="15.7109375" customWidth="1"/>
    <col min="3078" max="3078" width="14" customWidth="1"/>
    <col min="3079" max="3079" width="20.140625" customWidth="1"/>
    <col min="3080" max="3080" width="11.85546875" bestFit="1" customWidth="1"/>
    <col min="3081" max="3081" width="12" bestFit="1" customWidth="1"/>
    <col min="3082" max="3082" width="12.7109375" customWidth="1"/>
    <col min="3083" max="3083" width="14.7109375" customWidth="1"/>
    <col min="3084" max="3084" width="12.28515625" customWidth="1"/>
    <col min="3085" max="3085" width="12.5703125" customWidth="1"/>
    <col min="3086" max="3086" width="2.5703125" customWidth="1"/>
    <col min="3087" max="3087" width="10.140625" customWidth="1"/>
    <col min="3088" max="3088" width="18.42578125" customWidth="1"/>
    <col min="3089" max="3089" width="2" customWidth="1"/>
    <col min="3090" max="3090" width="6.42578125" customWidth="1"/>
    <col min="3092" max="3092" width="12.85546875" bestFit="1" customWidth="1"/>
    <col min="3329" max="3329" width="2.42578125" customWidth="1"/>
    <col min="3330" max="3330" width="8.28515625" bestFit="1" customWidth="1"/>
    <col min="3331" max="3331" width="13.7109375" customWidth="1"/>
    <col min="3332" max="3332" width="18.140625" customWidth="1"/>
    <col min="3333" max="3333" width="15.7109375" customWidth="1"/>
    <col min="3334" max="3334" width="14" customWidth="1"/>
    <col min="3335" max="3335" width="20.140625" customWidth="1"/>
    <col min="3336" max="3336" width="11.85546875" bestFit="1" customWidth="1"/>
    <col min="3337" max="3337" width="12" bestFit="1" customWidth="1"/>
    <col min="3338" max="3338" width="12.7109375" customWidth="1"/>
    <col min="3339" max="3339" width="14.7109375" customWidth="1"/>
    <col min="3340" max="3340" width="12.28515625" customWidth="1"/>
    <col min="3341" max="3341" width="12.5703125" customWidth="1"/>
    <col min="3342" max="3342" width="2.5703125" customWidth="1"/>
    <col min="3343" max="3343" width="10.140625" customWidth="1"/>
    <col min="3344" max="3344" width="18.42578125" customWidth="1"/>
    <col min="3345" max="3345" width="2" customWidth="1"/>
    <col min="3346" max="3346" width="6.42578125" customWidth="1"/>
    <col min="3348" max="3348" width="12.85546875" bestFit="1" customWidth="1"/>
    <col min="3585" max="3585" width="2.42578125" customWidth="1"/>
    <col min="3586" max="3586" width="8.28515625" bestFit="1" customWidth="1"/>
    <col min="3587" max="3587" width="13.7109375" customWidth="1"/>
    <col min="3588" max="3588" width="18.140625" customWidth="1"/>
    <col min="3589" max="3589" width="15.7109375" customWidth="1"/>
    <col min="3590" max="3590" width="14" customWidth="1"/>
    <col min="3591" max="3591" width="20.140625" customWidth="1"/>
    <col min="3592" max="3592" width="11.85546875" bestFit="1" customWidth="1"/>
    <col min="3593" max="3593" width="12" bestFit="1" customWidth="1"/>
    <col min="3594" max="3594" width="12.7109375" customWidth="1"/>
    <col min="3595" max="3595" width="14.7109375" customWidth="1"/>
    <col min="3596" max="3596" width="12.28515625" customWidth="1"/>
    <col min="3597" max="3597" width="12.5703125" customWidth="1"/>
    <col min="3598" max="3598" width="2.5703125" customWidth="1"/>
    <col min="3599" max="3599" width="10.140625" customWidth="1"/>
    <col min="3600" max="3600" width="18.42578125" customWidth="1"/>
    <col min="3601" max="3601" width="2" customWidth="1"/>
    <col min="3602" max="3602" width="6.42578125" customWidth="1"/>
    <col min="3604" max="3604" width="12.85546875" bestFit="1" customWidth="1"/>
    <col min="3841" max="3841" width="2.42578125" customWidth="1"/>
    <col min="3842" max="3842" width="8.28515625" bestFit="1" customWidth="1"/>
    <col min="3843" max="3843" width="13.7109375" customWidth="1"/>
    <col min="3844" max="3844" width="18.140625" customWidth="1"/>
    <col min="3845" max="3845" width="15.7109375" customWidth="1"/>
    <col min="3846" max="3846" width="14" customWidth="1"/>
    <col min="3847" max="3847" width="20.140625" customWidth="1"/>
    <col min="3848" max="3848" width="11.85546875" bestFit="1" customWidth="1"/>
    <col min="3849" max="3849" width="12" bestFit="1" customWidth="1"/>
    <col min="3850" max="3850" width="12.7109375" customWidth="1"/>
    <col min="3851" max="3851" width="14.7109375" customWidth="1"/>
    <col min="3852" max="3852" width="12.28515625" customWidth="1"/>
    <col min="3853" max="3853" width="12.5703125" customWidth="1"/>
    <col min="3854" max="3854" width="2.5703125" customWidth="1"/>
    <col min="3855" max="3855" width="10.140625" customWidth="1"/>
    <col min="3856" max="3856" width="18.42578125" customWidth="1"/>
    <col min="3857" max="3857" width="2" customWidth="1"/>
    <col min="3858" max="3858" width="6.42578125" customWidth="1"/>
    <col min="3860" max="3860" width="12.85546875" bestFit="1" customWidth="1"/>
    <col min="4097" max="4097" width="2.42578125" customWidth="1"/>
    <col min="4098" max="4098" width="8.28515625" bestFit="1" customWidth="1"/>
    <col min="4099" max="4099" width="13.7109375" customWidth="1"/>
    <col min="4100" max="4100" width="18.140625" customWidth="1"/>
    <col min="4101" max="4101" width="15.7109375" customWidth="1"/>
    <col min="4102" max="4102" width="14" customWidth="1"/>
    <col min="4103" max="4103" width="20.140625" customWidth="1"/>
    <col min="4104" max="4104" width="11.85546875" bestFit="1" customWidth="1"/>
    <col min="4105" max="4105" width="12" bestFit="1" customWidth="1"/>
    <col min="4106" max="4106" width="12.7109375" customWidth="1"/>
    <col min="4107" max="4107" width="14.7109375" customWidth="1"/>
    <col min="4108" max="4108" width="12.28515625" customWidth="1"/>
    <col min="4109" max="4109" width="12.5703125" customWidth="1"/>
    <col min="4110" max="4110" width="2.5703125" customWidth="1"/>
    <col min="4111" max="4111" width="10.140625" customWidth="1"/>
    <col min="4112" max="4112" width="18.42578125" customWidth="1"/>
    <col min="4113" max="4113" width="2" customWidth="1"/>
    <col min="4114" max="4114" width="6.42578125" customWidth="1"/>
    <col min="4116" max="4116" width="12.85546875" bestFit="1" customWidth="1"/>
    <col min="4353" max="4353" width="2.42578125" customWidth="1"/>
    <col min="4354" max="4354" width="8.28515625" bestFit="1" customWidth="1"/>
    <col min="4355" max="4355" width="13.7109375" customWidth="1"/>
    <col min="4356" max="4356" width="18.140625" customWidth="1"/>
    <col min="4357" max="4357" width="15.7109375" customWidth="1"/>
    <col min="4358" max="4358" width="14" customWidth="1"/>
    <col min="4359" max="4359" width="20.140625" customWidth="1"/>
    <col min="4360" max="4360" width="11.85546875" bestFit="1" customWidth="1"/>
    <col min="4361" max="4361" width="12" bestFit="1" customWidth="1"/>
    <col min="4362" max="4362" width="12.7109375" customWidth="1"/>
    <col min="4363" max="4363" width="14.7109375" customWidth="1"/>
    <col min="4364" max="4364" width="12.28515625" customWidth="1"/>
    <col min="4365" max="4365" width="12.5703125" customWidth="1"/>
    <col min="4366" max="4366" width="2.5703125" customWidth="1"/>
    <col min="4367" max="4367" width="10.140625" customWidth="1"/>
    <col min="4368" max="4368" width="18.42578125" customWidth="1"/>
    <col min="4369" max="4369" width="2" customWidth="1"/>
    <col min="4370" max="4370" width="6.42578125" customWidth="1"/>
    <col min="4372" max="4372" width="12.85546875" bestFit="1" customWidth="1"/>
    <col min="4609" max="4609" width="2.42578125" customWidth="1"/>
    <col min="4610" max="4610" width="8.28515625" bestFit="1" customWidth="1"/>
    <col min="4611" max="4611" width="13.7109375" customWidth="1"/>
    <col min="4612" max="4612" width="18.140625" customWidth="1"/>
    <col min="4613" max="4613" width="15.7109375" customWidth="1"/>
    <col min="4614" max="4614" width="14" customWidth="1"/>
    <col min="4615" max="4615" width="20.140625" customWidth="1"/>
    <col min="4616" max="4616" width="11.85546875" bestFit="1" customWidth="1"/>
    <col min="4617" max="4617" width="12" bestFit="1" customWidth="1"/>
    <col min="4618" max="4618" width="12.7109375" customWidth="1"/>
    <col min="4619" max="4619" width="14.7109375" customWidth="1"/>
    <col min="4620" max="4620" width="12.28515625" customWidth="1"/>
    <col min="4621" max="4621" width="12.5703125" customWidth="1"/>
    <col min="4622" max="4622" width="2.5703125" customWidth="1"/>
    <col min="4623" max="4623" width="10.140625" customWidth="1"/>
    <col min="4624" max="4624" width="18.42578125" customWidth="1"/>
    <col min="4625" max="4625" width="2" customWidth="1"/>
    <col min="4626" max="4626" width="6.42578125" customWidth="1"/>
    <col min="4628" max="4628" width="12.85546875" bestFit="1" customWidth="1"/>
    <col min="4865" max="4865" width="2.42578125" customWidth="1"/>
    <col min="4866" max="4866" width="8.28515625" bestFit="1" customWidth="1"/>
    <col min="4867" max="4867" width="13.7109375" customWidth="1"/>
    <col min="4868" max="4868" width="18.140625" customWidth="1"/>
    <col min="4869" max="4869" width="15.7109375" customWidth="1"/>
    <col min="4870" max="4870" width="14" customWidth="1"/>
    <col min="4871" max="4871" width="20.140625" customWidth="1"/>
    <col min="4872" max="4872" width="11.85546875" bestFit="1" customWidth="1"/>
    <col min="4873" max="4873" width="12" bestFit="1" customWidth="1"/>
    <col min="4874" max="4874" width="12.7109375" customWidth="1"/>
    <col min="4875" max="4875" width="14.7109375" customWidth="1"/>
    <col min="4876" max="4876" width="12.28515625" customWidth="1"/>
    <col min="4877" max="4877" width="12.5703125" customWidth="1"/>
    <col min="4878" max="4878" width="2.5703125" customWidth="1"/>
    <col min="4879" max="4879" width="10.140625" customWidth="1"/>
    <col min="4880" max="4880" width="18.42578125" customWidth="1"/>
    <col min="4881" max="4881" width="2" customWidth="1"/>
    <col min="4882" max="4882" width="6.42578125" customWidth="1"/>
    <col min="4884" max="4884" width="12.85546875" bestFit="1" customWidth="1"/>
    <col min="5121" max="5121" width="2.42578125" customWidth="1"/>
    <col min="5122" max="5122" width="8.28515625" bestFit="1" customWidth="1"/>
    <col min="5123" max="5123" width="13.7109375" customWidth="1"/>
    <col min="5124" max="5124" width="18.140625" customWidth="1"/>
    <col min="5125" max="5125" width="15.7109375" customWidth="1"/>
    <col min="5126" max="5126" width="14" customWidth="1"/>
    <col min="5127" max="5127" width="20.140625" customWidth="1"/>
    <col min="5128" max="5128" width="11.85546875" bestFit="1" customWidth="1"/>
    <col min="5129" max="5129" width="12" bestFit="1" customWidth="1"/>
    <col min="5130" max="5130" width="12.7109375" customWidth="1"/>
    <col min="5131" max="5131" width="14.7109375" customWidth="1"/>
    <col min="5132" max="5132" width="12.28515625" customWidth="1"/>
    <col min="5133" max="5133" width="12.5703125" customWidth="1"/>
    <col min="5134" max="5134" width="2.5703125" customWidth="1"/>
    <col min="5135" max="5135" width="10.140625" customWidth="1"/>
    <col min="5136" max="5136" width="18.42578125" customWidth="1"/>
    <col min="5137" max="5137" width="2" customWidth="1"/>
    <col min="5138" max="5138" width="6.42578125" customWidth="1"/>
    <col min="5140" max="5140" width="12.85546875" bestFit="1" customWidth="1"/>
    <col min="5377" max="5377" width="2.42578125" customWidth="1"/>
    <col min="5378" max="5378" width="8.28515625" bestFit="1" customWidth="1"/>
    <col min="5379" max="5379" width="13.7109375" customWidth="1"/>
    <col min="5380" max="5380" width="18.140625" customWidth="1"/>
    <col min="5381" max="5381" width="15.7109375" customWidth="1"/>
    <col min="5382" max="5382" width="14" customWidth="1"/>
    <col min="5383" max="5383" width="20.140625" customWidth="1"/>
    <col min="5384" max="5384" width="11.85546875" bestFit="1" customWidth="1"/>
    <col min="5385" max="5385" width="12" bestFit="1" customWidth="1"/>
    <col min="5386" max="5386" width="12.7109375" customWidth="1"/>
    <col min="5387" max="5387" width="14.7109375" customWidth="1"/>
    <col min="5388" max="5388" width="12.28515625" customWidth="1"/>
    <col min="5389" max="5389" width="12.5703125" customWidth="1"/>
    <col min="5390" max="5390" width="2.5703125" customWidth="1"/>
    <col min="5391" max="5391" width="10.140625" customWidth="1"/>
    <col min="5392" max="5392" width="18.42578125" customWidth="1"/>
    <col min="5393" max="5393" width="2" customWidth="1"/>
    <col min="5394" max="5394" width="6.42578125" customWidth="1"/>
    <col min="5396" max="5396" width="12.85546875" bestFit="1" customWidth="1"/>
    <col min="5633" max="5633" width="2.42578125" customWidth="1"/>
    <col min="5634" max="5634" width="8.28515625" bestFit="1" customWidth="1"/>
    <col min="5635" max="5635" width="13.7109375" customWidth="1"/>
    <col min="5636" max="5636" width="18.140625" customWidth="1"/>
    <col min="5637" max="5637" width="15.7109375" customWidth="1"/>
    <col min="5638" max="5638" width="14" customWidth="1"/>
    <col min="5639" max="5639" width="20.140625" customWidth="1"/>
    <col min="5640" max="5640" width="11.85546875" bestFit="1" customWidth="1"/>
    <col min="5641" max="5641" width="12" bestFit="1" customWidth="1"/>
    <col min="5642" max="5642" width="12.7109375" customWidth="1"/>
    <col min="5643" max="5643" width="14.7109375" customWidth="1"/>
    <col min="5644" max="5644" width="12.28515625" customWidth="1"/>
    <col min="5645" max="5645" width="12.5703125" customWidth="1"/>
    <col min="5646" max="5646" width="2.5703125" customWidth="1"/>
    <col min="5647" max="5647" width="10.140625" customWidth="1"/>
    <col min="5648" max="5648" width="18.42578125" customWidth="1"/>
    <col min="5649" max="5649" width="2" customWidth="1"/>
    <col min="5650" max="5650" width="6.42578125" customWidth="1"/>
    <col min="5652" max="5652" width="12.85546875" bestFit="1" customWidth="1"/>
    <col min="5889" max="5889" width="2.42578125" customWidth="1"/>
    <col min="5890" max="5890" width="8.28515625" bestFit="1" customWidth="1"/>
    <col min="5891" max="5891" width="13.7109375" customWidth="1"/>
    <col min="5892" max="5892" width="18.140625" customWidth="1"/>
    <col min="5893" max="5893" width="15.7109375" customWidth="1"/>
    <col min="5894" max="5894" width="14" customWidth="1"/>
    <col min="5895" max="5895" width="20.140625" customWidth="1"/>
    <col min="5896" max="5896" width="11.85546875" bestFit="1" customWidth="1"/>
    <col min="5897" max="5897" width="12" bestFit="1" customWidth="1"/>
    <col min="5898" max="5898" width="12.7109375" customWidth="1"/>
    <col min="5899" max="5899" width="14.7109375" customWidth="1"/>
    <col min="5900" max="5900" width="12.28515625" customWidth="1"/>
    <col min="5901" max="5901" width="12.5703125" customWidth="1"/>
    <col min="5902" max="5902" width="2.5703125" customWidth="1"/>
    <col min="5903" max="5903" width="10.140625" customWidth="1"/>
    <col min="5904" max="5904" width="18.42578125" customWidth="1"/>
    <col min="5905" max="5905" width="2" customWidth="1"/>
    <col min="5906" max="5906" width="6.42578125" customWidth="1"/>
    <col min="5908" max="5908" width="12.85546875" bestFit="1" customWidth="1"/>
    <col min="6145" max="6145" width="2.42578125" customWidth="1"/>
    <col min="6146" max="6146" width="8.28515625" bestFit="1" customWidth="1"/>
    <col min="6147" max="6147" width="13.7109375" customWidth="1"/>
    <col min="6148" max="6148" width="18.140625" customWidth="1"/>
    <col min="6149" max="6149" width="15.7109375" customWidth="1"/>
    <col min="6150" max="6150" width="14" customWidth="1"/>
    <col min="6151" max="6151" width="20.140625" customWidth="1"/>
    <col min="6152" max="6152" width="11.85546875" bestFit="1" customWidth="1"/>
    <col min="6153" max="6153" width="12" bestFit="1" customWidth="1"/>
    <col min="6154" max="6154" width="12.7109375" customWidth="1"/>
    <col min="6155" max="6155" width="14.7109375" customWidth="1"/>
    <col min="6156" max="6156" width="12.28515625" customWidth="1"/>
    <col min="6157" max="6157" width="12.5703125" customWidth="1"/>
    <col min="6158" max="6158" width="2.5703125" customWidth="1"/>
    <col min="6159" max="6159" width="10.140625" customWidth="1"/>
    <col min="6160" max="6160" width="18.42578125" customWidth="1"/>
    <col min="6161" max="6161" width="2" customWidth="1"/>
    <col min="6162" max="6162" width="6.42578125" customWidth="1"/>
    <col min="6164" max="6164" width="12.85546875" bestFit="1" customWidth="1"/>
    <col min="6401" max="6401" width="2.42578125" customWidth="1"/>
    <col min="6402" max="6402" width="8.28515625" bestFit="1" customWidth="1"/>
    <col min="6403" max="6403" width="13.7109375" customWidth="1"/>
    <col min="6404" max="6404" width="18.140625" customWidth="1"/>
    <col min="6405" max="6405" width="15.7109375" customWidth="1"/>
    <col min="6406" max="6406" width="14" customWidth="1"/>
    <col min="6407" max="6407" width="20.140625" customWidth="1"/>
    <col min="6408" max="6408" width="11.85546875" bestFit="1" customWidth="1"/>
    <col min="6409" max="6409" width="12" bestFit="1" customWidth="1"/>
    <col min="6410" max="6410" width="12.7109375" customWidth="1"/>
    <col min="6411" max="6411" width="14.7109375" customWidth="1"/>
    <col min="6412" max="6412" width="12.28515625" customWidth="1"/>
    <col min="6413" max="6413" width="12.5703125" customWidth="1"/>
    <col min="6414" max="6414" width="2.5703125" customWidth="1"/>
    <col min="6415" max="6415" width="10.140625" customWidth="1"/>
    <col min="6416" max="6416" width="18.42578125" customWidth="1"/>
    <col min="6417" max="6417" width="2" customWidth="1"/>
    <col min="6418" max="6418" width="6.42578125" customWidth="1"/>
    <col min="6420" max="6420" width="12.85546875" bestFit="1" customWidth="1"/>
    <col min="6657" max="6657" width="2.42578125" customWidth="1"/>
    <col min="6658" max="6658" width="8.28515625" bestFit="1" customWidth="1"/>
    <col min="6659" max="6659" width="13.7109375" customWidth="1"/>
    <col min="6660" max="6660" width="18.140625" customWidth="1"/>
    <col min="6661" max="6661" width="15.7109375" customWidth="1"/>
    <col min="6662" max="6662" width="14" customWidth="1"/>
    <col min="6663" max="6663" width="20.140625" customWidth="1"/>
    <col min="6664" max="6664" width="11.85546875" bestFit="1" customWidth="1"/>
    <col min="6665" max="6665" width="12" bestFit="1" customWidth="1"/>
    <col min="6666" max="6666" width="12.7109375" customWidth="1"/>
    <col min="6667" max="6667" width="14.7109375" customWidth="1"/>
    <col min="6668" max="6668" width="12.28515625" customWidth="1"/>
    <col min="6669" max="6669" width="12.5703125" customWidth="1"/>
    <col min="6670" max="6670" width="2.5703125" customWidth="1"/>
    <col min="6671" max="6671" width="10.140625" customWidth="1"/>
    <col min="6672" max="6672" width="18.42578125" customWidth="1"/>
    <col min="6673" max="6673" width="2" customWidth="1"/>
    <col min="6674" max="6674" width="6.42578125" customWidth="1"/>
    <col min="6676" max="6676" width="12.85546875" bestFit="1" customWidth="1"/>
    <col min="6913" max="6913" width="2.42578125" customWidth="1"/>
    <col min="6914" max="6914" width="8.28515625" bestFit="1" customWidth="1"/>
    <col min="6915" max="6915" width="13.7109375" customWidth="1"/>
    <col min="6916" max="6916" width="18.140625" customWidth="1"/>
    <col min="6917" max="6917" width="15.7109375" customWidth="1"/>
    <col min="6918" max="6918" width="14" customWidth="1"/>
    <col min="6919" max="6919" width="20.140625" customWidth="1"/>
    <col min="6920" max="6920" width="11.85546875" bestFit="1" customWidth="1"/>
    <col min="6921" max="6921" width="12" bestFit="1" customWidth="1"/>
    <col min="6922" max="6922" width="12.7109375" customWidth="1"/>
    <col min="6923" max="6923" width="14.7109375" customWidth="1"/>
    <col min="6924" max="6924" width="12.28515625" customWidth="1"/>
    <col min="6925" max="6925" width="12.5703125" customWidth="1"/>
    <col min="6926" max="6926" width="2.5703125" customWidth="1"/>
    <col min="6927" max="6927" width="10.140625" customWidth="1"/>
    <col min="6928" max="6928" width="18.42578125" customWidth="1"/>
    <col min="6929" max="6929" width="2" customWidth="1"/>
    <col min="6930" max="6930" width="6.42578125" customWidth="1"/>
    <col min="6932" max="6932" width="12.85546875" bestFit="1" customWidth="1"/>
    <col min="7169" max="7169" width="2.42578125" customWidth="1"/>
    <col min="7170" max="7170" width="8.28515625" bestFit="1" customWidth="1"/>
    <col min="7171" max="7171" width="13.7109375" customWidth="1"/>
    <col min="7172" max="7172" width="18.140625" customWidth="1"/>
    <col min="7173" max="7173" width="15.7109375" customWidth="1"/>
    <col min="7174" max="7174" width="14" customWidth="1"/>
    <col min="7175" max="7175" width="20.140625" customWidth="1"/>
    <col min="7176" max="7176" width="11.85546875" bestFit="1" customWidth="1"/>
    <col min="7177" max="7177" width="12" bestFit="1" customWidth="1"/>
    <col min="7178" max="7178" width="12.7109375" customWidth="1"/>
    <col min="7179" max="7179" width="14.7109375" customWidth="1"/>
    <col min="7180" max="7180" width="12.28515625" customWidth="1"/>
    <col min="7181" max="7181" width="12.5703125" customWidth="1"/>
    <col min="7182" max="7182" width="2.5703125" customWidth="1"/>
    <col min="7183" max="7183" width="10.140625" customWidth="1"/>
    <col min="7184" max="7184" width="18.42578125" customWidth="1"/>
    <col min="7185" max="7185" width="2" customWidth="1"/>
    <col min="7186" max="7186" width="6.42578125" customWidth="1"/>
    <col min="7188" max="7188" width="12.85546875" bestFit="1" customWidth="1"/>
    <col min="7425" max="7425" width="2.42578125" customWidth="1"/>
    <col min="7426" max="7426" width="8.28515625" bestFit="1" customWidth="1"/>
    <col min="7427" max="7427" width="13.7109375" customWidth="1"/>
    <col min="7428" max="7428" width="18.140625" customWidth="1"/>
    <col min="7429" max="7429" width="15.7109375" customWidth="1"/>
    <col min="7430" max="7430" width="14" customWidth="1"/>
    <col min="7431" max="7431" width="20.140625" customWidth="1"/>
    <col min="7432" max="7432" width="11.85546875" bestFit="1" customWidth="1"/>
    <col min="7433" max="7433" width="12" bestFit="1" customWidth="1"/>
    <col min="7434" max="7434" width="12.7109375" customWidth="1"/>
    <col min="7435" max="7435" width="14.7109375" customWidth="1"/>
    <col min="7436" max="7436" width="12.28515625" customWidth="1"/>
    <col min="7437" max="7437" width="12.5703125" customWidth="1"/>
    <col min="7438" max="7438" width="2.5703125" customWidth="1"/>
    <col min="7439" max="7439" width="10.140625" customWidth="1"/>
    <col min="7440" max="7440" width="18.42578125" customWidth="1"/>
    <col min="7441" max="7441" width="2" customWidth="1"/>
    <col min="7442" max="7442" width="6.42578125" customWidth="1"/>
    <col min="7444" max="7444" width="12.85546875" bestFit="1" customWidth="1"/>
    <col min="7681" max="7681" width="2.42578125" customWidth="1"/>
    <col min="7682" max="7682" width="8.28515625" bestFit="1" customWidth="1"/>
    <col min="7683" max="7683" width="13.7109375" customWidth="1"/>
    <col min="7684" max="7684" width="18.140625" customWidth="1"/>
    <col min="7685" max="7685" width="15.7109375" customWidth="1"/>
    <col min="7686" max="7686" width="14" customWidth="1"/>
    <col min="7687" max="7687" width="20.140625" customWidth="1"/>
    <col min="7688" max="7688" width="11.85546875" bestFit="1" customWidth="1"/>
    <col min="7689" max="7689" width="12" bestFit="1" customWidth="1"/>
    <col min="7690" max="7690" width="12.7109375" customWidth="1"/>
    <col min="7691" max="7691" width="14.7109375" customWidth="1"/>
    <col min="7692" max="7692" width="12.28515625" customWidth="1"/>
    <col min="7693" max="7693" width="12.5703125" customWidth="1"/>
    <col min="7694" max="7694" width="2.5703125" customWidth="1"/>
    <col min="7695" max="7695" width="10.140625" customWidth="1"/>
    <col min="7696" max="7696" width="18.42578125" customWidth="1"/>
    <col min="7697" max="7697" width="2" customWidth="1"/>
    <col min="7698" max="7698" width="6.42578125" customWidth="1"/>
    <col min="7700" max="7700" width="12.85546875" bestFit="1" customWidth="1"/>
    <col min="7937" max="7937" width="2.42578125" customWidth="1"/>
    <col min="7938" max="7938" width="8.28515625" bestFit="1" customWidth="1"/>
    <col min="7939" max="7939" width="13.7109375" customWidth="1"/>
    <col min="7940" max="7940" width="18.140625" customWidth="1"/>
    <col min="7941" max="7941" width="15.7109375" customWidth="1"/>
    <col min="7942" max="7942" width="14" customWidth="1"/>
    <col min="7943" max="7943" width="20.140625" customWidth="1"/>
    <col min="7944" max="7944" width="11.85546875" bestFit="1" customWidth="1"/>
    <col min="7945" max="7945" width="12" bestFit="1" customWidth="1"/>
    <col min="7946" max="7946" width="12.7109375" customWidth="1"/>
    <col min="7947" max="7947" width="14.7109375" customWidth="1"/>
    <col min="7948" max="7948" width="12.28515625" customWidth="1"/>
    <col min="7949" max="7949" width="12.5703125" customWidth="1"/>
    <col min="7950" max="7950" width="2.5703125" customWidth="1"/>
    <col min="7951" max="7951" width="10.140625" customWidth="1"/>
    <col min="7952" max="7952" width="18.42578125" customWidth="1"/>
    <col min="7953" max="7953" width="2" customWidth="1"/>
    <col min="7954" max="7954" width="6.42578125" customWidth="1"/>
    <col min="7956" max="7956" width="12.85546875" bestFit="1" customWidth="1"/>
    <col min="8193" max="8193" width="2.42578125" customWidth="1"/>
    <col min="8194" max="8194" width="8.28515625" bestFit="1" customWidth="1"/>
    <col min="8195" max="8195" width="13.7109375" customWidth="1"/>
    <col min="8196" max="8196" width="18.140625" customWidth="1"/>
    <col min="8197" max="8197" width="15.7109375" customWidth="1"/>
    <col min="8198" max="8198" width="14" customWidth="1"/>
    <col min="8199" max="8199" width="20.140625" customWidth="1"/>
    <col min="8200" max="8200" width="11.85546875" bestFit="1" customWidth="1"/>
    <col min="8201" max="8201" width="12" bestFit="1" customWidth="1"/>
    <col min="8202" max="8202" width="12.7109375" customWidth="1"/>
    <col min="8203" max="8203" width="14.7109375" customWidth="1"/>
    <col min="8204" max="8204" width="12.28515625" customWidth="1"/>
    <col min="8205" max="8205" width="12.5703125" customWidth="1"/>
    <col min="8206" max="8206" width="2.5703125" customWidth="1"/>
    <col min="8207" max="8207" width="10.140625" customWidth="1"/>
    <col min="8208" max="8208" width="18.42578125" customWidth="1"/>
    <col min="8209" max="8209" width="2" customWidth="1"/>
    <col min="8210" max="8210" width="6.42578125" customWidth="1"/>
    <col min="8212" max="8212" width="12.85546875" bestFit="1" customWidth="1"/>
    <col min="8449" max="8449" width="2.42578125" customWidth="1"/>
    <col min="8450" max="8450" width="8.28515625" bestFit="1" customWidth="1"/>
    <col min="8451" max="8451" width="13.7109375" customWidth="1"/>
    <col min="8452" max="8452" width="18.140625" customWidth="1"/>
    <col min="8453" max="8453" width="15.7109375" customWidth="1"/>
    <col min="8454" max="8454" width="14" customWidth="1"/>
    <col min="8455" max="8455" width="20.140625" customWidth="1"/>
    <col min="8456" max="8456" width="11.85546875" bestFit="1" customWidth="1"/>
    <col min="8457" max="8457" width="12" bestFit="1" customWidth="1"/>
    <col min="8458" max="8458" width="12.7109375" customWidth="1"/>
    <col min="8459" max="8459" width="14.7109375" customWidth="1"/>
    <col min="8460" max="8460" width="12.28515625" customWidth="1"/>
    <col min="8461" max="8461" width="12.5703125" customWidth="1"/>
    <col min="8462" max="8462" width="2.5703125" customWidth="1"/>
    <col min="8463" max="8463" width="10.140625" customWidth="1"/>
    <col min="8464" max="8464" width="18.42578125" customWidth="1"/>
    <col min="8465" max="8465" width="2" customWidth="1"/>
    <col min="8466" max="8466" width="6.42578125" customWidth="1"/>
    <col min="8468" max="8468" width="12.85546875" bestFit="1" customWidth="1"/>
    <col min="8705" max="8705" width="2.42578125" customWidth="1"/>
    <col min="8706" max="8706" width="8.28515625" bestFit="1" customWidth="1"/>
    <col min="8707" max="8707" width="13.7109375" customWidth="1"/>
    <col min="8708" max="8708" width="18.140625" customWidth="1"/>
    <col min="8709" max="8709" width="15.7109375" customWidth="1"/>
    <col min="8710" max="8710" width="14" customWidth="1"/>
    <col min="8711" max="8711" width="20.140625" customWidth="1"/>
    <col min="8712" max="8712" width="11.85546875" bestFit="1" customWidth="1"/>
    <col min="8713" max="8713" width="12" bestFit="1" customWidth="1"/>
    <col min="8714" max="8714" width="12.7109375" customWidth="1"/>
    <col min="8715" max="8715" width="14.7109375" customWidth="1"/>
    <col min="8716" max="8716" width="12.28515625" customWidth="1"/>
    <col min="8717" max="8717" width="12.5703125" customWidth="1"/>
    <col min="8718" max="8718" width="2.5703125" customWidth="1"/>
    <col min="8719" max="8719" width="10.140625" customWidth="1"/>
    <col min="8720" max="8720" width="18.42578125" customWidth="1"/>
    <col min="8721" max="8721" width="2" customWidth="1"/>
    <col min="8722" max="8722" width="6.42578125" customWidth="1"/>
    <col min="8724" max="8724" width="12.85546875" bestFit="1" customWidth="1"/>
    <col min="8961" max="8961" width="2.42578125" customWidth="1"/>
    <col min="8962" max="8962" width="8.28515625" bestFit="1" customWidth="1"/>
    <col min="8963" max="8963" width="13.7109375" customWidth="1"/>
    <col min="8964" max="8964" width="18.140625" customWidth="1"/>
    <col min="8965" max="8965" width="15.7109375" customWidth="1"/>
    <col min="8966" max="8966" width="14" customWidth="1"/>
    <col min="8967" max="8967" width="20.140625" customWidth="1"/>
    <col min="8968" max="8968" width="11.85546875" bestFit="1" customWidth="1"/>
    <col min="8969" max="8969" width="12" bestFit="1" customWidth="1"/>
    <col min="8970" max="8970" width="12.7109375" customWidth="1"/>
    <col min="8971" max="8971" width="14.7109375" customWidth="1"/>
    <col min="8972" max="8972" width="12.28515625" customWidth="1"/>
    <col min="8973" max="8973" width="12.5703125" customWidth="1"/>
    <col min="8974" max="8974" width="2.5703125" customWidth="1"/>
    <col min="8975" max="8975" width="10.140625" customWidth="1"/>
    <col min="8976" max="8976" width="18.42578125" customWidth="1"/>
    <col min="8977" max="8977" width="2" customWidth="1"/>
    <col min="8978" max="8978" width="6.42578125" customWidth="1"/>
    <col min="8980" max="8980" width="12.85546875" bestFit="1" customWidth="1"/>
    <col min="9217" max="9217" width="2.42578125" customWidth="1"/>
    <col min="9218" max="9218" width="8.28515625" bestFit="1" customWidth="1"/>
    <col min="9219" max="9219" width="13.7109375" customWidth="1"/>
    <col min="9220" max="9220" width="18.140625" customWidth="1"/>
    <col min="9221" max="9221" width="15.7109375" customWidth="1"/>
    <col min="9222" max="9222" width="14" customWidth="1"/>
    <col min="9223" max="9223" width="20.140625" customWidth="1"/>
    <col min="9224" max="9224" width="11.85546875" bestFit="1" customWidth="1"/>
    <col min="9225" max="9225" width="12" bestFit="1" customWidth="1"/>
    <col min="9226" max="9226" width="12.7109375" customWidth="1"/>
    <col min="9227" max="9227" width="14.7109375" customWidth="1"/>
    <col min="9228" max="9228" width="12.28515625" customWidth="1"/>
    <col min="9229" max="9229" width="12.5703125" customWidth="1"/>
    <col min="9230" max="9230" width="2.5703125" customWidth="1"/>
    <col min="9231" max="9231" width="10.140625" customWidth="1"/>
    <col min="9232" max="9232" width="18.42578125" customWidth="1"/>
    <col min="9233" max="9233" width="2" customWidth="1"/>
    <col min="9234" max="9234" width="6.42578125" customWidth="1"/>
    <col min="9236" max="9236" width="12.85546875" bestFit="1" customWidth="1"/>
    <col min="9473" max="9473" width="2.42578125" customWidth="1"/>
    <col min="9474" max="9474" width="8.28515625" bestFit="1" customWidth="1"/>
    <col min="9475" max="9475" width="13.7109375" customWidth="1"/>
    <col min="9476" max="9476" width="18.140625" customWidth="1"/>
    <col min="9477" max="9477" width="15.7109375" customWidth="1"/>
    <col min="9478" max="9478" width="14" customWidth="1"/>
    <col min="9479" max="9479" width="20.140625" customWidth="1"/>
    <col min="9480" max="9480" width="11.85546875" bestFit="1" customWidth="1"/>
    <col min="9481" max="9481" width="12" bestFit="1" customWidth="1"/>
    <col min="9482" max="9482" width="12.7109375" customWidth="1"/>
    <col min="9483" max="9483" width="14.7109375" customWidth="1"/>
    <col min="9484" max="9484" width="12.28515625" customWidth="1"/>
    <col min="9485" max="9485" width="12.5703125" customWidth="1"/>
    <col min="9486" max="9486" width="2.5703125" customWidth="1"/>
    <col min="9487" max="9487" width="10.140625" customWidth="1"/>
    <col min="9488" max="9488" width="18.42578125" customWidth="1"/>
    <col min="9489" max="9489" width="2" customWidth="1"/>
    <col min="9490" max="9490" width="6.42578125" customWidth="1"/>
    <col min="9492" max="9492" width="12.85546875" bestFit="1" customWidth="1"/>
    <col min="9729" max="9729" width="2.42578125" customWidth="1"/>
    <col min="9730" max="9730" width="8.28515625" bestFit="1" customWidth="1"/>
    <col min="9731" max="9731" width="13.7109375" customWidth="1"/>
    <col min="9732" max="9732" width="18.140625" customWidth="1"/>
    <col min="9733" max="9733" width="15.7109375" customWidth="1"/>
    <col min="9734" max="9734" width="14" customWidth="1"/>
    <col min="9735" max="9735" width="20.140625" customWidth="1"/>
    <col min="9736" max="9736" width="11.85546875" bestFit="1" customWidth="1"/>
    <col min="9737" max="9737" width="12" bestFit="1" customWidth="1"/>
    <col min="9738" max="9738" width="12.7109375" customWidth="1"/>
    <col min="9739" max="9739" width="14.7109375" customWidth="1"/>
    <col min="9740" max="9740" width="12.28515625" customWidth="1"/>
    <col min="9741" max="9741" width="12.5703125" customWidth="1"/>
    <col min="9742" max="9742" width="2.5703125" customWidth="1"/>
    <col min="9743" max="9743" width="10.140625" customWidth="1"/>
    <col min="9744" max="9744" width="18.42578125" customWidth="1"/>
    <col min="9745" max="9745" width="2" customWidth="1"/>
    <col min="9746" max="9746" width="6.42578125" customWidth="1"/>
    <col min="9748" max="9748" width="12.85546875" bestFit="1" customWidth="1"/>
    <col min="9985" max="9985" width="2.42578125" customWidth="1"/>
    <col min="9986" max="9986" width="8.28515625" bestFit="1" customWidth="1"/>
    <col min="9987" max="9987" width="13.7109375" customWidth="1"/>
    <col min="9988" max="9988" width="18.140625" customWidth="1"/>
    <col min="9989" max="9989" width="15.7109375" customWidth="1"/>
    <col min="9990" max="9990" width="14" customWidth="1"/>
    <col min="9991" max="9991" width="20.140625" customWidth="1"/>
    <col min="9992" max="9992" width="11.85546875" bestFit="1" customWidth="1"/>
    <col min="9993" max="9993" width="12" bestFit="1" customWidth="1"/>
    <col min="9994" max="9994" width="12.7109375" customWidth="1"/>
    <col min="9995" max="9995" width="14.7109375" customWidth="1"/>
    <col min="9996" max="9996" width="12.28515625" customWidth="1"/>
    <col min="9997" max="9997" width="12.5703125" customWidth="1"/>
    <col min="9998" max="9998" width="2.5703125" customWidth="1"/>
    <col min="9999" max="9999" width="10.140625" customWidth="1"/>
    <col min="10000" max="10000" width="18.42578125" customWidth="1"/>
    <col min="10001" max="10001" width="2" customWidth="1"/>
    <col min="10002" max="10002" width="6.42578125" customWidth="1"/>
    <col min="10004" max="10004" width="12.85546875" bestFit="1" customWidth="1"/>
    <col min="10241" max="10241" width="2.42578125" customWidth="1"/>
    <col min="10242" max="10242" width="8.28515625" bestFit="1" customWidth="1"/>
    <col min="10243" max="10243" width="13.7109375" customWidth="1"/>
    <col min="10244" max="10244" width="18.140625" customWidth="1"/>
    <col min="10245" max="10245" width="15.7109375" customWidth="1"/>
    <col min="10246" max="10246" width="14" customWidth="1"/>
    <col min="10247" max="10247" width="20.140625" customWidth="1"/>
    <col min="10248" max="10248" width="11.85546875" bestFit="1" customWidth="1"/>
    <col min="10249" max="10249" width="12" bestFit="1" customWidth="1"/>
    <col min="10250" max="10250" width="12.7109375" customWidth="1"/>
    <col min="10251" max="10251" width="14.7109375" customWidth="1"/>
    <col min="10252" max="10252" width="12.28515625" customWidth="1"/>
    <col min="10253" max="10253" width="12.5703125" customWidth="1"/>
    <col min="10254" max="10254" width="2.5703125" customWidth="1"/>
    <col min="10255" max="10255" width="10.140625" customWidth="1"/>
    <col min="10256" max="10256" width="18.42578125" customWidth="1"/>
    <col min="10257" max="10257" width="2" customWidth="1"/>
    <col min="10258" max="10258" width="6.42578125" customWidth="1"/>
    <col min="10260" max="10260" width="12.85546875" bestFit="1" customWidth="1"/>
    <col min="10497" max="10497" width="2.42578125" customWidth="1"/>
    <col min="10498" max="10498" width="8.28515625" bestFit="1" customWidth="1"/>
    <col min="10499" max="10499" width="13.7109375" customWidth="1"/>
    <col min="10500" max="10500" width="18.140625" customWidth="1"/>
    <col min="10501" max="10501" width="15.7109375" customWidth="1"/>
    <col min="10502" max="10502" width="14" customWidth="1"/>
    <col min="10503" max="10503" width="20.140625" customWidth="1"/>
    <col min="10504" max="10504" width="11.85546875" bestFit="1" customWidth="1"/>
    <col min="10505" max="10505" width="12" bestFit="1" customWidth="1"/>
    <col min="10506" max="10506" width="12.7109375" customWidth="1"/>
    <col min="10507" max="10507" width="14.7109375" customWidth="1"/>
    <col min="10508" max="10508" width="12.28515625" customWidth="1"/>
    <col min="10509" max="10509" width="12.5703125" customWidth="1"/>
    <col min="10510" max="10510" width="2.5703125" customWidth="1"/>
    <col min="10511" max="10511" width="10.140625" customWidth="1"/>
    <col min="10512" max="10512" width="18.42578125" customWidth="1"/>
    <col min="10513" max="10513" width="2" customWidth="1"/>
    <col min="10514" max="10514" width="6.42578125" customWidth="1"/>
    <col min="10516" max="10516" width="12.85546875" bestFit="1" customWidth="1"/>
    <col min="10753" max="10753" width="2.42578125" customWidth="1"/>
    <col min="10754" max="10754" width="8.28515625" bestFit="1" customWidth="1"/>
    <col min="10755" max="10755" width="13.7109375" customWidth="1"/>
    <col min="10756" max="10756" width="18.140625" customWidth="1"/>
    <col min="10757" max="10757" width="15.7109375" customWidth="1"/>
    <col min="10758" max="10758" width="14" customWidth="1"/>
    <col min="10759" max="10759" width="20.140625" customWidth="1"/>
    <col min="10760" max="10760" width="11.85546875" bestFit="1" customWidth="1"/>
    <col min="10761" max="10761" width="12" bestFit="1" customWidth="1"/>
    <col min="10762" max="10762" width="12.7109375" customWidth="1"/>
    <col min="10763" max="10763" width="14.7109375" customWidth="1"/>
    <col min="10764" max="10764" width="12.28515625" customWidth="1"/>
    <col min="10765" max="10765" width="12.5703125" customWidth="1"/>
    <col min="10766" max="10766" width="2.5703125" customWidth="1"/>
    <col min="10767" max="10767" width="10.140625" customWidth="1"/>
    <col min="10768" max="10768" width="18.42578125" customWidth="1"/>
    <col min="10769" max="10769" width="2" customWidth="1"/>
    <col min="10770" max="10770" width="6.42578125" customWidth="1"/>
    <col min="10772" max="10772" width="12.85546875" bestFit="1" customWidth="1"/>
    <col min="11009" max="11009" width="2.42578125" customWidth="1"/>
    <col min="11010" max="11010" width="8.28515625" bestFit="1" customWidth="1"/>
    <col min="11011" max="11011" width="13.7109375" customWidth="1"/>
    <col min="11012" max="11012" width="18.140625" customWidth="1"/>
    <col min="11013" max="11013" width="15.7109375" customWidth="1"/>
    <col min="11014" max="11014" width="14" customWidth="1"/>
    <col min="11015" max="11015" width="20.140625" customWidth="1"/>
    <col min="11016" max="11016" width="11.85546875" bestFit="1" customWidth="1"/>
    <col min="11017" max="11017" width="12" bestFit="1" customWidth="1"/>
    <col min="11018" max="11018" width="12.7109375" customWidth="1"/>
    <col min="11019" max="11019" width="14.7109375" customWidth="1"/>
    <col min="11020" max="11020" width="12.28515625" customWidth="1"/>
    <col min="11021" max="11021" width="12.5703125" customWidth="1"/>
    <col min="11022" max="11022" width="2.5703125" customWidth="1"/>
    <col min="11023" max="11023" width="10.140625" customWidth="1"/>
    <col min="11024" max="11024" width="18.42578125" customWidth="1"/>
    <col min="11025" max="11025" width="2" customWidth="1"/>
    <col min="11026" max="11026" width="6.42578125" customWidth="1"/>
    <col min="11028" max="11028" width="12.85546875" bestFit="1" customWidth="1"/>
    <col min="11265" max="11265" width="2.42578125" customWidth="1"/>
    <col min="11266" max="11266" width="8.28515625" bestFit="1" customWidth="1"/>
    <col min="11267" max="11267" width="13.7109375" customWidth="1"/>
    <col min="11268" max="11268" width="18.140625" customWidth="1"/>
    <col min="11269" max="11269" width="15.7109375" customWidth="1"/>
    <col min="11270" max="11270" width="14" customWidth="1"/>
    <col min="11271" max="11271" width="20.140625" customWidth="1"/>
    <col min="11272" max="11272" width="11.85546875" bestFit="1" customWidth="1"/>
    <col min="11273" max="11273" width="12" bestFit="1" customWidth="1"/>
    <col min="11274" max="11274" width="12.7109375" customWidth="1"/>
    <col min="11275" max="11275" width="14.7109375" customWidth="1"/>
    <col min="11276" max="11276" width="12.28515625" customWidth="1"/>
    <col min="11277" max="11277" width="12.5703125" customWidth="1"/>
    <col min="11278" max="11278" width="2.5703125" customWidth="1"/>
    <col min="11279" max="11279" width="10.140625" customWidth="1"/>
    <col min="11280" max="11280" width="18.42578125" customWidth="1"/>
    <col min="11281" max="11281" width="2" customWidth="1"/>
    <col min="11282" max="11282" width="6.42578125" customWidth="1"/>
    <col min="11284" max="11284" width="12.85546875" bestFit="1" customWidth="1"/>
    <col min="11521" max="11521" width="2.42578125" customWidth="1"/>
    <col min="11522" max="11522" width="8.28515625" bestFit="1" customWidth="1"/>
    <col min="11523" max="11523" width="13.7109375" customWidth="1"/>
    <col min="11524" max="11524" width="18.140625" customWidth="1"/>
    <col min="11525" max="11525" width="15.7109375" customWidth="1"/>
    <col min="11526" max="11526" width="14" customWidth="1"/>
    <col min="11527" max="11527" width="20.140625" customWidth="1"/>
    <col min="11528" max="11528" width="11.85546875" bestFit="1" customWidth="1"/>
    <col min="11529" max="11529" width="12" bestFit="1" customWidth="1"/>
    <col min="11530" max="11530" width="12.7109375" customWidth="1"/>
    <col min="11531" max="11531" width="14.7109375" customWidth="1"/>
    <col min="11532" max="11532" width="12.28515625" customWidth="1"/>
    <col min="11533" max="11533" width="12.5703125" customWidth="1"/>
    <col min="11534" max="11534" width="2.5703125" customWidth="1"/>
    <col min="11535" max="11535" width="10.140625" customWidth="1"/>
    <col min="11536" max="11536" width="18.42578125" customWidth="1"/>
    <col min="11537" max="11537" width="2" customWidth="1"/>
    <col min="11538" max="11538" width="6.42578125" customWidth="1"/>
    <col min="11540" max="11540" width="12.85546875" bestFit="1" customWidth="1"/>
    <col min="11777" max="11777" width="2.42578125" customWidth="1"/>
    <col min="11778" max="11778" width="8.28515625" bestFit="1" customWidth="1"/>
    <col min="11779" max="11779" width="13.7109375" customWidth="1"/>
    <col min="11780" max="11780" width="18.140625" customWidth="1"/>
    <col min="11781" max="11781" width="15.7109375" customWidth="1"/>
    <col min="11782" max="11782" width="14" customWidth="1"/>
    <col min="11783" max="11783" width="20.140625" customWidth="1"/>
    <col min="11784" max="11784" width="11.85546875" bestFit="1" customWidth="1"/>
    <col min="11785" max="11785" width="12" bestFit="1" customWidth="1"/>
    <col min="11786" max="11786" width="12.7109375" customWidth="1"/>
    <col min="11787" max="11787" width="14.7109375" customWidth="1"/>
    <col min="11788" max="11788" width="12.28515625" customWidth="1"/>
    <col min="11789" max="11789" width="12.5703125" customWidth="1"/>
    <col min="11790" max="11790" width="2.5703125" customWidth="1"/>
    <col min="11791" max="11791" width="10.140625" customWidth="1"/>
    <col min="11792" max="11792" width="18.42578125" customWidth="1"/>
    <col min="11793" max="11793" width="2" customWidth="1"/>
    <col min="11794" max="11794" width="6.42578125" customWidth="1"/>
    <col min="11796" max="11796" width="12.85546875" bestFit="1" customWidth="1"/>
    <col min="12033" max="12033" width="2.42578125" customWidth="1"/>
    <col min="12034" max="12034" width="8.28515625" bestFit="1" customWidth="1"/>
    <col min="12035" max="12035" width="13.7109375" customWidth="1"/>
    <col min="12036" max="12036" width="18.140625" customWidth="1"/>
    <col min="12037" max="12037" width="15.7109375" customWidth="1"/>
    <col min="12038" max="12038" width="14" customWidth="1"/>
    <col min="12039" max="12039" width="20.140625" customWidth="1"/>
    <col min="12040" max="12040" width="11.85546875" bestFit="1" customWidth="1"/>
    <col min="12041" max="12041" width="12" bestFit="1" customWidth="1"/>
    <col min="12042" max="12042" width="12.7109375" customWidth="1"/>
    <col min="12043" max="12043" width="14.7109375" customWidth="1"/>
    <col min="12044" max="12044" width="12.28515625" customWidth="1"/>
    <col min="12045" max="12045" width="12.5703125" customWidth="1"/>
    <col min="12046" max="12046" width="2.5703125" customWidth="1"/>
    <col min="12047" max="12047" width="10.140625" customWidth="1"/>
    <col min="12048" max="12048" width="18.42578125" customWidth="1"/>
    <col min="12049" max="12049" width="2" customWidth="1"/>
    <col min="12050" max="12050" width="6.42578125" customWidth="1"/>
    <col min="12052" max="12052" width="12.85546875" bestFit="1" customWidth="1"/>
    <col min="12289" max="12289" width="2.42578125" customWidth="1"/>
    <col min="12290" max="12290" width="8.28515625" bestFit="1" customWidth="1"/>
    <col min="12291" max="12291" width="13.7109375" customWidth="1"/>
    <col min="12292" max="12292" width="18.140625" customWidth="1"/>
    <col min="12293" max="12293" width="15.7109375" customWidth="1"/>
    <col min="12294" max="12294" width="14" customWidth="1"/>
    <col min="12295" max="12295" width="20.140625" customWidth="1"/>
    <col min="12296" max="12296" width="11.85546875" bestFit="1" customWidth="1"/>
    <col min="12297" max="12297" width="12" bestFit="1" customWidth="1"/>
    <col min="12298" max="12298" width="12.7109375" customWidth="1"/>
    <col min="12299" max="12299" width="14.7109375" customWidth="1"/>
    <col min="12300" max="12300" width="12.28515625" customWidth="1"/>
    <col min="12301" max="12301" width="12.5703125" customWidth="1"/>
    <col min="12302" max="12302" width="2.5703125" customWidth="1"/>
    <col min="12303" max="12303" width="10.140625" customWidth="1"/>
    <col min="12304" max="12304" width="18.42578125" customWidth="1"/>
    <col min="12305" max="12305" width="2" customWidth="1"/>
    <col min="12306" max="12306" width="6.42578125" customWidth="1"/>
    <col min="12308" max="12308" width="12.85546875" bestFit="1" customWidth="1"/>
    <col min="12545" max="12545" width="2.42578125" customWidth="1"/>
    <col min="12546" max="12546" width="8.28515625" bestFit="1" customWidth="1"/>
    <col min="12547" max="12547" width="13.7109375" customWidth="1"/>
    <col min="12548" max="12548" width="18.140625" customWidth="1"/>
    <col min="12549" max="12549" width="15.7109375" customWidth="1"/>
    <col min="12550" max="12550" width="14" customWidth="1"/>
    <col min="12551" max="12551" width="20.140625" customWidth="1"/>
    <col min="12552" max="12552" width="11.85546875" bestFit="1" customWidth="1"/>
    <col min="12553" max="12553" width="12" bestFit="1" customWidth="1"/>
    <col min="12554" max="12554" width="12.7109375" customWidth="1"/>
    <col min="12555" max="12555" width="14.7109375" customWidth="1"/>
    <col min="12556" max="12556" width="12.28515625" customWidth="1"/>
    <col min="12557" max="12557" width="12.5703125" customWidth="1"/>
    <col min="12558" max="12558" width="2.5703125" customWidth="1"/>
    <col min="12559" max="12559" width="10.140625" customWidth="1"/>
    <col min="12560" max="12560" width="18.42578125" customWidth="1"/>
    <col min="12561" max="12561" width="2" customWidth="1"/>
    <col min="12562" max="12562" width="6.42578125" customWidth="1"/>
    <col min="12564" max="12564" width="12.85546875" bestFit="1" customWidth="1"/>
    <col min="12801" max="12801" width="2.42578125" customWidth="1"/>
    <col min="12802" max="12802" width="8.28515625" bestFit="1" customWidth="1"/>
    <col min="12803" max="12803" width="13.7109375" customWidth="1"/>
    <col min="12804" max="12804" width="18.140625" customWidth="1"/>
    <col min="12805" max="12805" width="15.7109375" customWidth="1"/>
    <col min="12806" max="12806" width="14" customWidth="1"/>
    <col min="12807" max="12807" width="20.140625" customWidth="1"/>
    <col min="12808" max="12808" width="11.85546875" bestFit="1" customWidth="1"/>
    <col min="12809" max="12809" width="12" bestFit="1" customWidth="1"/>
    <col min="12810" max="12810" width="12.7109375" customWidth="1"/>
    <col min="12811" max="12811" width="14.7109375" customWidth="1"/>
    <col min="12812" max="12812" width="12.28515625" customWidth="1"/>
    <col min="12813" max="12813" width="12.5703125" customWidth="1"/>
    <col min="12814" max="12814" width="2.5703125" customWidth="1"/>
    <col min="12815" max="12815" width="10.140625" customWidth="1"/>
    <col min="12816" max="12816" width="18.42578125" customWidth="1"/>
    <col min="12817" max="12817" width="2" customWidth="1"/>
    <col min="12818" max="12818" width="6.42578125" customWidth="1"/>
    <col min="12820" max="12820" width="12.85546875" bestFit="1" customWidth="1"/>
    <col min="13057" max="13057" width="2.42578125" customWidth="1"/>
    <col min="13058" max="13058" width="8.28515625" bestFit="1" customWidth="1"/>
    <col min="13059" max="13059" width="13.7109375" customWidth="1"/>
    <col min="13060" max="13060" width="18.140625" customWidth="1"/>
    <col min="13061" max="13061" width="15.7109375" customWidth="1"/>
    <col min="13062" max="13062" width="14" customWidth="1"/>
    <col min="13063" max="13063" width="20.140625" customWidth="1"/>
    <col min="13064" max="13064" width="11.85546875" bestFit="1" customWidth="1"/>
    <col min="13065" max="13065" width="12" bestFit="1" customWidth="1"/>
    <col min="13066" max="13066" width="12.7109375" customWidth="1"/>
    <col min="13067" max="13067" width="14.7109375" customWidth="1"/>
    <col min="13068" max="13068" width="12.28515625" customWidth="1"/>
    <col min="13069" max="13069" width="12.5703125" customWidth="1"/>
    <col min="13070" max="13070" width="2.5703125" customWidth="1"/>
    <col min="13071" max="13071" width="10.140625" customWidth="1"/>
    <col min="13072" max="13072" width="18.42578125" customWidth="1"/>
    <col min="13073" max="13073" width="2" customWidth="1"/>
    <col min="13074" max="13074" width="6.42578125" customWidth="1"/>
    <col min="13076" max="13076" width="12.85546875" bestFit="1" customWidth="1"/>
    <col min="13313" max="13313" width="2.42578125" customWidth="1"/>
    <col min="13314" max="13314" width="8.28515625" bestFit="1" customWidth="1"/>
    <col min="13315" max="13315" width="13.7109375" customWidth="1"/>
    <col min="13316" max="13316" width="18.140625" customWidth="1"/>
    <col min="13317" max="13317" width="15.7109375" customWidth="1"/>
    <col min="13318" max="13318" width="14" customWidth="1"/>
    <col min="13319" max="13319" width="20.140625" customWidth="1"/>
    <col min="13320" max="13320" width="11.85546875" bestFit="1" customWidth="1"/>
    <col min="13321" max="13321" width="12" bestFit="1" customWidth="1"/>
    <col min="13322" max="13322" width="12.7109375" customWidth="1"/>
    <col min="13323" max="13323" width="14.7109375" customWidth="1"/>
    <col min="13324" max="13324" width="12.28515625" customWidth="1"/>
    <col min="13325" max="13325" width="12.5703125" customWidth="1"/>
    <col min="13326" max="13326" width="2.5703125" customWidth="1"/>
    <col min="13327" max="13327" width="10.140625" customWidth="1"/>
    <col min="13328" max="13328" width="18.42578125" customWidth="1"/>
    <col min="13329" max="13329" width="2" customWidth="1"/>
    <col min="13330" max="13330" width="6.42578125" customWidth="1"/>
    <col min="13332" max="13332" width="12.85546875" bestFit="1" customWidth="1"/>
    <col min="13569" max="13569" width="2.42578125" customWidth="1"/>
    <col min="13570" max="13570" width="8.28515625" bestFit="1" customWidth="1"/>
    <col min="13571" max="13571" width="13.7109375" customWidth="1"/>
    <col min="13572" max="13572" width="18.140625" customWidth="1"/>
    <col min="13573" max="13573" width="15.7109375" customWidth="1"/>
    <col min="13574" max="13574" width="14" customWidth="1"/>
    <col min="13575" max="13575" width="20.140625" customWidth="1"/>
    <col min="13576" max="13576" width="11.85546875" bestFit="1" customWidth="1"/>
    <col min="13577" max="13577" width="12" bestFit="1" customWidth="1"/>
    <col min="13578" max="13578" width="12.7109375" customWidth="1"/>
    <col min="13579" max="13579" width="14.7109375" customWidth="1"/>
    <col min="13580" max="13580" width="12.28515625" customWidth="1"/>
    <col min="13581" max="13581" width="12.5703125" customWidth="1"/>
    <col min="13582" max="13582" width="2.5703125" customWidth="1"/>
    <col min="13583" max="13583" width="10.140625" customWidth="1"/>
    <col min="13584" max="13584" width="18.42578125" customWidth="1"/>
    <col min="13585" max="13585" width="2" customWidth="1"/>
    <col min="13586" max="13586" width="6.42578125" customWidth="1"/>
    <col min="13588" max="13588" width="12.85546875" bestFit="1" customWidth="1"/>
    <col min="13825" max="13825" width="2.42578125" customWidth="1"/>
    <col min="13826" max="13826" width="8.28515625" bestFit="1" customWidth="1"/>
    <col min="13827" max="13827" width="13.7109375" customWidth="1"/>
    <col min="13828" max="13828" width="18.140625" customWidth="1"/>
    <col min="13829" max="13829" width="15.7109375" customWidth="1"/>
    <col min="13830" max="13830" width="14" customWidth="1"/>
    <col min="13831" max="13831" width="20.140625" customWidth="1"/>
    <col min="13832" max="13832" width="11.85546875" bestFit="1" customWidth="1"/>
    <col min="13833" max="13833" width="12" bestFit="1" customWidth="1"/>
    <col min="13834" max="13834" width="12.7109375" customWidth="1"/>
    <col min="13835" max="13835" width="14.7109375" customWidth="1"/>
    <col min="13836" max="13836" width="12.28515625" customWidth="1"/>
    <col min="13837" max="13837" width="12.5703125" customWidth="1"/>
    <col min="13838" max="13838" width="2.5703125" customWidth="1"/>
    <col min="13839" max="13839" width="10.140625" customWidth="1"/>
    <col min="13840" max="13840" width="18.42578125" customWidth="1"/>
    <col min="13841" max="13841" width="2" customWidth="1"/>
    <col min="13842" max="13842" width="6.42578125" customWidth="1"/>
    <col min="13844" max="13844" width="12.85546875" bestFit="1" customWidth="1"/>
    <col min="14081" max="14081" width="2.42578125" customWidth="1"/>
    <col min="14082" max="14082" width="8.28515625" bestFit="1" customWidth="1"/>
    <col min="14083" max="14083" width="13.7109375" customWidth="1"/>
    <col min="14084" max="14084" width="18.140625" customWidth="1"/>
    <col min="14085" max="14085" width="15.7109375" customWidth="1"/>
    <col min="14086" max="14086" width="14" customWidth="1"/>
    <col min="14087" max="14087" width="20.140625" customWidth="1"/>
    <col min="14088" max="14088" width="11.85546875" bestFit="1" customWidth="1"/>
    <col min="14089" max="14089" width="12" bestFit="1" customWidth="1"/>
    <col min="14090" max="14090" width="12.7109375" customWidth="1"/>
    <col min="14091" max="14091" width="14.7109375" customWidth="1"/>
    <col min="14092" max="14092" width="12.28515625" customWidth="1"/>
    <col min="14093" max="14093" width="12.5703125" customWidth="1"/>
    <col min="14094" max="14094" width="2.5703125" customWidth="1"/>
    <col min="14095" max="14095" width="10.140625" customWidth="1"/>
    <col min="14096" max="14096" width="18.42578125" customWidth="1"/>
    <col min="14097" max="14097" width="2" customWidth="1"/>
    <col min="14098" max="14098" width="6.42578125" customWidth="1"/>
    <col min="14100" max="14100" width="12.85546875" bestFit="1" customWidth="1"/>
    <col min="14337" max="14337" width="2.42578125" customWidth="1"/>
    <col min="14338" max="14338" width="8.28515625" bestFit="1" customWidth="1"/>
    <col min="14339" max="14339" width="13.7109375" customWidth="1"/>
    <col min="14340" max="14340" width="18.140625" customWidth="1"/>
    <col min="14341" max="14341" width="15.7109375" customWidth="1"/>
    <col min="14342" max="14342" width="14" customWidth="1"/>
    <col min="14343" max="14343" width="20.140625" customWidth="1"/>
    <col min="14344" max="14344" width="11.85546875" bestFit="1" customWidth="1"/>
    <col min="14345" max="14345" width="12" bestFit="1" customWidth="1"/>
    <col min="14346" max="14346" width="12.7109375" customWidth="1"/>
    <col min="14347" max="14347" width="14.7109375" customWidth="1"/>
    <col min="14348" max="14348" width="12.28515625" customWidth="1"/>
    <col min="14349" max="14349" width="12.5703125" customWidth="1"/>
    <col min="14350" max="14350" width="2.5703125" customWidth="1"/>
    <col min="14351" max="14351" width="10.140625" customWidth="1"/>
    <col min="14352" max="14352" width="18.42578125" customWidth="1"/>
    <col min="14353" max="14353" width="2" customWidth="1"/>
    <col min="14354" max="14354" width="6.42578125" customWidth="1"/>
    <col min="14356" max="14356" width="12.85546875" bestFit="1" customWidth="1"/>
    <col min="14593" max="14593" width="2.42578125" customWidth="1"/>
    <col min="14594" max="14594" width="8.28515625" bestFit="1" customWidth="1"/>
    <col min="14595" max="14595" width="13.7109375" customWidth="1"/>
    <col min="14596" max="14596" width="18.140625" customWidth="1"/>
    <col min="14597" max="14597" width="15.7109375" customWidth="1"/>
    <col min="14598" max="14598" width="14" customWidth="1"/>
    <col min="14599" max="14599" width="20.140625" customWidth="1"/>
    <col min="14600" max="14600" width="11.85546875" bestFit="1" customWidth="1"/>
    <col min="14601" max="14601" width="12" bestFit="1" customWidth="1"/>
    <col min="14602" max="14602" width="12.7109375" customWidth="1"/>
    <col min="14603" max="14603" width="14.7109375" customWidth="1"/>
    <col min="14604" max="14604" width="12.28515625" customWidth="1"/>
    <col min="14605" max="14605" width="12.5703125" customWidth="1"/>
    <col min="14606" max="14606" width="2.5703125" customWidth="1"/>
    <col min="14607" max="14607" width="10.140625" customWidth="1"/>
    <col min="14608" max="14608" width="18.42578125" customWidth="1"/>
    <col min="14609" max="14609" width="2" customWidth="1"/>
    <col min="14610" max="14610" width="6.42578125" customWidth="1"/>
    <col min="14612" max="14612" width="12.85546875" bestFit="1" customWidth="1"/>
    <col min="14849" max="14849" width="2.42578125" customWidth="1"/>
    <col min="14850" max="14850" width="8.28515625" bestFit="1" customWidth="1"/>
    <col min="14851" max="14851" width="13.7109375" customWidth="1"/>
    <col min="14852" max="14852" width="18.140625" customWidth="1"/>
    <col min="14853" max="14853" width="15.7109375" customWidth="1"/>
    <col min="14854" max="14854" width="14" customWidth="1"/>
    <col min="14855" max="14855" width="20.140625" customWidth="1"/>
    <col min="14856" max="14856" width="11.85546875" bestFit="1" customWidth="1"/>
    <col min="14857" max="14857" width="12" bestFit="1" customWidth="1"/>
    <col min="14858" max="14858" width="12.7109375" customWidth="1"/>
    <col min="14859" max="14859" width="14.7109375" customWidth="1"/>
    <col min="14860" max="14860" width="12.28515625" customWidth="1"/>
    <col min="14861" max="14861" width="12.5703125" customWidth="1"/>
    <col min="14862" max="14862" width="2.5703125" customWidth="1"/>
    <col min="14863" max="14863" width="10.140625" customWidth="1"/>
    <col min="14864" max="14864" width="18.42578125" customWidth="1"/>
    <col min="14865" max="14865" width="2" customWidth="1"/>
    <col min="14866" max="14866" width="6.42578125" customWidth="1"/>
    <col min="14868" max="14868" width="12.85546875" bestFit="1" customWidth="1"/>
    <col min="15105" max="15105" width="2.42578125" customWidth="1"/>
    <col min="15106" max="15106" width="8.28515625" bestFit="1" customWidth="1"/>
    <col min="15107" max="15107" width="13.7109375" customWidth="1"/>
    <col min="15108" max="15108" width="18.140625" customWidth="1"/>
    <col min="15109" max="15109" width="15.7109375" customWidth="1"/>
    <col min="15110" max="15110" width="14" customWidth="1"/>
    <col min="15111" max="15111" width="20.140625" customWidth="1"/>
    <col min="15112" max="15112" width="11.85546875" bestFit="1" customWidth="1"/>
    <col min="15113" max="15113" width="12" bestFit="1" customWidth="1"/>
    <col min="15114" max="15114" width="12.7109375" customWidth="1"/>
    <col min="15115" max="15115" width="14.7109375" customWidth="1"/>
    <col min="15116" max="15116" width="12.28515625" customWidth="1"/>
    <col min="15117" max="15117" width="12.5703125" customWidth="1"/>
    <col min="15118" max="15118" width="2.5703125" customWidth="1"/>
    <col min="15119" max="15119" width="10.140625" customWidth="1"/>
    <col min="15120" max="15120" width="18.42578125" customWidth="1"/>
    <col min="15121" max="15121" width="2" customWidth="1"/>
    <col min="15122" max="15122" width="6.42578125" customWidth="1"/>
    <col min="15124" max="15124" width="12.85546875" bestFit="1" customWidth="1"/>
    <col min="15361" max="15361" width="2.42578125" customWidth="1"/>
    <col min="15362" max="15362" width="8.28515625" bestFit="1" customWidth="1"/>
    <col min="15363" max="15363" width="13.7109375" customWidth="1"/>
    <col min="15364" max="15364" width="18.140625" customWidth="1"/>
    <col min="15365" max="15365" width="15.7109375" customWidth="1"/>
    <col min="15366" max="15366" width="14" customWidth="1"/>
    <col min="15367" max="15367" width="20.140625" customWidth="1"/>
    <col min="15368" max="15368" width="11.85546875" bestFit="1" customWidth="1"/>
    <col min="15369" max="15369" width="12" bestFit="1" customWidth="1"/>
    <col min="15370" max="15370" width="12.7109375" customWidth="1"/>
    <col min="15371" max="15371" width="14.7109375" customWidth="1"/>
    <col min="15372" max="15372" width="12.28515625" customWidth="1"/>
    <col min="15373" max="15373" width="12.5703125" customWidth="1"/>
    <col min="15374" max="15374" width="2.5703125" customWidth="1"/>
    <col min="15375" max="15375" width="10.140625" customWidth="1"/>
    <col min="15376" max="15376" width="18.42578125" customWidth="1"/>
    <col min="15377" max="15377" width="2" customWidth="1"/>
    <col min="15378" max="15378" width="6.42578125" customWidth="1"/>
    <col min="15380" max="15380" width="12.85546875" bestFit="1" customWidth="1"/>
    <col min="15617" max="15617" width="2.42578125" customWidth="1"/>
    <col min="15618" max="15618" width="8.28515625" bestFit="1" customWidth="1"/>
    <col min="15619" max="15619" width="13.7109375" customWidth="1"/>
    <col min="15620" max="15620" width="18.140625" customWidth="1"/>
    <col min="15621" max="15621" width="15.7109375" customWidth="1"/>
    <col min="15622" max="15622" width="14" customWidth="1"/>
    <col min="15623" max="15623" width="20.140625" customWidth="1"/>
    <col min="15624" max="15624" width="11.85546875" bestFit="1" customWidth="1"/>
    <col min="15625" max="15625" width="12" bestFit="1" customWidth="1"/>
    <col min="15626" max="15626" width="12.7109375" customWidth="1"/>
    <col min="15627" max="15627" width="14.7109375" customWidth="1"/>
    <col min="15628" max="15628" width="12.28515625" customWidth="1"/>
    <col min="15629" max="15629" width="12.5703125" customWidth="1"/>
    <col min="15630" max="15630" width="2.5703125" customWidth="1"/>
    <col min="15631" max="15631" width="10.140625" customWidth="1"/>
    <col min="15632" max="15632" width="18.42578125" customWidth="1"/>
    <col min="15633" max="15633" width="2" customWidth="1"/>
    <col min="15634" max="15634" width="6.42578125" customWidth="1"/>
    <col min="15636" max="15636" width="12.85546875" bestFit="1" customWidth="1"/>
    <col min="15873" max="15873" width="2.42578125" customWidth="1"/>
    <col min="15874" max="15874" width="8.28515625" bestFit="1" customWidth="1"/>
    <col min="15875" max="15875" width="13.7109375" customWidth="1"/>
    <col min="15876" max="15876" width="18.140625" customWidth="1"/>
    <col min="15877" max="15877" width="15.7109375" customWidth="1"/>
    <col min="15878" max="15878" width="14" customWidth="1"/>
    <col min="15879" max="15879" width="20.140625" customWidth="1"/>
    <col min="15880" max="15880" width="11.85546875" bestFit="1" customWidth="1"/>
    <col min="15881" max="15881" width="12" bestFit="1" customWidth="1"/>
    <col min="15882" max="15882" width="12.7109375" customWidth="1"/>
    <col min="15883" max="15883" width="14.7109375" customWidth="1"/>
    <col min="15884" max="15884" width="12.28515625" customWidth="1"/>
    <col min="15885" max="15885" width="12.5703125" customWidth="1"/>
    <col min="15886" max="15886" width="2.5703125" customWidth="1"/>
    <col min="15887" max="15887" width="10.140625" customWidth="1"/>
    <col min="15888" max="15888" width="18.42578125" customWidth="1"/>
    <col min="15889" max="15889" width="2" customWidth="1"/>
    <col min="15890" max="15890" width="6.42578125" customWidth="1"/>
    <col min="15892" max="15892" width="12.85546875" bestFit="1" customWidth="1"/>
    <col min="16129" max="16129" width="2.42578125" customWidth="1"/>
    <col min="16130" max="16130" width="8.28515625" bestFit="1" customWidth="1"/>
    <col min="16131" max="16131" width="13.7109375" customWidth="1"/>
    <col min="16132" max="16132" width="18.140625" customWidth="1"/>
    <col min="16133" max="16133" width="15.7109375" customWidth="1"/>
    <col min="16134" max="16134" width="14" customWidth="1"/>
    <col min="16135" max="16135" width="20.140625" customWidth="1"/>
    <col min="16136" max="16136" width="11.85546875" bestFit="1" customWidth="1"/>
    <col min="16137" max="16137" width="12" bestFit="1" customWidth="1"/>
    <col min="16138" max="16138" width="12.7109375" customWidth="1"/>
    <col min="16139" max="16139" width="14.7109375" customWidth="1"/>
    <col min="16140" max="16140" width="12.28515625" customWidth="1"/>
    <col min="16141" max="16141" width="12.5703125" customWidth="1"/>
    <col min="16142" max="16142" width="2.5703125" customWidth="1"/>
    <col min="16143" max="16143" width="10.140625" customWidth="1"/>
    <col min="16144" max="16144" width="18.42578125" customWidth="1"/>
    <col min="16145" max="16145" width="2" customWidth="1"/>
    <col min="16146" max="16146" width="6.42578125" customWidth="1"/>
    <col min="16148" max="16148" width="12.85546875" bestFit="1" customWidth="1"/>
  </cols>
  <sheetData>
    <row r="1" spans="1:18" ht="15.75" thickBot="1" x14ac:dyDescent="0.3">
      <c r="A1" s="400"/>
      <c r="B1" s="405"/>
      <c r="C1" s="400"/>
      <c r="D1" s="400"/>
      <c r="E1" s="400"/>
      <c r="F1" s="400"/>
      <c r="G1" s="400"/>
      <c r="H1" s="400"/>
      <c r="I1" s="400"/>
      <c r="J1" s="400"/>
      <c r="K1" s="400"/>
      <c r="L1" s="400"/>
      <c r="M1" s="400"/>
      <c r="N1" s="400"/>
      <c r="O1" s="400"/>
      <c r="P1" s="400"/>
      <c r="Q1" s="400"/>
    </row>
    <row r="2" spans="1:18" ht="18.75" x14ac:dyDescent="0.25">
      <c r="A2" s="404"/>
      <c r="B2" s="452"/>
      <c r="C2" s="402"/>
      <c r="D2" s="398"/>
      <c r="E2" s="398"/>
      <c r="F2" s="398"/>
      <c r="G2" s="398"/>
      <c r="H2" s="398"/>
      <c r="I2" s="398"/>
      <c r="J2" s="398"/>
      <c r="K2" s="398"/>
      <c r="L2" s="398"/>
      <c r="M2" s="398"/>
      <c r="N2" s="398"/>
      <c r="O2" s="398"/>
      <c r="P2" s="453" t="s">
        <v>330</v>
      </c>
      <c r="Q2" s="400"/>
    </row>
    <row r="3" spans="1:18" ht="26.25" x14ac:dyDescent="0.25">
      <c r="A3" s="404"/>
      <c r="B3" s="454"/>
      <c r="C3" s="406" t="s">
        <v>385</v>
      </c>
      <c r="D3" s="406"/>
      <c r="E3" s="407"/>
      <c r="F3" s="407"/>
      <c r="G3" s="407"/>
      <c r="H3" s="407"/>
      <c r="I3" s="407"/>
      <c r="J3" s="407"/>
      <c r="K3" s="407"/>
      <c r="L3" s="407"/>
      <c r="M3" s="407"/>
      <c r="N3" s="407"/>
      <c r="O3" s="407"/>
      <c r="P3" s="404"/>
      <c r="Q3" s="400"/>
    </row>
    <row r="4" spans="1:18" ht="15.75" thickBot="1" x14ac:dyDescent="0.3">
      <c r="A4" s="404"/>
      <c r="B4" s="454"/>
      <c r="C4" s="400"/>
      <c r="D4" s="400"/>
      <c r="E4" s="400"/>
      <c r="F4" s="400"/>
      <c r="G4" s="400"/>
      <c r="H4" s="400"/>
      <c r="I4" s="400"/>
      <c r="J4" s="400"/>
      <c r="K4" s="400"/>
      <c r="L4" s="400"/>
      <c r="M4" s="400"/>
      <c r="N4" s="400"/>
      <c r="O4" s="400"/>
      <c r="P4" s="404"/>
      <c r="Q4" s="400"/>
    </row>
    <row r="5" spans="1:18" ht="21.75" thickBot="1" x14ac:dyDescent="0.3">
      <c r="A5" s="404"/>
      <c r="B5" s="454"/>
      <c r="C5" s="408" t="s">
        <v>386</v>
      </c>
      <c r="D5" s="409"/>
      <c r="E5" s="409"/>
      <c r="F5" s="409"/>
      <c r="G5" s="409"/>
      <c r="H5" s="409"/>
      <c r="I5" s="409"/>
      <c r="J5" s="409"/>
      <c r="K5" s="409"/>
      <c r="L5" s="409"/>
      <c r="M5" s="410"/>
      <c r="N5" s="410"/>
      <c r="O5" s="410"/>
      <c r="P5" s="404"/>
      <c r="Q5" s="400"/>
    </row>
    <row r="6" spans="1:18" ht="15.75" thickBot="1" x14ac:dyDescent="0.3">
      <c r="A6" s="404"/>
      <c r="B6" s="454"/>
      <c r="C6" s="400"/>
      <c r="D6" s="400"/>
      <c r="E6" s="400"/>
      <c r="F6" s="400"/>
      <c r="G6" s="400"/>
      <c r="H6" s="400"/>
      <c r="I6" s="400"/>
      <c r="J6" s="400"/>
      <c r="K6" s="400"/>
      <c r="L6" s="400"/>
      <c r="M6" s="400"/>
      <c r="N6" s="400"/>
      <c r="O6" s="400"/>
      <c r="P6" s="404"/>
      <c r="Q6" s="400"/>
    </row>
    <row r="7" spans="1:18" ht="15" customHeight="1" x14ac:dyDescent="0.25">
      <c r="A7" s="404"/>
      <c r="B7" s="411" t="s">
        <v>387</v>
      </c>
      <c r="C7" s="412" t="s">
        <v>334</v>
      </c>
      <c r="D7" s="413"/>
      <c r="E7" s="455"/>
      <c r="F7" s="400"/>
      <c r="G7" s="400"/>
      <c r="H7" s="400"/>
      <c r="I7" s="400"/>
      <c r="J7" s="400"/>
      <c r="K7" s="643" t="s">
        <v>335</v>
      </c>
      <c r="L7" s="644"/>
      <c r="M7" s="400"/>
      <c r="N7" s="456"/>
      <c r="O7" s="456"/>
      <c r="P7" s="404"/>
      <c r="Q7" s="400"/>
    </row>
    <row r="8" spans="1:18" x14ac:dyDescent="0.25">
      <c r="A8" s="404"/>
      <c r="B8" s="411" t="s">
        <v>388</v>
      </c>
      <c r="C8" s="414" t="s">
        <v>337</v>
      </c>
      <c r="D8" s="415"/>
      <c r="E8" s="455"/>
      <c r="F8" s="400"/>
      <c r="G8" s="400"/>
      <c r="H8" s="400"/>
      <c r="I8" s="400"/>
      <c r="J8" s="400"/>
      <c r="K8" s="668"/>
      <c r="L8" s="669"/>
      <c r="M8" s="400"/>
      <c r="N8" s="456"/>
      <c r="O8" s="456"/>
      <c r="P8" s="404"/>
      <c r="Q8" s="400"/>
    </row>
    <row r="9" spans="1:18" ht="15.75" thickBot="1" x14ac:dyDescent="0.3">
      <c r="A9" s="404"/>
      <c r="B9" s="411" t="s">
        <v>389</v>
      </c>
      <c r="C9" s="414" t="s">
        <v>390</v>
      </c>
      <c r="D9" s="415"/>
      <c r="E9" s="457"/>
      <c r="F9" s="400"/>
      <c r="G9" s="400"/>
      <c r="H9" s="400"/>
      <c r="I9" s="400"/>
      <c r="J9" s="400"/>
      <c r="K9" s="645"/>
      <c r="L9" s="646"/>
      <c r="M9" s="400"/>
      <c r="N9" s="456"/>
      <c r="O9" s="456"/>
      <c r="P9" s="404"/>
      <c r="Q9" s="400"/>
    </row>
    <row r="10" spans="1:18" x14ac:dyDescent="0.25">
      <c r="A10" s="404"/>
      <c r="B10" s="411" t="s">
        <v>391</v>
      </c>
      <c r="C10" s="414" t="s">
        <v>341</v>
      </c>
      <c r="D10" s="415"/>
      <c r="E10" s="457"/>
      <c r="F10" s="400"/>
      <c r="G10" s="400"/>
      <c r="H10" s="400"/>
      <c r="I10" s="400"/>
      <c r="J10" s="400"/>
      <c r="K10" s="400"/>
      <c r="L10" s="400"/>
      <c r="M10" s="400"/>
      <c r="N10" s="400"/>
      <c r="O10" s="400"/>
      <c r="P10" s="404"/>
      <c r="Q10" s="400"/>
    </row>
    <row r="11" spans="1:18" x14ac:dyDescent="0.25">
      <c r="A11" s="404"/>
      <c r="B11" s="411" t="s">
        <v>392</v>
      </c>
      <c r="C11" s="414" t="s">
        <v>343</v>
      </c>
      <c r="D11" s="415"/>
      <c r="E11" s="457"/>
      <c r="F11" s="400"/>
      <c r="G11" s="400"/>
      <c r="H11" s="400"/>
      <c r="I11" s="400"/>
      <c r="J11" s="400"/>
      <c r="K11" s="400"/>
      <c r="L11" s="400"/>
      <c r="M11" s="400"/>
      <c r="N11" s="400"/>
      <c r="O11" s="400"/>
      <c r="P11" s="404"/>
      <c r="Q11" s="400"/>
    </row>
    <row r="12" spans="1:18" x14ac:dyDescent="0.25">
      <c r="A12" s="404"/>
      <c r="B12" s="411" t="s">
        <v>393</v>
      </c>
      <c r="C12" s="458" t="s">
        <v>345</v>
      </c>
      <c r="D12" s="459"/>
      <c r="E12" s="416" t="s">
        <v>346</v>
      </c>
      <c r="F12" s="417"/>
      <c r="G12" s="416" t="s">
        <v>347</v>
      </c>
      <c r="H12" s="417">
        <v>9</v>
      </c>
      <c r="I12" s="416" t="s">
        <v>348</v>
      </c>
      <c r="J12" s="417">
        <v>12</v>
      </c>
      <c r="K12" s="400"/>
      <c r="L12" s="400"/>
      <c r="M12" s="400"/>
      <c r="N12" s="400"/>
      <c r="O12" s="400"/>
      <c r="P12" s="404"/>
      <c r="Q12" s="400"/>
    </row>
    <row r="13" spans="1:18" x14ac:dyDescent="0.25">
      <c r="A13" s="404"/>
      <c r="B13" s="454"/>
      <c r="C13" s="456"/>
      <c r="D13" s="400"/>
      <c r="E13" s="418"/>
      <c r="F13" s="400"/>
      <c r="G13" s="400"/>
      <c r="H13" s="400"/>
      <c r="I13" s="400"/>
      <c r="J13" s="400"/>
      <c r="K13" s="400"/>
      <c r="L13" s="400"/>
      <c r="M13" s="400"/>
      <c r="N13" s="400"/>
      <c r="O13" s="400"/>
      <c r="P13" s="404"/>
      <c r="Q13" s="400"/>
    </row>
    <row r="14" spans="1:18" ht="21" customHeight="1" x14ac:dyDescent="0.25">
      <c r="A14" s="404"/>
      <c r="B14" s="454"/>
      <c r="C14" s="662" t="s">
        <v>394</v>
      </c>
      <c r="D14" s="662"/>
      <c r="E14" s="662"/>
      <c r="F14" s="662"/>
      <c r="G14" s="662"/>
      <c r="H14" s="423" t="s">
        <v>395</v>
      </c>
      <c r="I14" s="420"/>
      <c r="J14" s="420"/>
      <c r="K14" s="420"/>
      <c r="L14" s="420"/>
      <c r="M14" s="421"/>
      <c r="N14" s="422"/>
      <c r="O14" s="419" t="s">
        <v>396</v>
      </c>
      <c r="P14" s="460"/>
      <c r="Q14" s="400"/>
      <c r="R14" s="400"/>
    </row>
    <row r="15" spans="1:18" ht="75" x14ac:dyDescent="0.25">
      <c r="A15" s="404"/>
      <c r="B15" s="454"/>
      <c r="C15" s="427" t="s">
        <v>353</v>
      </c>
      <c r="D15" s="647" t="s">
        <v>397</v>
      </c>
      <c r="E15" s="648"/>
      <c r="F15" s="461" t="s">
        <v>398</v>
      </c>
      <c r="G15" s="427" t="s">
        <v>399</v>
      </c>
      <c r="H15" s="427" t="s">
        <v>400</v>
      </c>
      <c r="I15" s="427" t="s">
        <v>401</v>
      </c>
      <c r="J15" s="427" t="s">
        <v>402</v>
      </c>
      <c r="K15" s="427" t="s">
        <v>403</v>
      </c>
      <c r="L15" s="427" t="s">
        <v>404</v>
      </c>
      <c r="M15" s="427" t="s">
        <v>405</v>
      </c>
      <c r="N15" s="428"/>
      <c r="O15" s="427" t="s">
        <v>361</v>
      </c>
      <c r="P15" s="462" t="s">
        <v>356</v>
      </c>
      <c r="Q15" s="400"/>
      <c r="R15" s="400"/>
    </row>
    <row r="16" spans="1:18" x14ac:dyDescent="0.25">
      <c r="A16" s="404"/>
      <c r="B16" s="454"/>
      <c r="C16" s="431" t="s">
        <v>406</v>
      </c>
      <c r="D16" s="649" t="s">
        <v>407</v>
      </c>
      <c r="E16" s="670"/>
      <c r="F16" s="463" t="s">
        <v>408</v>
      </c>
      <c r="G16" s="463" t="s">
        <v>409</v>
      </c>
      <c r="H16" s="463" t="s">
        <v>410</v>
      </c>
      <c r="I16" s="463" t="s">
        <v>411</v>
      </c>
      <c r="J16" s="463" t="s">
        <v>412</v>
      </c>
      <c r="K16" s="463" t="s">
        <v>413</v>
      </c>
      <c r="L16" s="463" t="s">
        <v>414</v>
      </c>
      <c r="M16" s="431" t="s">
        <v>415</v>
      </c>
      <c r="N16" s="405"/>
      <c r="O16" s="431" t="s">
        <v>416</v>
      </c>
      <c r="P16" s="464" t="s">
        <v>417</v>
      </c>
      <c r="Q16" s="400"/>
      <c r="R16" s="400"/>
    </row>
    <row r="17" spans="1:21" x14ac:dyDescent="0.25">
      <c r="A17" s="404"/>
      <c r="B17" s="454"/>
      <c r="C17" s="433"/>
      <c r="D17" s="653"/>
      <c r="E17" s="654"/>
      <c r="F17" s="465"/>
      <c r="G17" s="465"/>
      <c r="H17" s="466"/>
      <c r="I17" s="434"/>
      <c r="J17" s="467"/>
      <c r="K17" s="467"/>
      <c r="L17" s="467"/>
      <c r="M17" s="468"/>
      <c r="N17" s="437"/>
      <c r="O17" s="469"/>
      <c r="P17" s="470"/>
      <c r="Q17" s="400"/>
      <c r="R17" s="400"/>
    </row>
    <row r="18" spans="1:21" x14ac:dyDescent="0.25">
      <c r="A18" s="404"/>
      <c r="B18" s="454"/>
      <c r="C18" s="433"/>
      <c r="D18" s="655"/>
      <c r="E18" s="656"/>
      <c r="F18" s="465"/>
      <c r="G18" s="465"/>
      <c r="H18" s="471"/>
      <c r="I18" s="434"/>
      <c r="J18" s="467"/>
      <c r="K18" s="467"/>
      <c r="L18" s="467"/>
      <c r="M18" s="468"/>
      <c r="N18" s="437"/>
      <c r="O18" s="469"/>
      <c r="P18" s="470"/>
      <c r="Q18" s="400"/>
      <c r="R18" s="400"/>
    </row>
    <row r="19" spans="1:21" x14ac:dyDescent="0.25">
      <c r="A19" s="404"/>
      <c r="B19" s="454"/>
      <c r="C19" s="433"/>
      <c r="D19" s="655"/>
      <c r="E19" s="656"/>
      <c r="F19" s="455"/>
      <c r="G19" s="455"/>
      <c r="H19" s="471"/>
      <c r="I19" s="434"/>
      <c r="J19" s="467"/>
      <c r="K19" s="467"/>
      <c r="L19" s="467"/>
      <c r="M19" s="468"/>
      <c r="N19" s="437"/>
      <c r="O19" s="469"/>
      <c r="P19" s="472"/>
      <c r="Q19" s="400"/>
      <c r="R19" s="400"/>
    </row>
    <row r="20" spans="1:21" ht="15.75" thickBot="1" x14ac:dyDescent="0.3">
      <c r="A20" s="404"/>
      <c r="B20" s="454"/>
      <c r="C20" s="456"/>
      <c r="D20" s="400"/>
      <c r="E20" s="418"/>
      <c r="F20" s="418"/>
      <c r="G20" s="400"/>
      <c r="H20" s="400"/>
      <c r="I20" s="400"/>
      <c r="J20" s="400"/>
      <c r="K20" s="400"/>
      <c r="L20" s="400"/>
      <c r="M20" s="400"/>
      <c r="N20" s="400"/>
      <c r="O20" s="440" t="s">
        <v>418</v>
      </c>
      <c r="P20" s="473">
        <f>SUM(P17:P18)</f>
        <v>0</v>
      </c>
      <c r="Q20" s="400"/>
      <c r="R20" s="400"/>
    </row>
    <row r="21" spans="1:21" ht="15" customHeight="1" x14ac:dyDescent="0.25">
      <c r="A21" s="404"/>
      <c r="B21" s="454"/>
      <c r="C21" s="456"/>
      <c r="D21" s="400"/>
      <c r="E21" s="418"/>
      <c r="F21" s="418"/>
      <c r="G21" s="400"/>
      <c r="H21" s="400"/>
      <c r="I21" s="400"/>
      <c r="J21" s="400"/>
      <c r="K21" s="400"/>
      <c r="L21" s="400"/>
      <c r="N21" s="664" t="s">
        <v>419</v>
      </c>
      <c r="O21" s="657"/>
      <c r="P21" s="658"/>
      <c r="Q21" s="400"/>
      <c r="R21" s="400"/>
    </row>
    <row r="22" spans="1:21" ht="15.75" thickBot="1" x14ac:dyDescent="0.3">
      <c r="A22" s="404"/>
      <c r="B22" s="454"/>
      <c r="C22" s="456"/>
      <c r="D22" s="400"/>
      <c r="E22" s="418"/>
      <c r="F22" s="418"/>
      <c r="G22" s="400"/>
      <c r="H22" s="400"/>
      <c r="I22" s="400"/>
      <c r="J22" s="400"/>
      <c r="K22" s="400"/>
      <c r="L22" s="400"/>
      <c r="N22" s="665"/>
      <c r="O22" s="659"/>
      <c r="P22" s="660"/>
      <c r="Q22" s="400"/>
      <c r="R22" s="400"/>
    </row>
    <row r="23" spans="1:21" ht="22.5" customHeight="1" x14ac:dyDescent="0.25">
      <c r="A23" s="404"/>
      <c r="B23" s="454"/>
      <c r="D23" s="474"/>
      <c r="E23" s="474"/>
      <c r="F23" s="400"/>
      <c r="G23" s="400"/>
      <c r="H23" s="400"/>
      <c r="I23" s="400"/>
      <c r="J23" s="400"/>
      <c r="K23" s="400"/>
      <c r="L23" s="400"/>
      <c r="M23" s="400"/>
      <c r="N23" s="400"/>
      <c r="O23" s="400"/>
      <c r="P23" s="404"/>
      <c r="Q23" s="400"/>
    </row>
    <row r="24" spans="1:21" ht="21" customHeight="1" x14ac:dyDescent="0.25">
      <c r="A24" s="404"/>
      <c r="B24" s="454"/>
      <c r="C24" s="475" t="s">
        <v>420</v>
      </c>
      <c r="D24" s="475"/>
      <c r="E24" s="475"/>
      <c r="F24" s="475"/>
      <c r="G24" s="475"/>
      <c r="H24" s="423" t="s">
        <v>395</v>
      </c>
      <c r="I24" s="420"/>
      <c r="J24" s="420"/>
      <c r="K24" s="420"/>
      <c r="L24" s="420"/>
      <c r="M24" s="421"/>
      <c r="O24" s="419" t="s">
        <v>396</v>
      </c>
      <c r="P24" s="460"/>
      <c r="Q24" s="400"/>
    </row>
    <row r="25" spans="1:21" ht="75" x14ac:dyDescent="0.25">
      <c r="A25" s="429"/>
      <c r="B25" s="476"/>
      <c r="C25" s="427" t="s">
        <v>353</v>
      </c>
      <c r="D25" s="647" t="s">
        <v>397</v>
      </c>
      <c r="E25" s="648"/>
      <c r="F25" s="477" t="s">
        <v>421</v>
      </c>
      <c r="G25" s="427" t="s">
        <v>399</v>
      </c>
      <c r="H25" s="427" t="s">
        <v>400</v>
      </c>
      <c r="I25" s="427" t="s">
        <v>422</v>
      </c>
      <c r="J25" s="427" t="s">
        <v>402</v>
      </c>
      <c r="K25" s="427" t="s">
        <v>403</v>
      </c>
      <c r="L25" s="427" t="s">
        <v>404</v>
      </c>
      <c r="M25" s="427" t="s">
        <v>405</v>
      </c>
      <c r="O25" s="427" t="s">
        <v>361</v>
      </c>
      <c r="P25" s="478" t="s">
        <v>423</v>
      </c>
      <c r="Q25" s="426"/>
      <c r="S25" s="479"/>
      <c r="T25" s="479"/>
      <c r="U25" s="479"/>
    </row>
    <row r="26" spans="1:21" x14ac:dyDescent="0.25">
      <c r="A26" s="432"/>
      <c r="B26" s="454"/>
      <c r="C26" s="431" t="s">
        <v>424</v>
      </c>
      <c r="D26" s="649" t="s">
        <v>425</v>
      </c>
      <c r="E26" s="650"/>
      <c r="F26" s="480" t="s">
        <v>426</v>
      </c>
      <c r="G26" s="481" t="s">
        <v>427</v>
      </c>
      <c r="H26" s="481" t="s">
        <v>428</v>
      </c>
      <c r="I26" s="481" t="s">
        <v>429</v>
      </c>
      <c r="J26" s="481" t="s">
        <v>430</v>
      </c>
      <c r="K26" s="481" t="s">
        <v>431</v>
      </c>
      <c r="L26" s="481" t="s">
        <v>432</v>
      </c>
      <c r="M26" s="481" t="s">
        <v>433</v>
      </c>
      <c r="O26" s="481" t="s">
        <v>434</v>
      </c>
      <c r="P26" s="482" t="s">
        <v>435</v>
      </c>
      <c r="Q26" s="405"/>
      <c r="S26" s="483"/>
      <c r="T26" s="483"/>
      <c r="U26" s="483"/>
    </row>
    <row r="27" spans="1:21" x14ac:dyDescent="0.25">
      <c r="A27" s="404"/>
      <c r="B27" s="454"/>
      <c r="C27" s="433"/>
      <c r="D27" s="655"/>
      <c r="E27" s="656"/>
      <c r="F27" s="484"/>
      <c r="G27" s="467"/>
      <c r="H27" s="485"/>
      <c r="I27" s="434"/>
      <c r="J27" s="435"/>
      <c r="K27" s="435"/>
      <c r="L27" s="435"/>
      <c r="M27" s="486"/>
      <c r="O27" s="469"/>
      <c r="P27" s="470"/>
      <c r="Q27" s="400"/>
      <c r="S27" s="487"/>
      <c r="T27" s="483"/>
    </row>
    <row r="28" spans="1:21" x14ac:dyDescent="0.25">
      <c r="A28" s="404"/>
      <c r="B28" s="454"/>
      <c r="C28" s="433"/>
      <c r="D28" s="655"/>
      <c r="E28" s="656"/>
      <c r="F28" s="488"/>
      <c r="G28" s="467"/>
      <c r="H28" s="489"/>
      <c r="I28" s="434"/>
      <c r="J28" s="467"/>
      <c r="K28" s="467"/>
      <c r="L28" s="467"/>
      <c r="M28" s="468"/>
      <c r="O28" s="469"/>
      <c r="P28" s="470"/>
      <c r="Q28" s="400"/>
    </row>
    <row r="29" spans="1:21" x14ac:dyDescent="0.25">
      <c r="A29" s="404"/>
      <c r="B29" s="454"/>
      <c r="C29" s="433"/>
      <c r="D29" s="666"/>
      <c r="E29" s="667"/>
      <c r="F29" s="490"/>
      <c r="G29" s="467"/>
      <c r="H29" s="467"/>
      <c r="I29" s="467"/>
      <c r="J29" s="467"/>
      <c r="K29" s="467"/>
      <c r="L29" s="467"/>
      <c r="M29" s="491"/>
      <c r="O29" s="469"/>
      <c r="P29" s="470"/>
      <c r="Q29" s="400"/>
    </row>
    <row r="30" spans="1:21" x14ac:dyDescent="0.25">
      <c r="A30" s="404"/>
      <c r="B30" s="454"/>
      <c r="C30" s="433"/>
      <c r="D30" s="655"/>
      <c r="E30" s="656"/>
      <c r="F30" s="488"/>
      <c r="G30" s="467"/>
      <c r="H30" s="492"/>
      <c r="I30" s="434"/>
      <c r="J30" s="467"/>
      <c r="K30" s="467"/>
      <c r="L30" s="467"/>
      <c r="M30" s="468"/>
      <c r="O30" s="469"/>
      <c r="P30" s="470"/>
      <c r="Q30" s="400"/>
    </row>
    <row r="31" spans="1:21" x14ac:dyDescent="0.25">
      <c r="A31" s="404"/>
      <c r="B31" s="454"/>
      <c r="C31" s="433"/>
      <c r="D31" s="655"/>
      <c r="E31" s="656"/>
      <c r="F31" s="488"/>
      <c r="G31" s="467"/>
      <c r="H31" s="489"/>
      <c r="I31" s="434"/>
      <c r="J31" s="467"/>
      <c r="K31" s="467"/>
      <c r="L31" s="467"/>
      <c r="M31" s="468"/>
      <c r="O31" s="469"/>
      <c r="P31" s="470"/>
      <c r="Q31" s="400"/>
    </row>
    <row r="32" spans="1:21" x14ac:dyDescent="0.25">
      <c r="A32" s="404"/>
      <c r="B32" s="454"/>
      <c r="C32" s="433"/>
      <c r="D32" s="666"/>
      <c r="E32" s="667"/>
      <c r="F32" s="490"/>
      <c r="G32" s="467"/>
      <c r="H32" s="467"/>
      <c r="I32" s="467"/>
      <c r="J32" s="467"/>
      <c r="K32" s="467"/>
      <c r="L32" s="467"/>
      <c r="M32" s="491"/>
      <c r="O32" s="469"/>
      <c r="P32" s="470"/>
      <c r="Q32" s="400"/>
    </row>
    <row r="33" spans="1:22" x14ac:dyDescent="0.25">
      <c r="A33" s="404"/>
      <c r="B33" s="454"/>
      <c r="C33" s="433"/>
      <c r="D33" s="655"/>
      <c r="E33" s="656"/>
      <c r="F33" s="488"/>
      <c r="G33" s="467"/>
      <c r="H33" s="467"/>
      <c r="I33" s="467"/>
      <c r="J33" s="467"/>
      <c r="K33" s="467"/>
      <c r="L33" s="467"/>
      <c r="M33" s="436"/>
      <c r="O33" s="469"/>
      <c r="P33" s="470"/>
      <c r="Q33" s="400"/>
    </row>
    <row r="34" spans="1:22" x14ac:dyDescent="0.25">
      <c r="A34" s="404"/>
      <c r="B34" s="454"/>
      <c r="C34" s="433"/>
      <c r="D34" s="655" t="s">
        <v>436</v>
      </c>
      <c r="E34" s="656"/>
      <c r="F34" s="488"/>
      <c r="G34" s="467"/>
      <c r="H34" s="467"/>
      <c r="I34" s="467"/>
      <c r="J34" s="467"/>
      <c r="K34" s="467"/>
      <c r="L34" s="467"/>
      <c r="M34" s="436"/>
      <c r="O34" s="469"/>
      <c r="P34" s="470"/>
      <c r="Q34" s="400"/>
    </row>
    <row r="35" spans="1:22" x14ac:dyDescent="0.25">
      <c r="A35" s="404"/>
      <c r="B35" s="454"/>
      <c r="C35" s="400"/>
      <c r="D35" s="400"/>
      <c r="E35" s="400"/>
      <c r="F35" s="400"/>
      <c r="G35" s="400"/>
      <c r="H35" s="400"/>
      <c r="I35" s="400"/>
      <c r="J35" s="400"/>
      <c r="K35" s="400"/>
      <c r="L35" s="400"/>
      <c r="M35" s="400"/>
      <c r="O35" s="440" t="s">
        <v>437</v>
      </c>
      <c r="P35" s="473">
        <f>SUM(P27:P34)</f>
        <v>0</v>
      </c>
      <c r="Q35" s="400"/>
    </row>
    <row r="36" spans="1:22" x14ac:dyDescent="0.25">
      <c r="A36" s="404"/>
      <c r="B36" s="454"/>
      <c r="C36" s="400"/>
      <c r="D36" s="400"/>
      <c r="E36" s="400"/>
      <c r="F36" s="400"/>
      <c r="G36" s="400"/>
      <c r="H36" s="400"/>
      <c r="I36" s="400"/>
      <c r="J36" s="400"/>
      <c r="K36" s="400"/>
      <c r="L36" s="400"/>
      <c r="M36" s="400"/>
      <c r="N36" s="416"/>
      <c r="O36" s="437"/>
      <c r="P36" s="404"/>
      <c r="Q36" s="400"/>
    </row>
    <row r="37" spans="1:22" ht="21" x14ac:dyDescent="0.25">
      <c r="A37" s="404"/>
      <c r="B37" s="454"/>
      <c r="C37" s="662" t="s">
        <v>438</v>
      </c>
      <c r="D37" s="662"/>
      <c r="E37" s="662"/>
      <c r="F37" s="662"/>
      <c r="G37" s="662"/>
      <c r="H37" s="423" t="s">
        <v>395</v>
      </c>
      <c r="I37" s="420"/>
      <c r="J37" s="420"/>
      <c r="K37" s="420"/>
      <c r="L37" s="420"/>
      <c r="M37" s="421"/>
      <c r="O37" s="419" t="s">
        <v>396</v>
      </c>
      <c r="P37" s="460"/>
      <c r="Q37" s="400"/>
      <c r="R37" s="400"/>
      <c r="S37" s="400"/>
    </row>
    <row r="38" spans="1:22" ht="78.75" customHeight="1" x14ac:dyDescent="0.25">
      <c r="A38" s="404"/>
      <c r="B38" s="454"/>
      <c r="C38" s="647" t="s">
        <v>397</v>
      </c>
      <c r="D38" s="648"/>
      <c r="E38" s="427" t="s">
        <v>421</v>
      </c>
      <c r="F38" s="461" t="s">
        <v>398</v>
      </c>
      <c r="G38" s="427" t="s">
        <v>399</v>
      </c>
      <c r="H38" s="427" t="s">
        <v>400</v>
      </c>
      <c r="I38" s="427" t="s">
        <v>422</v>
      </c>
      <c r="J38" s="427" t="s">
        <v>402</v>
      </c>
      <c r="K38" s="427" t="s">
        <v>403</v>
      </c>
      <c r="L38" s="427" t="s">
        <v>404</v>
      </c>
      <c r="M38" s="427" t="s">
        <v>405</v>
      </c>
      <c r="N38" s="428"/>
      <c r="O38" s="427" t="s">
        <v>439</v>
      </c>
      <c r="P38" s="478" t="s">
        <v>423</v>
      </c>
      <c r="Q38" s="400"/>
      <c r="R38" s="400"/>
      <c r="S38" s="479"/>
      <c r="T38" s="479"/>
      <c r="U38" s="479"/>
      <c r="V38" s="479"/>
    </row>
    <row r="39" spans="1:22" x14ac:dyDescent="0.25">
      <c r="A39" s="404"/>
      <c r="B39" s="454"/>
      <c r="C39" s="661" t="s">
        <v>440</v>
      </c>
      <c r="D39" s="650"/>
      <c r="E39" s="481" t="s">
        <v>441</v>
      </c>
      <c r="F39" s="481" t="s">
        <v>442</v>
      </c>
      <c r="G39" s="481" t="s">
        <v>443</v>
      </c>
      <c r="H39" s="481" t="s">
        <v>444</v>
      </c>
      <c r="I39" s="481" t="s">
        <v>445</v>
      </c>
      <c r="J39" s="481" t="s">
        <v>446</v>
      </c>
      <c r="K39" s="481" t="s">
        <v>447</v>
      </c>
      <c r="L39" s="493" t="s">
        <v>448</v>
      </c>
      <c r="M39" s="493" t="s">
        <v>449</v>
      </c>
      <c r="N39" s="405"/>
      <c r="O39" s="481" t="s">
        <v>450</v>
      </c>
      <c r="P39" s="482" t="s">
        <v>451</v>
      </c>
      <c r="Q39" s="400"/>
      <c r="R39" s="400"/>
      <c r="S39" s="483"/>
      <c r="T39" s="483"/>
      <c r="U39" s="483"/>
      <c r="V39" s="483"/>
    </row>
    <row r="40" spans="1:22" x14ac:dyDescent="0.25">
      <c r="A40" s="404"/>
      <c r="B40" s="454"/>
      <c r="C40" s="655"/>
      <c r="D40" s="656"/>
      <c r="E40" s="494"/>
      <c r="F40" s="465"/>
      <c r="G40" s="467"/>
      <c r="H40" s="489"/>
      <c r="I40" s="435"/>
      <c r="J40" s="435"/>
      <c r="K40" s="435"/>
      <c r="L40" s="435"/>
      <c r="M40" s="495"/>
      <c r="N40" s="437"/>
      <c r="O40" s="469"/>
      <c r="P40" s="470"/>
      <c r="Q40" s="400"/>
      <c r="R40" s="400"/>
      <c r="S40" s="496"/>
      <c r="T40" s="483"/>
      <c r="U40" s="496"/>
      <c r="V40" s="483"/>
    </row>
    <row r="41" spans="1:22" x14ac:dyDescent="0.25">
      <c r="A41" s="404"/>
      <c r="B41" s="454"/>
      <c r="C41" s="655"/>
      <c r="D41" s="656"/>
      <c r="E41" s="497"/>
      <c r="F41" s="455"/>
      <c r="G41" s="467"/>
      <c r="H41" s="498"/>
      <c r="I41" s="435"/>
      <c r="J41" s="435"/>
      <c r="K41" s="435"/>
      <c r="L41" s="435"/>
      <c r="M41" s="495"/>
      <c r="N41" s="437"/>
      <c r="O41" s="469"/>
      <c r="P41" s="470"/>
      <c r="Q41" s="400"/>
      <c r="R41" s="400"/>
    </row>
    <row r="42" spans="1:22" x14ac:dyDescent="0.25">
      <c r="A42" s="404"/>
      <c r="B42" s="454"/>
      <c r="C42" s="655"/>
      <c r="D42" s="656"/>
      <c r="E42" s="468"/>
      <c r="F42" s="465"/>
      <c r="G42" s="467"/>
      <c r="H42" s="499"/>
      <c r="I42" s="435"/>
      <c r="J42" s="435"/>
      <c r="K42" s="467"/>
      <c r="L42" s="467"/>
      <c r="M42" s="495"/>
      <c r="N42" s="437"/>
      <c r="O42" s="469"/>
      <c r="P42" s="470"/>
      <c r="Q42" s="400"/>
      <c r="R42" s="400"/>
    </row>
    <row r="43" spans="1:22" x14ac:dyDescent="0.25">
      <c r="A43" s="404"/>
      <c r="B43" s="454"/>
      <c r="C43" s="655"/>
      <c r="D43" s="656"/>
      <c r="E43" s="468"/>
      <c r="F43" s="465"/>
      <c r="G43" s="467"/>
      <c r="H43" s="467"/>
      <c r="I43" s="467"/>
      <c r="J43" s="467"/>
      <c r="K43" s="467"/>
      <c r="L43" s="467"/>
      <c r="M43" s="436"/>
      <c r="N43" s="437"/>
      <c r="O43" s="469"/>
      <c r="P43" s="470"/>
      <c r="Q43" s="400"/>
      <c r="R43" s="400"/>
    </row>
    <row r="44" spans="1:22" x14ac:dyDescent="0.25">
      <c r="A44" s="404"/>
      <c r="B44" s="454"/>
      <c r="C44" s="655"/>
      <c r="D44" s="656"/>
      <c r="E44" s="467"/>
      <c r="F44" s="465"/>
      <c r="G44" s="467"/>
      <c r="H44" s="467"/>
      <c r="I44" s="467"/>
      <c r="J44" s="467"/>
      <c r="K44" s="467"/>
      <c r="L44" s="467"/>
      <c r="M44" s="436"/>
      <c r="N44" s="437"/>
      <c r="O44" s="469"/>
      <c r="P44" s="470"/>
      <c r="Q44" s="400"/>
      <c r="R44" s="400"/>
    </row>
    <row r="45" spans="1:22" x14ac:dyDescent="0.25">
      <c r="A45" s="404"/>
      <c r="B45" s="454"/>
      <c r="C45" s="655" t="s">
        <v>436</v>
      </c>
      <c r="D45" s="656"/>
      <c r="E45" s="467"/>
      <c r="F45" s="465"/>
      <c r="G45" s="467"/>
      <c r="H45" s="467"/>
      <c r="I45" s="467"/>
      <c r="J45" s="467"/>
      <c r="K45" s="467"/>
      <c r="L45" s="467"/>
      <c r="M45" s="436"/>
      <c r="N45" s="437"/>
      <c r="O45" s="469"/>
      <c r="P45" s="470"/>
      <c r="Q45" s="400"/>
      <c r="R45" s="400"/>
    </row>
    <row r="46" spans="1:22" x14ac:dyDescent="0.25">
      <c r="A46" s="404"/>
      <c r="B46" s="454"/>
      <c r="C46" s="400"/>
      <c r="D46" s="400"/>
      <c r="E46" s="400"/>
      <c r="F46" s="400"/>
      <c r="G46" s="400"/>
      <c r="H46" s="400"/>
      <c r="I46" s="400"/>
      <c r="J46" s="400"/>
      <c r="K46" s="400"/>
      <c r="L46" s="400"/>
      <c r="M46" s="400"/>
      <c r="N46" s="400"/>
      <c r="O46" s="440" t="s">
        <v>452</v>
      </c>
      <c r="P46" s="473">
        <f>SUM(P40:P45)</f>
        <v>0</v>
      </c>
      <c r="Q46" s="400"/>
      <c r="R46" s="400"/>
      <c r="T46" s="500"/>
    </row>
    <row r="47" spans="1:22" x14ac:dyDescent="0.25">
      <c r="A47" s="404"/>
      <c r="B47" s="454"/>
      <c r="C47" s="400"/>
      <c r="D47" s="400"/>
      <c r="E47" s="400"/>
      <c r="F47" s="400"/>
      <c r="G47" s="400"/>
      <c r="H47" s="400"/>
      <c r="I47" s="400"/>
      <c r="J47" s="400"/>
      <c r="K47" s="400"/>
      <c r="L47" s="400"/>
      <c r="M47" s="400"/>
      <c r="N47" s="400"/>
      <c r="O47" s="416"/>
      <c r="P47" s="501"/>
      <c r="Q47" s="400"/>
      <c r="R47" s="400"/>
      <c r="T47" s="500"/>
    </row>
    <row r="48" spans="1:22" ht="43.5" customHeight="1" x14ac:dyDescent="0.25">
      <c r="A48" s="404"/>
      <c r="B48" s="454"/>
      <c r="C48" s="475" t="s">
        <v>453</v>
      </c>
      <c r="D48" s="475"/>
      <c r="F48" s="475"/>
      <c r="G48" s="663" t="s">
        <v>454</v>
      </c>
      <c r="H48" s="663"/>
      <c r="I48" s="502"/>
      <c r="J48" s="400"/>
      <c r="K48" s="400"/>
      <c r="L48" s="400"/>
      <c r="M48" s="400"/>
      <c r="N48" s="400"/>
      <c r="O48" s="416"/>
      <c r="P48" s="503" t="s">
        <v>455</v>
      </c>
      <c r="Q48" s="400"/>
      <c r="R48" s="400"/>
      <c r="T48" s="500"/>
    </row>
    <row r="49" spans="1:20" ht="45" customHeight="1" x14ac:dyDescent="0.25">
      <c r="A49" s="404"/>
      <c r="B49" s="454"/>
      <c r="C49" s="647" t="s">
        <v>456</v>
      </c>
      <c r="D49" s="648"/>
      <c r="E49" s="461" t="s">
        <v>457</v>
      </c>
      <c r="F49" s="427" t="s">
        <v>458</v>
      </c>
      <c r="G49" s="427" t="s">
        <v>459</v>
      </c>
      <c r="H49" s="427" t="s">
        <v>422</v>
      </c>
      <c r="I49" s="400"/>
      <c r="J49" s="400"/>
      <c r="K49" s="400"/>
      <c r="L49" s="400"/>
      <c r="M49" s="400"/>
      <c r="N49" s="416"/>
      <c r="P49" s="478" t="s">
        <v>460</v>
      </c>
      <c r="Q49" s="400"/>
      <c r="S49" s="500"/>
    </row>
    <row r="50" spans="1:20" x14ac:dyDescent="0.25">
      <c r="A50" s="404"/>
      <c r="B50" s="454"/>
      <c r="C50" s="661" t="s">
        <v>461</v>
      </c>
      <c r="D50" s="650"/>
      <c r="E50" s="504" t="s">
        <v>462</v>
      </c>
      <c r="F50" s="481" t="s">
        <v>463</v>
      </c>
      <c r="G50" s="481" t="s">
        <v>464</v>
      </c>
      <c r="H50" s="481" t="s">
        <v>465</v>
      </c>
      <c r="I50" s="400"/>
      <c r="J50" s="400"/>
      <c r="K50" s="400"/>
      <c r="L50" s="400"/>
      <c r="M50" s="400"/>
      <c r="N50" s="416"/>
      <c r="P50" s="482" t="s">
        <v>466</v>
      </c>
      <c r="Q50" s="400"/>
      <c r="S50" s="500"/>
    </row>
    <row r="51" spans="1:20" x14ac:dyDescent="0.25">
      <c r="A51" s="404"/>
      <c r="B51" s="454"/>
      <c r="C51" s="653"/>
      <c r="D51" s="654"/>
      <c r="E51" s="505"/>
      <c r="F51" s="465"/>
      <c r="G51" s="466"/>
      <c r="H51" s="434"/>
      <c r="I51" s="400"/>
      <c r="J51" s="400"/>
      <c r="K51" s="400"/>
      <c r="L51" s="400"/>
      <c r="M51" s="400"/>
      <c r="N51" s="416"/>
      <c r="P51" s="472"/>
      <c r="Q51" s="400"/>
      <c r="S51" s="500"/>
    </row>
    <row r="52" spans="1:20" x14ac:dyDescent="0.25">
      <c r="A52" s="404"/>
      <c r="B52" s="454"/>
      <c r="C52" s="655"/>
      <c r="D52" s="656"/>
      <c r="E52" s="505"/>
      <c r="F52" s="465"/>
      <c r="G52" s="471"/>
      <c r="H52" s="434"/>
      <c r="I52" s="400"/>
      <c r="J52" s="400"/>
      <c r="K52" s="400"/>
      <c r="L52" s="400"/>
      <c r="M52" s="400"/>
      <c r="N52" s="416"/>
      <c r="P52" s="472"/>
      <c r="Q52" s="400"/>
      <c r="S52" s="500"/>
    </row>
    <row r="53" spans="1:20" x14ac:dyDescent="0.25">
      <c r="A53" s="404"/>
      <c r="B53" s="454"/>
      <c r="C53" s="655"/>
      <c r="D53" s="656"/>
      <c r="E53" s="505"/>
      <c r="F53" s="465"/>
      <c r="G53" s="471"/>
      <c r="H53" s="434"/>
      <c r="I53" s="400"/>
      <c r="J53" s="400"/>
      <c r="K53" s="400"/>
      <c r="L53" s="400"/>
      <c r="M53" s="400"/>
      <c r="N53" s="416"/>
      <c r="P53" s="472"/>
      <c r="Q53" s="400"/>
      <c r="S53" s="500"/>
    </row>
    <row r="54" spans="1:20" x14ac:dyDescent="0.25">
      <c r="A54" s="404"/>
      <c r="B54" s="454"/>
      <c r="C54" s="655"/>
      <c r="D54" s="656"/>
      <c r="E54" s="505"/>
      <c r="F54" s="455"/>
      <c r="G54" s="471"/>
      <c r="H54" s="434"/>
      <c r="I54" s="400"/>
      <c r="J54" s="400"/>
      <c r="K54" s="400"/>
      <c r="L54" s="400"/>
      <c r="M54" s="400"/>
      <c r="N54" s="416"/>
      <c r="P54" s="472"/>
      <c r="Q54" s="400"/>
      <c r="S54" s="500"/>
    </row>
    <row r="55" spans="1:20" x14ac:dyDescent="0.25">
      <c r="A55" s="404"/>
      <c r="B55" s="454"/>
      <c r="C55" s="400"/>
      <c r="D55" s="400"/>
      <c r="E55" s="400"/>
      <c r="F55" s="400"/>
      <c r="G55" s="400"/>
      <c r="H55" s="400"/>
      <c r="I55" s="400"/>
      <c r="J55" s="400"/>
      <c r="K55" s="400"/>
      <c r="L55" s="400"/>
      <c r="M55" s="400"/>
      <c r="N55" s="400"/>
      <c r="O55" s="440" t="s">
        <v>467</v>
      </c>
      <c r="P55" s="472"/>
      <c r="Q55" s="400"/>
      <c r="R55" s="400"/>
      <c r="T55" s="500"/>
    </row>
    <row r="56" spans="1:20" ht="15.75" thickBot="1" x14ac:dyDescent="0.3">
      <c r="A56" s="404"/>
      <c r="B56" s="454"/>
      <c r="C56" s="443" t="s">
        <v>378</v>
      </c>
      <c r="D56" s="400"/>
      <c r="E56" s="400"/>
      <c r="F56" s="400"/>
      <c r="G56" s="400"/>
      <c r="H56" s="400"/>
      <c r="I56" s="400"/>
      <c r="J56" s="400"/>
      <c r="K56" s="400"/>
      <c r="L56" s="400"/>
      <c r="M56" s="400"/>
      <c r="N56" s="400"/>
      <c r="O56" s="416"/>
      <c r="P56" s="501"/>
      <c r="Q56" s="400"/>
      <c r="R56" s="400"/>
    </row>
    <row r="57" spans="1:20" ht="15.75" thickBot="1" x14ac:dyDescent="0.3">
      <c r="A57" s="404"/>
      <c r="B57" s="454"/>
      <c r="C57" s="400"/>
      <c r="D57" s="400"/>
      <c r="E57" s="400"/>
      <c r="F57" s="400"/>
      <c r="G57" s="400"/>
      <c r="H57" s="400"/>
      <c r="I57" s="400"/>
      <c r="J57" s="400"/>
      <c r="K57" s="400"/>
      <c r="L57" s="400"/>
      <c r="M57" s="400"/>
      <c r="N57" s="400"/>
      <c r="O57" s="440" t="s">
        <v>468</v>
      </c>
      <c r="P57" s="506">
        <f>+P35+P46+P55</f>
        <v>0</v>
      </c>
      <c r="Q57" s="400"/>
      <c r="R57" s="400"/>
      <c r="T57" s="500"/>
    </row>
    <row r="58" spans="1:20" ht="25.5" customHeight="1" thickBot="1" x14ac:dyDescent="0.3">
      <c r="A58" s="404"/>
      <c r="B58" s="454"/>
      <c r="C58" s="446"/>
      <c r="D58" s="446"/>
      <c r="E58" s="446"/>
      <c r="F58" s="400"/>
      <c r="G58" s="400"/>
      <c r="H58" s="400"/>
      <c r="I58" s="400"/>
      <c r="J58" s="400"/>
      <c r="K58" s="400"/>
      <c r="L58" s="400"/>
      <c r="N58" s="657" t="s">
        <v>469</v>
      </c>
      <c r="O58" s="657"/>
      <c r="P58" s="658"/>
      <c r="Q58" s="400"/>
    </row>
    <row r="59" spans="1:20" ht="24.75" customHeight="1" thickBot="1" x14ac:dyDescent="0.3">
      <c r="A59" s="404"/>
      <c r="B59" s="454"/>
      <c r="C59" s="447" t="s">
        <v>383</v>
      </c>
      <c r="D59" s="448"/>
      <c r="E59" s="448"/>
      <c r="F59" s="400"/>
      <c r="G59" s="400"/>
      <c r="H59" s="400"/>
      <c r="I59" s="400"/>
      <c r="J59" s="400"/>
      <c r="K59" s="400"/>
      <c r="L59" s="400"/>
      <c r="M59" s="507"/>
      <c r="N59" s="659"/>
      <c r="O59" s="659"/>
      <c r="P59" s="660"/>
      <c r="Q59" s="400"/>
    </row>
    <row r="60" spans="1:20" ht="23.25" customHeight="1" thickBot="1" x14ac:dyDescent="0.3">
      <c r="A60" s="404"/>
      <c r="B60" s="508"/>
      <c r="C60" s="446"/>
      <c r="D60" s="446"/>
      <c r="E60" s="446"/>
      <c r="F60" s="446"/>
      <c r="G60" s="446"/>
      <c r="H60" s="446"/>
      <c r="I60" s="446"/>
      <c r="J60" s="446"/>
      <c r="K60" s="446"/>
      <c r="L60" s="446"/>
      <c r="M60" s="446"/>
      <c r="N60" s="446"/>
      <c r="O60" s="446"/>
      <c r="P60" s="450"/>
      <c r="Q60" s="400"/>
    </row>
    <row r="61" spans="1:20" x14ac:dyDescent="0.25">
      <c r="A61" s="400"/>
      <c r="B61" s="405"/>
      <c r="C61" s="400"/>
      <c r="D61" s="400"/>
      <c r="E61" s="400"/>
      <c r="F61" s="400"/>
      <c r="G61" s="400"/>
      <c r="H61" s="400"/>
      <c r="I61" s="400"/>
      <c r="J61" s="400"/>
      <c r="K61" s="400"/>
      <c r="L61" s="400"/>
      <c r="M61" s="400"/>
      <c r="N61" s="400"/>
      <c r="O61" s="400"/>
      <c r="P61" s="400"/>
      <c r="Q61" s="400"/>
    </row>
  </sheetData>
  <mergeCells count="35">
    <mergeCell ref="D18:E18"/>
    <mergeCell ref="K7:L9"/>
    <mergeCell ref="C14:G14"/>
    <mergeCell ref="D15:E15"/>
    <mergeCell ref="D16:E16"/>
    <mergeCell ref="D17:E17"/>
    <mergeCell ref="D34:E34"/>
    <mergeCell ref="D19:E19"/>
    <mergeCell ref="N21:P22"/>
    <mergeCell ref="D25:E25"/>
    <mergeCell ref="D26:E26"/>
    <mergeCell ref="D27:E27"/>
    <mergeCell ref="D28:E28"/>
    <mergeCell ref="D29:E29"/>
    <mergeCell ref="D30:E30"/>
    <mergeCell ref="D31:E31"/>
    <mergeCell ref="D32:E32"/>
    <mergeCell ref="D33:E33"/>
    <mergeCell ref="C50:D50"/>
    <mergeCell ref="C37:G37"/>
    <mergeCell ref="C38:D38"/>
    <mergeCell ref="C39:D39"/>
    <mergeCell ref="C40:D40"/>
    <mergeCell ref="C41:D41"/>
    <mergeCell ref="C42:D42"/>
    <mergeCell ref="C43:D43"/>
    <mergeCell ref="C44:D44"/>
    <mergeCell ref="C45:D45"/>
    <mergeCell ref="G48:H48"/>
    <mergeCell ref="C49:D49"/>
    <mergeCell ref="C51:D51"/>
    <mergeCell ref="C52:D52"/>
    <mergeCell ref="C53:D53"/>
    <mergeCell ref="C54:D54"/>
    <mergeCell ref="N58:P59"/>
  </mergeCells>
  <printOptions horizontalCentered="1" verticalCentered="1"/>
  <pageMargins left="0" right="0" top="0" bottom="0" header="0" footer="0"/>
  <pageSetup paperSize="9" scale="50" orientation="portrait" r:id="rId1"/>
  <colBreaks count="1" manualBreakCount="1">
    <brk id="17"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O46"/>
  <sheetViews>
    <sheetView zoomScaleNormal="100" workbookViewId="0">
      <selection activeCell="E37" sqref="E37"/>
    </sheetView>
  </sheetViews>
  <sheetFormatPr defaultRowHeight="15" x14ac:dyDescent="0.25"/>
  <cols>
    <col min="1" max="1" width="3.42578125" customWidth="1"/>
    <col min="2" max="2" width="8" style="483" bestFit="1" customWidth="1"/>
    <col min="3" max="3" width="12.85546875" customWidth="1"/>
    <col min="4" max="4" width="18.140625" customWidth="1"/>
    <col min="5" max="5" width="17.5703125" customWidth="1"/>
    <col min="6" max="6" width="10.140625" customWidth="1"/>
    <col min="7" max="7" width="15.28515625" customWidth="1"/>
    <col min="8" max="8" width="23.28515625" customWidth="1"/>
    <col min="9" max="9" width="15.5703125" customWidth="1"/>
    <col min="10" max="10" width="7.5703125" customWidth="1"/>
    <col min="11" max="11" width="2" customWidth="1"/>
    <col min="12" max="12" width="2.42578125" customWidth="1"/>
    <col min="13" max="13" width="11.85546875" customWidth="1"/>
    <col min="257" max="257" width="3.42578125" customWidth="1"/>
    <col min="258" max="258" width="8" bestFit="1" customWidth="1"/>
    <col min="259" max="259" width="12.85546875" customWidth="1"/>
    <col min="260" max="260" width="18.140625" customWidth="1"/>
    <col min="261" max="261" width="17.5703125" customWidth="1"/>
    <col min="262" max="262" width="10.140625" customWidth="1"/>
    <col min="263" max="263" width="15.28515625" customWidth="1"/>
    <col min="264" max="264" width="23.28515625" customWidth="1"/>
    <col min="265" max="265" width="15.5703125" customWidth="1"/>
    <col min="266" max="266" width="7.5703125" customWidth="1"/>
    <col min="267" max="267" width="2" customWidth="1"/>
    <col min="268" max="268" width="2.42578125" customWidth="1"/>
    <col min="269" max="269" width="11.85546875" customWidth="1"/>
    <col min="513" max="513" width="3.42578125" customWidth="1"/>
    <col min="514" max="514" width="8" bestFit="1" customWidth="1"/>
    <col min="515" max="515" width="12.85546875" customWidth="1"/>
    <col min="516" max="516" width="18.140625" customWidth="1"/>
    <col min="517" max="517" width="17.5703125" customWidth="1"/>
    <col min="518" max="518" width="10.140625" customWidth="1"/>
    <col min="519" max="519" width="15.28515625" customWidth="1"/>
    <col min="520" max="520" width="23.28515625" customWidth="1"/>
    <col min="521" max="521" width="15.5703125" customWidth="1"/>
    <col min="522" max="522" width="7.5703125" customWidth="1"/>
    <col min="523" max="523" width="2" customWidth="1"/>
    <col min="524" max="524" width="2.42578125" customWidth="1"/>
    <col min="525" max="525" width="11.85546875" customWidth="1"/>
    <col min="769" max="769" width="3.42578125" customWidth="1"/>
    <col min="770" max="770" width="8" bestFit="1" customWidth="1"/>
    <col min="771" max="771" width="12.85546875" customWidth="1"/>
    <col min="772" max="772" width="18.140625" customWidth="1"/>
    <col min="773" max="773" width="17.5703125" customWidth="1"/>
    <col min="774" max="774" width="10.140625" customWidth="1"/>
    <col min="775" max="775" width="15.28515625" customWidth="1"/>
    <col min="776" max="776" width="23.28515625" customWidth="1"/>
    <col min="777" max="777" width="15.5703125" customWidth="1"/>
    <col min="778" max="778" width="7.5703125" customWidth="1"/>
    <col min="779" max="779" width="2" customWidth="1"/>
    <col min="780" max="780" width="2.42578125" customWidth="1"/>
    <col min="781" max="781" width="11.85546875" customWidth="1"/>
    <col min="1025" max="1025" width="3.42578125" customWidth="1"/>
    <col min="1026" max="1026" width="8" bestFit="1" customWidth="1"/>
    <col min="1027" max="1027" width="12.85546875" customWidth="1"/>
    <col min="1028" max="1028" width="18.140625" customWidth="1"/>
    <col min="1029" max="1029" width="17.5703125" customWidth="1"/>
    <col min="1030" max="1030" width="10.140625" customWidth="1"/>
    <col min="1031" max="1031" width="15.28515625" customWidth="1"/>
    <col min="1032" max="1032" width="23.28515625" customWidth="1"/>
    <col min="1033" max="1033" width="15.5703125" customWidth="1"/>
    <col min="1034" max="1034" width="7.5703125" customWidth="1"/>
    <col min="1035" max="1035" width="2" customWidth="1"/>
    <col min="1036" max="1036" width="2.42578125" customWidth="1"/>
    <col min="1037" max="1037" width="11.85546875" customWidth="1"/>
    <col min="1281" max="1281" width="3.42578125" customWidth="1"/>
    <col min="1282" max="1282" width="8" bestFit="1" customWidth="1"/>
    <col min="1283" max="1283" width="12.85546875" customWidth="1"/>
    <col min="1284" max="1284" width="18.140625" customWidth="1"/>
    <col min="1285" max="1285" width="17.5703125" customWidth="1"/>
    <col min="1286" max="1286" width="10.140625" customWidth="1"/>
    <col min="1287" max="1287" width="15.28515625" customWidth="1"/>
    <col min="1288" max="1288" width="23.28515625" customWidth="1"/>
    <col min="1289" max="1289" width="15.5703125" customWidth="1"/>
    <col min="1290" max="1290" width="7.5703125" customWidth="1"/>
    <col min="1291" max="1291" width="2" customWidth="1"/>
    <col min="1292" max="1292" width="2.42578125" customWidth="1"/>
    <col min="1293" max="1293" width="11.85546875" customWidth="1"/>
    <col min="1537" max="1537" width="3.42578125" customWidth="1"/>
    <col min="1538" max="1538" width="8" bestFit="1" customWidth="1"/>
    <col min="1539" max="1539" width="12.85546875" customWidth="1"/>
    <col min="1540" max="1540" width="18.140625" customWidth="1"/>
    <col min="1541" max="1541" width="17.5703125" customWidth="1"/>
    <col min="1542" max="1542" width="10.140625" customWidth="1"/>
    <col min="1543" max="1543" width="15.28515625" customWidth="1"/>
    <col min="1544" max="1544" width="23.28515625" customWidth="1"/>
    <col min="1545" max="1545" width="15.5703125" customWidth="1"/>
    <col min="1546" max="1546" width="7.5703125" customWidth="1"/>
    <col min="1547" max="1547" width="2" customWidth="1"/>
    <col min="1548" max="1548" width="2.42578125" customWidth="1"/>
    <col min="1549" max="1549" width="11.85546875" customWidth="1"/>
    <col min="1793" max="1793" width="3.42578125" customWidth="1"/>
    <col min="1794" max="1794" width="8" bestFit="1" customWidth="1"/>
    <col min="1795" max="1795" width="12.85546875" customWidth="1"/>
    <col min="1796" max="1796" width="18.140625" customWidth="1"/>
    <col min="1797" max="1797" width="17.5703125" customWidth="1"/>
    <col min="1798" max="1798" width="10.140625" customWidth="1"/>
    <col min="1799" max="1799" width="15.28515625" customWidth="1"/>
    <col min="1800" max="1800" width="23.28515625" customWidth="1"/>
    <col min="1801" max="1801" width="15.5703125" customWidth="1"/>
    <col min="1802" max="1802" width="7.5703125" customWidth="1"/>
    <col min="1803" max="1803" width="2" customWidth="1"/>
    <col min="1804" max="1804" width="2.42578125" customWidth="1"/>
    <col min="1805" max="1805" width="11.85546875" customWidth="1"/>
    <col min="2049" max="2049" width="3.42578125" customWidth="1"/>
    <col min="2050" max="2050" width="8" bestFit="1" customWidth="1"/>
    <col min="2051" max="2051" width="12.85546875" customWidth="1"/>
    <col min="2052" max="2052" width="18.140625" customWidth="1"/>
    <col min="2053" max="2053" width="17.5703125" customWidth="1"/>
    <col min="2054" max="2054" width="10.140625" customWidth="1"/>
    <col min="2055" max="2055" width="15.28515625" customWidth="1"/>
    <col min="2056" max="2056" width="23.28515625" customWidth="1"/>
    <col min="2057" max="2057" width="15.5703125" customWidth="1"/>
    <col min="2058" max="2058" width="7.5703125" customWidth="1"/>
    <col min="2059" max="2059" width="2" customWidth="1"/>
    <col min="2060" max="2060" width="2.42578125" customWidth="1"/>
    <col min="2061" max="2061" width="11.85546875" customWidth="1"/>
    <col min="2305" max="2305" width="3.42578125" customWidth="1"/>
    <col min="2306" max="2306" width="8" bestFit="1" customWidth="1"/>
    <col min="2307" max="2307" width="12.85546875" customWidth="1"/>
    <col min="2308" max="2308" width="18.140625" customWidth="1"/>
    <col min="2309" max="2309" width="17.5703125" customWidth="1"/>
    <col min="2310" max="2310" width="10.140625" customWidth="1"/>
    <col min="2311" max="2311" width="15.28515625" customWidth="1"/>
    <col min="2312" max="2312" width="23.28515625" customWidth="1"/>
    <col min="2313" max="2313" width="15.5703125" customWidth="1"/>
    <col min="2314" max="2314" width="7.5703125" customWidth="1"/>
    <col min="2315" max="2315" width="2" customWidth="1"/>
    <col min="2316" max="2316" width="2.42578125" customWidth="1"/>
    <col min="2317" max="2317" width="11.85546875" customWidth="1"/>
    <col min="2561" max="2561" width="3.42578125" customWidth="1"/>
    <col min="2562" max="2562" width="8" bestFit="1" customWidth="1"/>
    <col min="2563" max="2563" width="12.85546875" customWidth="1"/>
    <col min="2564" max="2564" width="18.140625" customWidth="1"/>
    <col min="2565" max="2565" width="17.5703125" customWidth="1"/>
    <col min="2566" max="2566" width="10.140625" customWidth="1"/>
    <col min="2567" max="2567" width="15.28515625" customWidth="1"/>
    <col min="2568" max="2568" width="23.28515625" customWidth="1"/>
    <col min="2569" max="2569" width="15.5703125" customWidth="1"/>
    <col min="2570" max="2570" width="7.5703125" customWidth="1"/>
    <col min="2571" max="2571" width="2" customWidth="1"/>
    <col min="2572" max="2572" width="2.42578125" customWidth="1"/>
    <col min="2573" max="2573" width="11.85546875" customWidth="1"/>
    <col min="2817" max="2817" width="3.42578125" customWidth="1"/>
    <col min="2818" max="2818" width="8" bestFit="1" customWidth="1"/>
    <col min="2819" max="2819" width="12.85546875" customWidth="1"/>
    <col min="2820" max="2820" width="18.140625" customWidth="1"/>
    <col min="2821" max="2821" width="17.5703125" customWidth="1"/>
    <col min="2822" max="2822" width="10.140625" customWidth="1"/>
    <col min="2823" max="2823" width="15.28515625" customWidth="1"/>
    <col min="2824" max="2824" width="23.28515625" customWidth="1"/>
    <col min="2825" max="2825" width="15.5703125" customWidth="1"/>
    <col min="2826" max="2826" width="7.5703125" customWidth="1"/>
    <col min="2827" max="2827" width="2" customWidth="1"/>
    <col min="2828" max="2828" width="2.42578125" customWidth="1"/>
    <col min="2829" max="2829" width="11.85546875" customWidth="1"/>
    <col min="3073" max="3073" width="3.42578125" customWidth="1"/>
    <col min="3074" max="3074" width="8" bestFit="1" customWidth="1"/>
    <col min="3075" max="3075" width="12.85546875" customWidth="1"/>
    <col min="3076" max="3076" width="18.140625" customWidth="1"/>
    <col min="3077" max="3077" width="17.5703125" customWidth="1"/>
    <col min="3078" max="3078" width="10.140625" customWidth="1"/>
    <col min="3079" max="3079" width="15.28515625" customWidth="1"/>
    <col min="3080" max="3080" width="23.28515625" customWidth="1"/>
    <col min="3081" max="3081" width="15.5703125" customWidth="1"/>
    <col min="3082" max="3082" width="7.5703125" customWidth="1"/>
    <col min="3083" max="3083" width="2" customWidth="1"/>
    <col min="3084" max="3084" width="2.42578125" customWidth="1"/>
    <col min="3085" max="3085" width="11.85546875" customWidth="1"/>
    <col min="3329" max="3329" width="3.42578125" customWidth="1"/>
    <col min="3330" max="3330" width="8" bestFit="1" customWidth="1"/>
    <col min="3331" max="3331" width="12.85546875" customWidth="1"/>
    <col min="3332" max="3332" width="18.140625" customWidth="1"/>
    <col min="3333" max="3333" width="17.5703125" customWidth="1"/>
    <col min="3334" max="3334" width="10.140625" customWidth="1"/>
    <col min="3335" max="3335" width="15.28515625" customWidth="1"/>
    <col min="3336" max="3336" width="23.28515625" customWidth="1"/>
    <col min="3337" max="3337" width="15.5703125" customWidth="1"/>
    <col min="3338" max="3338" width="7.5703125" customWidth="1"/>
    <col min="3339" max="3339" width="2" customWidth="1"/>
    <col min="3340" max="3340" width="2.42578125" customWidth="1"/>
    <col min="3341" max="3341" width="11.85546875" customWidth="1"/>
    <col min="3585" max="3585" width="3.42578125" customWidth="1"/>
    <col min="3586" max="3586" width="8" bestFit="1" customWidth="1"/>
    <col min="3587" max="3587" width="12.85546875" customWidth="1"/>
    <col min="3588" max="3588" width="18.140625" customWidth="1"/>
    <col min="3589" max="3589" width="17.5703125" customWidth="1"/>
    <col min="3590" max="3590" width="10.140625" customWidth="1"/>
    <col min="3591" max="3591" width="15.28515625" customWidth="1"/>
    <col min="3592" max="3592" width="23.28515625" customWidth="1"/>
    <col min="3593" max="3593" width="15.5703125" customWidth="1"/>
    <col min="3594" max="3594" width="7.5703125" customWidth="1"/>
    <col min="3595" max="3595" width="2" customWidth="1"/>
    <col min="3596" max="3596" width="2.42578125" customWidth="1"/>
    <col min="3597" max="3597" width="11.85546875" customWidth="1"/>
    <col min="3841" max="3841" width="3.42578125" customWidth="1"/>
    <col min="3842" max="3842" width="8" bestFit="1" customWidth="1"/>
    <col min="3843" max="3843" width="12.85546875" customWidth="1"/>
    <col min="3844" max="3844" width="18.140625" customWidth="1"/>
    <col min="3845" max="3845" width="17.5703125" customWidth="1"/>
    <col min="3846" max="3846" width="10.140625" customWidth="1"/>
    <col min="3847" max="3847" width="15.28515625" customWidth="1"/>
    <col min="3848" max="3848" width="23.28515625" customWidth="1"/>
    <col min="3849" max="3849" width="15.5703125" customWidth="1"/>
    <col min="3850" max="3850" width="7.5703125" customWidth="1"/>
    <col min="3851" max="3851" width="2" customWidth="1"/>
    <col min="3852" max="3852" width="2.42578125" customWidth="1"/>
    <col min="3853" max="3853" width="11.85546875" customWidth="1"/>
    <col min="4097" max="4097" width="3.42578125" customWidth="1"/>
    <col min="4098" max="4098" width="8" bestFit="1" customWidth="1"/>
    <col min="4099" max="4099" width="12.85546875" customWidth="1"/>
    <col min="4100" max="4100" width="18.140625" customWidth="1"/>
    <col min="4101" max="4101" width="17.5703125" customWidth="1"/>
    <col min="4102" max="4102" width="10.140625" customWidth="1"/>
    <col min="4103" max="4103" width="15.28515625" customWidth="1"/>
    <col min="4104" max="4104" width="23.28515625" customWidth="1"/>
    <col min="4105" max="4105" width="15.5703125" customWidth="1"/>
    <col min="4106" max="4106" width="7.5703125" customWidth="1"/>
    <col min="4107" max="4107" width="2" customWidth="1"/>
    <col min="4108" max="4108" width="2.42578125" customWidth="1"/>
    <col min="4109" max="4109" width="11.85546875" customWidth="1"/>
    <col min="4353" max="4353" width="3.42578125" customWidth="1"/>
    <col min="4354" max="4354" width="8" bestFit="1" customWidth="1"/>
    <col min="4355" max="4355" width="12.85546875" customWidth="1"/>
    <col min="4356" max="4356" width="18.140625" customWidth="1"/>
    <col min="4357" max="4357" width="17.5703125" customWidth="1"/>
    <col min="4358" max="4358" width="10.140625" customWidth="1"/>
    <col min="4359" max="4359" width="15.28515625" customWidth="1"/>
    <col min="4360" max="4360" width="23.28515625" customWidth="1"/>
    <col min="4361" max="4361" width="15.5703125" customWidth="1"/>
    <col min="4362" max="4362" width="7.5703125" customWidth="1"/>
    <col min="4363" max="4363" width="2" customWidth="1"/>
    <col min="4364" max="4364" width="2.42578125" customWidth="1"/>
    <col min="4365" max="4365" width="11.85546875" customWidth="1"/>
    <col min="4609" max="4609" width="3.42578125" customWidth="1"/>
    <col min="4610" max="4610" width="8" bestFit="1" customWidth="1"/>
    <col min="4611" max="4611" width="12.85546875" customWidth="1"/>
    <col min="4612" max="4612" width="18.140625" customWidth="1"/>
    <col min="4613" max="4613" width="17.5703125" customWidth="1"/>
    <col min="4614" max="4614" width="10.140625" customWidth="1"/>
    <col min="4615" max="4615" width="15.28515625" customWidth="1"/>
    <col min="4616" max="4616" width="23.28515625" customWidth="1"/>
    <col min="4617" max="4617" width="15.5703125" customWidth="1"/>
    <col min="4618" max="4618" width="7.5703125" customWidth="1"/>
    <col min="4619" max="4619" width="2" customWidth="1"/>
    <col min="4620" max="4620" width="2.42578125" customWidth="1"/>
    <col min="4621" max="4621" width="11.85546875" customWidth="1"/>
    <col min="4865" max="4865" width="3.42578125" customWidth="1"/>
    <col min="4866" max="4866" width="8" bestFit="1" customWidth="1"/>
    <col min="4867" max="4867" width="12.85546875" customWidth="1"/>
    <col min="4868" max="4868" width="18.140625" customWidth="1"/>
    <col min="4869" max="4869" width="17.5703125" customWidth="1"/>
    <col min="4870" max="4870" width="10.140625" customWidth="1"/>
    <col min="4871" max="4871" width="15.28515625" customWidth="1"/>
    <col min="4872" max="4872" width="23.28515625" customWidth="1"/>
    <col min="4873" max="4873" width="15.5703125" customWidth="1"/>
    <col min="4874" max="4874" width="7.5703125" customWidth="1"/>
    <col min="4875" max="4875" width="2" customWidth="1"/>
    <col min="4876" max="4876" width="2.42578125" customWidth="1"/>
    <col min="4877" max="4877" width="11.85546875" customWidth="1"/>
    <col min="5121" max="5121" width="3.42578125" customWidth="1"/>
    <col min="5122" max="5122" width="8" bestFit="1" customWidth="1"/>
    <col min="5123" max="5123" width="12.85546875" customWidth="1"/>
    <col min="5124" max="5124" width="18.140625" customWidth="1"/>
    <col min="5125" max="5125" width="17.5703125" customWidth="1"/>
    <col min="5126" max="5126" width="10.140625" customWidth="1"/>
    <col min="5127" max="5127" width="15.28515625" customWidth="1"/>
    <col min="5128" max="5128" width="23.28515625" customWidth="1"/>
    <col min="5129" max="5129" width="15.5703125" customWidth="1"/>
    <col min="5130" max="5130" width="7.5703125" customWidth="1"/>
    <col min="5131" max="5131" width="2" customWidth="1"/>
    <col min="5132" max="5132" width="2.42578125" customWidth="1"/>
    <col min="5133" max="5133" width="11.85546875" customWidth="1"/>
    <col min="5377" max="5377" width="3.42578125" customWidth="1"/>
    <col min="5378" max="5378" width="8" bestFit="1" customWidth="1"/>
    <col min="5379" max="5379" width="12.85546875" customWidth="1"/>
    <col min="5380" max="5380" width="18.140625" customWidth="1"/>
    <col min="5381" max="5381" width="17.5703125" customWidth="1"/>
    <col min="5382" max="5382" width="10.140625" customWidth="1"/>
    <col min="5383" max="5383" width="15.28515625" customWidth="1"/>
    <col min="5384" max="5384" width="23.28515625" customWidth="1"/>
    <col min="5385" max="5385" width="15.5703125" customWidth="1"/>
    <col min="5386" max="5386" width="7.5703125" customWidth="1"/>
    <col min="5387" max="5387" width="2" customWidth="1"/>
    <col min="5388" max="5388" width="2.42578125" customWidth="1"/>
    <col min="5389" max="5389" width="11.85546875" customWidth="1"/>
    <col min="5633" max="5633" width="3.42578125" customWidth="1"/>
    <col min="5634" max="5634" width="8" bestFit="1" customWidth="1"/>
    <col min="5635" max="5635" width="12.85546875" customWidth="1"/>
    <col min="5636" max="5636" width="18.140625" customWidth="1"/>
    <col min="5637" max="5637" width="17.5703125" customWidth="1"/>
    <col min="5638" max="5638" width="10.140625" customWidth="1"/>
    <col min="5639" max="5639" width="15.28515625" customWidth="1"/>
    <col min="5640" max="5640" width="23.28515625" customWidth="1"/>
    <col min="5641" max="5641" width="15.5703125" customWidth="1"/>
    <col min="5642" max="5642" width="7.5703125" customWidth="1"/>
    <col min="5643" max="5643" width="2" customWidth="1"/>
    <col min="5644" max="5644" width="2.42578125" customWidth="1"/>
    <col min="5645" max="5645" width="11.85546875" customWidth="1"/>
    <col min="5889" max="5889" width="3.42578125" customWidth="1"/>
    <col min="5890" max="5890" width="8" bestFit="1" customWidth="1"/>
    <col min="5891" max="5891" width="12.85546875" customWidth="1"/>
    <col min="5892" max="5892" width="18.140625" customWidth="1"/>
    <col min="5893" max="5893" width="17.5703125" customWidth="1"/>
    <col min="5894" max="5894" width="10.140625" customWidth="1"/>
    <col min="5895" max="5895" width="15.28515625" customWidth="1"/>
    <col min="5896" max="5896" width="23.28515625" customWidth="1"/>
    <col min="5897" max="5897" width="15.5703125" customWidth="1"/>
    <col min="5898" max="5898" width="7.5703125" customWidth="1"/>
    <col min="5899" max="5899" width="2" customWidth="1"/>
    <col min="5900" max="5900" width="2.42578125" customWidth="1"/>
    <col min="5901" max="5901" width="11.85546875" customWidth="1"/>
    <col min="6145" max="6145" width="3.42578125" customWidth="1"/>
    <col min="6146" max="6146" width="8" bestFit="1" customWidth="1"/>
    <col min="6147" max="6147" width="12.85546875" customWidth="1"/>
    <col min="6148" max="6148" width="18.140625" customWidth="1"/>
    <col min="6149" max="6149" width="17.5703125" customWidth="1"/>
    <col min="6150" max="6150" width="10.140625" customWidth="1"/>
    <col min="6151" max="6151" width="15.28515625" customWidth="1"/>
    <col min="6152" max="6152" width="23.28515625" customWidth="1"/>
    <col min="6153" max="6153" width="15.5703125" customWidth="1"/>
    <col min="6154" max="6154" width="7.5703125" customWidth="1"/>
    <col min="6155" max="6155" width="2" customWidth="1"/>
    <col min="6156" max="6156" width="2.42578125" customWidth="1"/>
    <col min="6157" max="6157" width="11.85546875" customWidth="1"/>
    <col min="6401" max="6401" width="3.42578125" customWidth="1"/>
    <col min="6402" max="6402" width="8" bestFit="1" customWidth="1"/>
    <col min="6403" max="6403" width="12.85546875" customWidth="1"/>
    <col min="6404" max="6404" width="18.140625" customWidth="1"/>
    <col min="6405" max="6405" width="17.5703125" customWidth="1"/>
    <col min="6406" max="6406" width="10.140625" customWidth="1"/>
    <col min="6407" max="6407" width="15.28515625" customWidth="1"/>
    <col min="6408" max="6408" width="23.28515625" customWidth="1"/>
    <col min="6409" max="6409" width="15.5703125" customWidth="1"/>
    <col min="6410" max="6410" width="7.5703125" customWidth="1"/>
    <col min="6411" max="6411" width="2" customWidth="1"/>
    <col min="6412" max="6412" width="2.42578125" customWidth="1"/>
    <col min="6413" max="6413" width="11.85546875" customWidth="1"/>
    <col min="6657" max="6657" width="3.42578125" customWidth="1"/>
    <col min="6658" max="6658" width="8" bestFit="1" customWidth="1"/>
    <col min="6659" max="6659" width="12.85546875" customWidth="1"/>
    <col min="6660" max="6660" width="18.140625" customWidth="1"/>
    <col min="6661" max="6661" width="17.5703125" customWidth="1"/>
    <col min="6662" max="6662" width="10.140625" customWidth="1"/>
    <col min="6663" max="6663" width="15.28515625" customWidth="1"/>
    <col min="6664" max="6664" width="23.28515625" customWidth="1"/>
    <col min="6665" max="6665" width="15.5703125" customWidth="1"/>
    <col min="6666" max="6666" width="7.5703125" customWidth="1"/>
    <col min="6667" max="6667" width="2" customWidth="1"/>
    <col min="6668" max="6668" width="2.42578125" customWidth="1"/>
    <col min="6669" max="6669" width="11.85546875" customWidth="1"/>
    <col min="6913" max="6913" width="3.42578125" customWidth="1"/>
    <col min="6914" max="6914" width="8" bestFit="1" customWidth="1"/>
    <col min="6915" max="6915" width="12.85546875" customWidth="1"/>
    <col min="6916" max="6916" width="18.140625" customWidth="1"/>
    <col min="6917" max="6917" width="17.5703125" customWidth="1"/>
    <col min="6918" max="6918" width="10.140625" customWidth="1"/>
    <col min="6919" max="6919" width="15.28515625" customWidth="1"/>
    <col min="6920" max="6920" width="23.28515625" customWidth="1"/>
    <col min="6921" max="6921" width="15.5703125" customWidth="1"/>
    <col min="6922" max="6922" width="7.5703125" customWidth="1"/>
    <col min="6923" max="6923" width="2" customWidth="1"/>
    <col min="6924" max="6924" width="2.42578125" customWidth="1"/>
    <col min="6925" max="6925" width="11.85546875" customWidth="1"/>
    <col min="7169" max="7169" width="3.42578125" customWidth="1"/>
    <col min="7170" max="7170" width="8" bestFit="1" customWidth="1"/>
    <col min="7171" max="7171" width="12.85546875" customWidth="1"/>
    <col min="7172" max="7172" width="18.140625" customWidth="1"/>
    <col min="7173" max="7173" width="17.5703125" customWidth="1"/>
    <col min="7174" max="7174" width="10.140625" customWidth="1"/>
    <col min="7175" max="7175" width="15.28515625" customWidth="1"/>
    <col min="7176" max="7176" width="23.28515625" customWidth="1"/>
    <col min="7177" max="7177" width="15.5703125" customWidth="1"/>
    <col min="7178" max="7178" width="7.5703125" customWidth="1"/>
    <col min="7179" max="7179" width="2" customWidth="1"/>
    <col min="7180" max="7180" width="2.42578125" customWidth="1"/>
    <col min="7181" max="7181" width="11.85546875" customWidth="1"/>
    <col min="7425" max="7425" width="3.42578125" customWidth="1"/>
    <col min="7426" max="7426" width="8" bestFit="1" customWidth="1"/>
    <col min="7427" max="7427" width="12.85546875" customWidth="1"/>
    <col min="7428" max="7428" width="18.140625" customWidth="1"/>
    <col min="7429" max="7429" width="17.5703125" customWidth="1"/>
    <col min="7430" max="7430" width="10.140625" customWidth="1"/>
    <col min="7431" max="7431" width="15.28515625" customWidth="1"/>
    <col min="7432" max="7432" width="23.28515625" customWidth="1"/>
    <col min="7433" max="7433" width="15.5703125" customWidth="1"/>
    <col min="7434" max="7434" width="7.5703125" customWidth="1"/>
    <col min="7435" max="7435" width="2" customWidth="1"/>
    <col min="7436" max="7436" width="2.42578125" customWidth="1"/>
    <col min="7437" max="7437" width="11.85546875" customWidth="1"/>
    <col min="7681" max="7681" width="3.42578125" customWidth="1"/>
    <col min="7682" max="7682" width="8" bestFit="1" customWidth="1"/>
    <col min="7683" max="7683" width="12.85546875" customWidth="1"/>
    <col min="7684" max="7684" width="18.140625" customWidth="1"/>
    <col min="7685" max="7685" width="17.5703125" customWidth="1"/>
    <col min="7686" max="7686" width="10.140625" customWidth="1"/>
    <col min="7687" max="7687" width="15.28515625" customWidth="1"/>
    <col min="7688" max="7688" width="23.28515625" customWidth="1"/>
    <col min="7689" max="7689" width="15.5703125" customWidth="1"/>
    <col min="7690" max="7690" width="7.5703125" customWidth="1"/>
    <col min="7691" max="7691" width="2" customWidth="1"/>
    <col min="7692" max="7692" width="2.42578125" customWidth="1"/>
    <col min="7693" max="7693" width="11.85546875" customWidth="1"/>
    <col min="7937" max="7937" width="3.42578125" customWidth="1"/>
    <col min="7938" max="7938" width="8" bestFit="1" customWidth="1"/>
    <col min="7939" max="7939" width="12.85546875" customWidth="1"/>
    <col min="7940" max="7940" width="18.140625" customWidth="1"/>
    <col min="7941" max="7941" width="17.5703125" customWidth="1"/>
    <col min="7942" max="7942" width="10.140625" customWidth="1"/>
    <col min="7943" max="7943" width="15.28515625" customWidth="1"/>
    <col min="7944" max="7944" width="23.28515625" customWidth="1"/>
    <col min="7945" max="7945" width="15.5703125" customWidth="1"/>
    <col min="7946" max="7946" width="7.5703125" customWidth="1"/>
    <col min="7947" max="7947" width="2" customWidth="1"/>
    <col min="7948" max="7948" width="2.42578125" customWidth="1"/>
    <col min="7949" max="7949" width="11.85546875" customWidth="1"/>
    <col min="8193" max="8193" width="3.42578125" customWidth="1"/>
    <col min="8194" max="8194" width="8" bestFit="1" customWidth="1"/>
    <col min="8195" max="8195" width="12.85546875" customWidth="1"/>
    <col min="8196" max="8196" width="18.140625" customWidth="1"/>
    <col min="8197" max="8197" width="17.5703125" customWidth="1"/>
    <col min="8198" max="8198" width="10.140625" customWidth="1"/>
    <col min="8199" max="8199" width="15.28515625" customWidth="1"/>
    <col min="8200" max="8200" width="23.28515625" customWidth="1"/>
    <col min="8201" max="8201" width="15.5703125" customWidth="1"/>
    <col min="8202" max="8202" width="7.5703125" customWidth="1"/>
    <col min="8203" max="8203" width="2" customWidth="1"/>
    <col min="8204" max="8204" width="2.42578125" customWidth="1"/>
    <col min="8205" max="8205" width="11.85546875" customWidth="1"/>
    <col min="8449" max="8449" width="3.42578125" customWidth="1"/>
    <col min="8450" max="8450" width="8" bestFit="1" customWidth="1"/>
    <col min="8451" max="8451" width="12.85546875" customWidth="1"/>
    <col min="8452" max="8452" width="18.140625" customWidth="1"/>
    <col min="8453" max="8453" width="17.5703125" customWidth="1"/>
    <col min="8454" max="8454" width="10.140625" customWidth="1"/>
    <col min="8455" max="8455" width="15.28515625" customWidth="1"/>
    <col min="8456" max="8456" width="23.28515625" customWidth="1"/>
    <col min="8457" max="8457" width="15.5703125" customWidth="1"/>
    <col min="8458" max="8458" width="7.5703125" customWidth="1"/>
    <col min="8459" max="8459" width="2" customWidth="1"/>
    <col min="8460" max="8460" width="2.42578125" customWidth="1"/>
    <col min="8461" max="8461" width="11.85546875" customWidth="1"/>
    <col min="8705" max="8705" width="3.42578125" customWidth="1"/>
    <col min="8706" max="8706" width="8" bestFit="1" customWidth="1"/>
    <col min="8707" max="8707" width="12.85546875" customWidth="1"/>
    <col min="8708" max="8708" width="18.140625" customWidth="1"/>
    <col min="8709" max="8709" width="17.5703125" customWidth="1"/>
    <col min="8710" max="8710" width="10.140625" customWidth="1"/>
    <col min="8711" max="8711" width="15.28515625" customWidth="1"/>
    <col min="8712" max="8712" width="23.28515625" customWidth="1"/>
    <col min="8713" max="8713" width="15.5703125" customWidth="1"/>
    <col min="8714" max="8714" width="7.5703125" customWidth="1"/>
    <col min="8715" max="8715" width="2" customWidth="1"/>
    <col min="8716" max="8716" width="2.42578125" customWidth="1"/>
    <col min="8717" max="8717" width="11.85546875" customWidth="1"/>
    <col min="8961" max="8961" width="3.42578125" customWidth="1"/>
    <col min="8962" max="8962" width="8" bestFit="1" customWidth="1"/>
    <col min="8963" max="8963" width="12.85546875" customWidth="1"/>
    <col min="8964" max="8964" width="18.140625" customWidth="1"/>
    <col min="8965" max="8965" width="17.5703125" customWidth="1"/>
    <col min="8966" max="8966" width="10.140625" customWidth="1"/>
    <col min="8967" max="8967" width="15.28515625" customWidth="1"/>
    <col min="8968" max="8968" width="23.28515625" customWidth="1"/>
    <col min="8969" max="8969" width="15.5703125" customWidth="1"/>
    <col min="8970" max="8970" width="7.5703125" customWidth="1"/>
    <col min="8971" max="8971" width="2" customWidth="1"/>
    <col min="8972" max="8972" width="2.42578125" customWidth="1"/>
    <col min="8973" max="8973" width="11.85546875" customWidth="1"/>
    <col min="9217" max="9217" width="3.42578125" customWidth="1"/>
    <col min="9218" max="9218" width="8" bestFit="1" customWidth="1"/>
    <col min="9219" max="9219" width="12.85546875" customWidth="1"/>
    <col min="9220" max="9220" width="18.140625" customWidth="1"/>
    <col min="9221" max="9221" width="17.5703125" customWidth="1"/>
    <col min="9222" max="9222" width="10.140625" customWidth="1"/>
    <col min="9223" max="9223" width="15.28515625" customWidth="1"/>
    <col min="9224" max="9224" width="23.28515625" customWidth="1"/>
    <col min="9225" max="9225" width="15.5703125" customWidth="1"/>
    <col min="9226" max="9226" width="7.5703125" customWidth="1"/>
    <col min="9227" max="9227" width="2" customWidth="1"/>
    <col min="9228" max="9228" width="2.42578125" customWidth="1"/>
    <col min="9229" max="9229" width="11.85546875" customWidth="1"/>
    <col min="9473" max="9473" width="3.42578125" customWidth="1"/>
    <col min="9474" max="9474" width="8" bestFit="1" customWidth="1"/>
    <col min="9475" max="9475" width="12.85546875" customWidth="1"/>
    <col min="9476" max="9476" width="18.140625" customWidth="1"/>
    <col min="9477" max="9477" width="17.5703125" customWidth="1"/>
    <col min="9478" max="9478" width="10.140625" customWidth="1"/>
    <col min="9479" max="9479" width="15.28515625" customWidth="1"/>
    <col min="9480" max="9480" width="23.28515625" customWidth="1"/>
    <col min="9481" max="9481" width="15.5703125" customWidth="1"/>
    <col min="9482" max="9482" width="7.5703125" customWidth="1"/>
    <col min="9483" max="9483" width="2" customWidth="1"/>
    <col min="9484" max="9484" width="2.42578125" customWidth="1"/>
    <col min="9485" max="9485" width="11.85546875" customWidth="1"/>
    <col min="9729" max="9729" width="3.42578125" customWidth="1"/>
    <col min="9730" max="9730" width="8" bestFit="1" customWidth="1"/>
    <col min="9731" max="9731" width="12.85546875" customWidth="1"/>
    <col min="9732" max="9732" width="18.140625" customWidth="1"/>
    <col min="9733" max="9733" width="17.5703125" customWidth="1"/>
    <col min="9734" max="9734" width="10.140625" customWidth="1"/>
    <col min="9735" max="9735" width="15.28515625" customWidth="1"/>
    <col min="9736" max="9736" width="23.28515625" customWidth="1"/>
    <col min="9737" max="9737" width="15.5703125" customWidth="1"/>
    <col min="9738" max="9738" width="7.5703125" customWidth="1"/>
    <col min="9739" max="9739" width="2" customWidth="1"/>
    <col min="9740" max="9740" width="2.42578125" customWidth="1"/>
    <col min="9741" max="9741" width="11.85546875" customWidth="1"/>
    <col min="9985" max="9985" width="3.42578125" customWidth="1"/>
    <col min="9986" max="9986" width="8" bestFit="1" customWidth="1"/>
    <col min="9987" max="9987" width="12.85546875" customWidth="1"/>
    <col min="9988" max="9988" width="18.140625" customWidth="1"/>
    <col min="9989" max="9989" width="17.5703125" customWidth="1"/>
    <col min="9990" max="9990" width="10.140625" customWidth="1"/>
    <col min="9991" max="9991" width="15.28515625" customWidth="1"/>
    <col min="9992" max="9992" width="23.28515625" customWidth="1"/>
    <col min="9993" max="9993" width="15.5703125" customWidth="1"/>
    <col min="9994" max="9994" width="7.5703125" customWidth="1"/>
    <col min="9995" max="9995" width="2" customWidth="1"/>
    <col min="9996" max="9996" width="2.42578125" customWidth="1"/>
    <col min="9997" max="9997" width="11.85546875" customWidth="1"/>
    <col min="10241" max="10241" width="3.42578125" customWidth="1"/>
    <col min="10242" max="10242" width="8" bestFit="1" customWidth="1"/>
    <col min="10243" max="10243" width="12.85546875" customWidth="1"/>
    <col min="10244" max="10244" width="18.140625" customWidth="1"/>
    <col min="10245" max="10245" width="17.5703125" customWidth="1"/>
    <col min="10246" max="10246" width="10.140625" customWidth="1"/>
    <col min="10247" max="10247" width="15.28515625" customWidth="1"/>
    <col min="10248" max="10248" width="23.28515625" customWidth="1"/>
    <col min="10249" max="10249" width="15.5703125" customWidth="1"/>
    <col min="10250" max="10250" width="7.5703125" customWidth="1"/>
    <col min="10251" max="10251" width="2" customWidth="1"/>
    <col min="10252" max="10252" width="2.42578125" customWidth="1"/>
    <col min="10253" max="10253" width="11.85546875" customWidth="1"/>
    <col min="10497" max="10497" width="3.42578125" customWidth="1"/>
    <col min="10498" max="10498" width="8" bestFit="1" customWidth="1"/>
    <col min="10499" max="10499" width="12.85546875" customWidth="1"/>
    <col min="10500" max="10500" width="18.140625" customWidth="1"/>
    <col min="10501" max="10501" width="17.5703125" customWidth="1"/>
    <col min="10502" max="10502" width="10.140625" customWidth="1"/>
    <col min="10503" max="10503" width="15.28515625" customWidth="1"/>
    <col min="10504" max="10504" width="23.28515625" customWidth="1"/>
    <col min="10505" max="10505" width="15.5703125" customWidth="1"/>
    <col min="10506" max="10506" width="7.5703125" customWidth="1"/>
    <col min="10507" max="10507" width="2" customWidth="1"/>
    <col min="10508" max="10508" width="2.42578125" customWidth="1"/>
    <col min="10509" max="10509" width="11.85546875" customWidth="1"/>
    <col min="10753" max="10753" width="3.42578125" customWidth="1"/>
    <col min="10754" max="10754" width="8" bestFit="1" customWidth="1"/>
    <col min="10755" max="10755" width="12.85546875" customWidth="1"/>
    <col min="10756" max="10756" width="18.140625" customWidth="1"/>
    <col min="10757" max="10757" width="17.5703125" customWidth="1"/>
    <col min="10758" max="10758" width="10.140625" customWidth="1"/>
    <col min="10759" max="10759" width="15.28515625" customWidth="1"/>
    <col min="10760" max="10760" width="23.28515625" customWidth="1"/>
    <col min="10761" max="10761" width="15.5703125" customWidth="1"/>
    <col min="10762" max="10762" width="7.5703125" customWidth="1"/>
    <col min="10763" max="10763" width="2" customWidth="1"/>
    <col min="10764" max="10764" width="2.42578125" customWidth="1"/>
    <col min="10765" max="10765" width="11.85546875" customWidth="1"/>
    <col min="11009" max="11009" width="3.42578125" customWidth="1"/>
    <col min="11010" max="11010" width="8" bestFit="1" customWidth="1"/>
    <col min="11011" max="11011" width="12.85546875" customWidth="1"/>
    <col min="11012" max="11012" width="18.140625" customWidth="1"/>
    <col min="11013" max="11013" width="17.5703125" customWidth="1"/>
    <col min="11014" max="11014" width="10.140625" customWidth="1"/>
    <col min="11015" max="11015" width="15.28515625" customWidth="1"/>
    <col min="11016" max="11016" width="23.28515625" customWidth="1"/>
    <col min="11017" max="11017" width="15.5703125" customWidth="1"/>
    <col min="11018" max="11018" width="7.5703125" customWidth="1"/>
    <col min="11019" max="11019" width="2" customWidth="1"/>
    <col min="11020" max="11020" width="2.42578125" customWidth="1"/>
    <col min="11021" max="11021" width="11.85546875" customWidth="1"/>
    <col min="11265" max="11265" width="3.42578125" customWidth="1"/>
    <col min="11266" max="11266" width="8" bestFit="1" customWidth="1"/>
    <col min="11267" max="11267" width="12.85546875" customWidth="1"/>
    <col min="11268" max="11268" width="18.140625" customWidth="1"/>
    <col min="11269" max="11269" width="17.5703125" customWidth="1"/>
    <col min="11270" max="11270" width="10.140625" customWidth="1"/>
    <col min="11271" max="11271" width="15.28515625" customWidth="1"/>
    <col min="11272" max="11272" width="23.28515625" customWidth="1"/>
    <col min="11273" max="11273" width="15.5703125" customWidth="1"/>
    <col min="11274" max="11274" width="7.5703125" customWidth="1"/>
    <col min="11275" max="11275" width="2" customWidth="1"/>
    <col min="11276" max="11276" width="2.42578125" customWidth="1"/>
    <col min="11277" max="11277" width="11.85546875" customWidth="1"/>
    <col min="11521" max="11521" width="3.42578125" customWidth="1"/>
    <col min="11522" max="11522" width="8" bestFit="1" customWidth="1"/>
    <col min="11523" max="11523" width="12.85546875" customWidth="1"/>
    <col min="11524" max="11524" width="18.140625" customWidth="1"/>
    <col min="11525" max="11525" width="17.5703125" customWidth="1"/>
    <col min="11526" max="11526" width="10.140625" customWidth="1"/>
    <col min="11527" max="11527" width="15.28515625" customWidth="1"/>
    <col min="11528" max="11528" width="23.28515625" customWidth="1"/>
    <col min="11529" max="11529" width="15.5703125" customWidth="1"/>
    <col min="11530" max="11530" width="7.5703125" customWidth="1"/>
    <col min="11531" max="11531" width="2" customWidth="1"/>
    <col min="11532" max="11532" width="2.42578125" customWidth="1"/>
    <col min="11533" max="11533" width="11.85546875" customWidth="1"/>
    <col min="11777" max="11777" width="3.42578125" customWidth="1"/>
    <col min="11778" max="11778" width="8" bestFit="1" customWidth="1"/>
    <col min="11779" max="11779" width="12.85546875" customWidth="1"/>
    <col min="11780" max="11780" width="18.140625" customWidth="1"/>
    <col min="11781" max="11781" width="17.5703125" customWidth="1"/>
    <col min="11782" max="11782" width="10.140625" customWidth="1"/>
    <col min="11783" max="11783" width="15.28515625" customWidth="1"/>
    <col min="11784" max="11784" width="23.28515625" customWidth="1"/>
    <col min="11785" max="11785" width="15.5703125" customWidth="1"/>
    <col min="11786" max="11786" width="7.5703125" customWidth="1"/>
    <col min="11787" max="11787" width="2" customWidth="1"/>
    <col min="11788" max="11788" width="2.42578125" customWidth="1"/>
    <col min="11789" max="11789" width="11.85546875" customWidth="1"/>
    <col min="12033" max="12033" width="3.42578125" customWidth="1"/>
    <col min="12034" max="12034" width="8" bestFit="1" customWidth="1"/>
    <col min="12035" max="12035" width="12.85546875" customWidth="1"/>
    <col min="12036" max="12036" width="18.140625" customWidth="1"/>
    <col min="12037" max="12037" width="17.5703125" customWidth="1"/>
    <col min="12038" max="12038" width="10.140625" customWidth="1"/>
    <col min="12039" max="12039" width="15.28515625" customWidth="1"/>
    <col min="12040" max="12040" width="23.28515625" customWidth="1"/>
    <col min="12041" max="12041" width="15.5703125" customWidth="1"/>
    <col min="12042" max="12042" width="7.5703125" customWidth="1"/>
    <col min="12043" max="12043" width="2" customWidth="1"/>
    <col min="12044" max="12044" width="2.42578125" customWidth="1"/>
    <col min="12045" max="12045" width="11.85546875" customWidth="1"/>
    <col min="12289" max="12289" width="3.42578125" customWidth="1"/>
    <col min="12290" max="12290" width="8" bestFit="1" customWidth="1"/>
    <col min="12291" max="12291" width="12.85546875" customWidth="1"/>
    <col min="12292" max="12292" width="18.140625" customWidth="1"/>
    <col min="12293" max="12293" width="17.5703125" customWidth="1"/>
    <col min="12294" max="12294" width="10.140625" customWidth="1"/>
    <col min="12295" max="12295" width="15.28515625" customWidth="1"/>
    <col min="12296" max="12296" width="23.28515625" customWidth="1"/>
    <col min="12297" max="12297" width="15.5703125" customWidth="1"/>
    <col min="12298" max="12298" width="7.5703125" customWidth="1"/>
    <col min="12299" max="12299" width="2" customWidth="1"/>
    <col min="12300" max="12300" width="2.42578125" customWidth="1"/>
    <col min="12301" max="12301" width="11.85546875" customWidth="1"/>
    <col min="12545" max="12545" width="3.42578125" customWidth="1"/>
    <col min="12546" max="12546" width="8" bestFit="1" customWidth="1"/>
    <col min="12547" max="12547" width="12.85546875" customWidth="1"/>
    <col min="12548" max="12548" width="18.140625" customWidth="1"/>
    <col min="12549" max="12549" width="17.5703125" customWidth="1"/>
    <col min="12550" max="12550" width="10.140625" customWidth="1"/>
    <col min="12551" max="12551" width="15.28515625" customWidth="1"/>
    <col min="12552" max="12552" width="23.28515625" customWidth="1"/>
    <col min="12553" max="12553" width="15.5703125" customWidth="1"/>
    <col min="12554" max="12554" width="7.5703125" customWidth="1"/>
    <col min="12555" max="12555" width="2" customWidth="1"/>
    <col min="12556" max="12556" width="2.42578125" customWidth="1"/>
    <col min="12557" max="12557" width="11.85546875" customWidth="1"/>
    <col min="12801" max="12801" width="3.42578125" customWidth="1"/>
    <col min="12802" max="12802" width="8" bestFit="1" customWidth="1"/>
    <col min="12803" max="12803" width="12.85546875" customWidth="1"/>
    <col min="12804" max="12804" width="18.140625" customWidth="1"/>
    <col min="12805" max="12805" width="17.5703125" customWidth="1"/>
    <col min="12806" max="12806" width="10.140625" customWidth="1"/>
    <col min="12807" max="12807" width="15.28515625" customWidth="1"/>
    <col min="12808" max="12808" width="23.28515625" customWidth="1"/>
    <col min="12809" max="12809" width="15.5703125" customWidth="1"/>
    <col min="12810" max="12810" width="7.5703125" customWidth="1"/>
    <col min="12811" max="12811" width="2" customWidth="1"/>
    <col min="12812" max="12812" width="2.42578125" customWidth="1"/>
    <col min="12813" max="12813" width="11.85546875" customWidth="1"/>
    <col min="13057" max="13057" width="3.42578125" customWidth="1"/>
    <col min="13058" max="13058" width="8" bestFit="1" customWidth="1"/>
    <col min="13059" max="13059" width="12.85546875" customWidth="1"/>
    <col min="13060" max="13060" width="18.140625" customWidth="1"/>
    <col min="13061" max="13061" width="17.5703125" customWidth="1"/>
    <col min="13062" max="13062" width="10.140625" customWidth="1"/>
    <col min="13063" max="13063" width="15.28515625" customWidth="1"/>
    <col min="13064" max="13064" width="23.28515625" customWidth="1"/>
    <col min="13065" max="13065" width="15.5703125" customWidth="1"/>
    <col min="13066" max="13066" width="7.5703125" customWidth="1"/>
    <col min="13067" max="13067" width="2" customWidth="1"/>
    <col min="13068" max="13068" width="2.42578125" customWidth="1"/>
    <col min="13069" max="13069" width="11.85546875" customWidth="1"/>
    <col min="13313" max="13313" width="3.42578125" customWidth="1"/>
    <col min="13314" max="13314" width="8" bestFit="1" customWidth="1"/>
    <col min="13315" max="13315" width="12.85546875" customWidth="1"/>
    <col min="13316" max="13316" width="18.140625" customWidth="1"/>
    <col min="13317" max="13317" width="17.5703125" customWidth="1"/>
    <col min="13318" max="13318" width="10.140625" customWidth="1"/>
    <col min="13319" max="13319" width="15.28515625" customWidth="1"/>
    <col min="13320" max="13320" width="23.28515625" customWidth="1"/>
    <col min="13321" max="13321" width="15.5703125" customWidth="1"/>
    <col min="13322" max="13322" width="7.5703125" customWidth="1"/>
    <col min="13323" max="13323" width="2" customWidth="1"/>
    <col min="13324" max="13324" width="2.42578125" customWidth="1"/>
    <col min="13325" max="13325" width="11.85546875" customWidth="1"/>
    <col min="13569" max="13569" width="3.42578125" customWidth="1"/>
    <col min="13570" max="13570" width="8" bestFit="1" customWidth="1"/>
    <col min="13571" max="13571" width="12.85546875" customWidth="1"/>
    <col min="13572" max="13572" width="18.140625" customWidth="1"/>
    <col min="13573" max="13573" width="17.5703125" customWidth="1"/>
    <col min="13574" max="13574" width="10.140625" customWidth="1"/>
    <col min="13575" max="13575" width="15.28515625" customWidth="1"/>
    <col min="13576" max="13576" width="23.28515625" customWidth="1"/>
    <col min="13577" max="13577" width="15.5703125" customWidth="1"/>
    <col min="13578" max="13578" width="7.5703125" customWidth="1"/>
    <col min="13579" max="13579" width="2" customWidth="1"/>
    <col min="13580" max="13580" width="2.42578125" customWidth="1"/>
    <col min="13581" max="13581" width="11.85546875" customWidth="1"/>
    <col min="13825" max="13825" width="3.42578125" customWidth="1"/>
    <col min="13826" max="13826" width="8" bestFit="1" customWidth="1"/>
    <col min="13827" max="13827" width="12.85546875" customWidth="1"/>
    <col min="13828" max="13828" width="18.140625" customWidth="1"/>
    <col min="13829" max="13829" width="17.5703125" customWidth="1"/>
    <col min="13830" max="13830" width="10.140625" customWidth="1"/>
    <col min="13831" max="13831" width="15.28515625" customWidth="1"/>
    <col min="13832" max="13832" width="23.28515625" customWidth="1"/>
    <col min="13833" max="13833" width="15.5703125" customWidth="1"/>
    <col min="13834" max="13834" width="7.5703125" customWidth="1"/>
    <col min="13835" max="13835" width="2" customWidth="1"/>
    <col min="13836" max="13836" width="2.42578125" customWidth="1"/>
    <col min="13837" max="13837" width="11.85546875" customWidth="1"/>
    <col min="14081" max="14081" width="3.42578125" customWidth="1"/>
    <col min="14082" max="14082" width="8" bestFit="1" customWidth="1"/>
    <col min="14083" max="14083" width="12.85546875" customWidth="1"/>
    <col min="14084" max="14084" width="18.140625" customWidth="1"/>
    <col min="14085" max="14085" width="17.5703125" customWidth="1"/>
    <col min="14086" max="14086" width="10.140625" customWidth="1"/>
    <col min="14087" max="14087" width="15.28515625" customWidth="1"/>
    <col min="14088" max="14088" width="23.28515625" customWidth="1"/>
    <col min="14089" max="14089" width="15.5703125" customWidth="1"/>
    <col min="14090" max="14090" width="7.5703125" customWidth="1"/>
    <col min="14091" max="14091" width="2" customWidth="1"/>
    <col min="14092" max="14092" width="2.42578125" customWidth="1"/>
    <col min="14093" max="14093" width="11.85546875" customWidth="1"/>
    <col min="14337" max="14337" width="3.42578125" customWidth="1"/>
    <col min="14338" max="14338" width="8" bestFit="1" customWidth="1"/>
    <col min="14339" max="14339" width="12.85546875" customWidth="1"/>
    <col min="14340" max="14340" width="18.140625" customWidth="1"/>
    <col min="14341" max="14341" width="17.5703125" customWidth="1"/>
    <col min="14342" max="14342" width="10.140625" customWidth="1"/>
    <col min="14343" max="14343" width="15.28515625" customWidth="1"/>
    <col min="14344" max="14344" width="23.28515625" customWidth="1"/>
    <col min="14345" max="14345" width="15.5703125" customWidth="1"/>
    <col min="14346" max="14346" width="7.5703125" customWidth="1"/>
    <col min="14347" max="14347" width="2" customWidth="1"/>
    <col min="14348" max="14348" width="2.42578125" customWidth="1"/>
    <col min="14349" max="14349" width="11.85546875" customWidth="1"/>
    <col min="14593" max="14593" width="3.42578125" customWidth="1"/>
    <col min="14594" max="14594" width="8" bestFit="1" customWidth="1"/>
    <col min="14595" max="14595" width="12.85546875" customWidth="1"/>
    <col min="14596" max="14596" width="18.140625" customWidth="1"/>
    <col min="14597" max="14597" width="17.5703125" customWidth="1"/>
    <col min="14598" max="14598" width="10.140625" customWidth="1"/>
    <col min="14599" max="14599" width="15.28515625" customWidth="1"/>
    <col min="14600" max="14600" width="23.28515625" customWidth="1"/>
    <col min="14601" max="14601" width="15.5703125" customWidth="1"/>
    <col min="14602" max="14602" width="7.5703125" customWidth="1"/>
    <col min="14603" max="14603" width="2" customWidth="1"/>
    <col min="14604" max="14604" width="2.42578125" customWidth="1"/>
    <col min="14605" max="14605" width="11.85546875" customWidth="1"/>
    <col min="14849" max="14849" width="3.42578125" customWidth="1"/>
    <col min="14850" max="14850" width="8" bestFit="1" customWidth="1"/>
    <col min="14851" max="14851" width="12.85546875" customWidth="1"/>
    <col min="14852" max="14852" width="18.140625" customWidth="1"/>
    <col min="14853" max="14853" width="17.5703125" customWidth="1"/>
    <col min="14854" max="14854" width="10.140625" customWidth="1"/>
    <col min="14855" max="14855" width="15.28515625" customWidth="1"/>
    <col min="14856" max="14856" width="23.28515625" customWidth="1"/>
    <col min="14857" max="14857" width="15.5703125" customWidth="1"/>
    <col min="14858" max="14858" width="7.5703125" customWidth="1"/>
    <col min="14859" max="14859" width="2" customWidth="1"/>
    <col min="14860" max="14860" width="2.42578125" customWidth="1"/>
    <col min="14861" max="14861" width="11.85546875" customWidth="1"/>
    <col min="15105" max="15105" width="3.42578125" customWidth="1"/>
    <col min="15106" max="15106" width="8" bestFit="1" customWidth="1"/>
    <col min="15107" max="15107" width="12.85546875" customWidth="1"/>
    <col min="15108" max="15108" width="18.140625" customWidth="1"/>
    <col min="15109" max="15109" width="17.5703125" customWidth="1"/>
    <col min="15110" max="15110" width="10.140625" customWidth="1"/>
    <col min="15111" max="15111" width="15.28515625" customWidth="1"/>
    <col min="15112" max="15112" width="23.28515625" customWidth="1"/>
    <col min="15113" max="15113" width="15.5703125" customWidth="1"/>
    <col min="15114" max="15114" width="7.5703125" customWidth="1"/>
    <col min="15115" max="15115" width="2" customWidth="1"/>
    <col min="15116" max="15116" width="2.42578125" customWidth="1"/>
    <col min="15117" max="15117" width="11.85546875" customWidth="1"/>
    <col min="15361" max="15361" width="3.42578125" customWidth="1"/>
    <col min="15362" max="15362" width="8" bestFit="1" customWidth="1"/>
    <col min="15363" max="15363" width="12.85546875" customWidth="1"/>
    <col min="15364" max="15364" width="18.140625" customWidth="1"/>
    <col min="15365" max="15365" width="17.5703125" customWidth="1"/>
    <col min="15366" max="15366" width="10.140625" customWidth="1"/>
    <col min="15367" max="15367" width="15.28515625" customWidth="1"/>
    <col min="15368" max="15368" width="23.28515625" customWidth="1"/>
    <col min="15369" max="15369" width="15.5703125" customWidth="1"/>
    <col min="15370" max="15370" width="7.5703125" customWidth="1"/>
    <col min="15371" max="15371" width="2" customWidth="1"/>
    <col min="15372" max="15372" width="2.42578125" customWidth="1"/>
    <col min="15373" max="15373" width="11.85546875" customWidth="1"/>
    <col min="15617" max="15617" width="3.42578125" customWidth="1"/>
    <col min="15618" max="15618" width="8" bestFit="1" customWidth="1"/>
    <col min="15619" max="15619" width="12.85546875" customWidth="1"/>
    <col min="15620" max="15620" width="18.140625" customWidth="1"/>
    <col min="15621" max="15621" width="17.5703125" customWidth="1"/>
    <col min="15622" max="15622" width="10.140625" customWidth="1"/>
    <col min="15623" max="15623" width="15.28515625" customWidth="1"/>
    <col min="15624" max="15624" width="23.28515625" customWidth="1"/>
    <col min="15625" max="15625" width="15.5703125" customWidth="1"/>
    <col min="15626" max="15626" width="7.5703125" customWidth="1"/>
    <col min="15627" max="15627" width="2" customWidth="1"/>
    <col min="15628" max="15628" width="2.42578125" customWidth="1"/>
    <col min="15629" max="15629" width="11.85546875" customWidth="1"/>
    <col min="15873" max="15873" width="3.42578125" customWidth="1"/>
    <col min="15874" max="15874" width="8" bestFit="1" customWidth="1"/>
    <col min="15875" max="15875" width="12.85546875" customWidth="1"/>
    <col min="15876" max="15876" width="18.140625" customWidth="1"/>
    <col min="15877" max="15877" width="17.5703125" customWidth="1"/>
    <col min="15878" max="15878" width="10.140625" customWidth="1"/>
    <col min="15879" max="15879" width="15.28515625" customWidth="1"/>
    <col min="15880" max="15880" width="23.28515625" customWidth="1"/>
    <col min="15881" max="15881" width="15.5703125" customWidth="1"/>
    <col min="15882" max="15882" width="7.5703125" customWidth="1"/>
    <col min="15883" max="15883" width="2" customWidth="1"/>
    <col min="15884" max="15884" width="2.42578125" customWidth="1"/>
    <col min="15885" max="15885" width="11.85546875" customWidth="1"/>
    <col min="16129" max="16129" width="3.42578125" customWidth="1"/>
    <col min="16130" max="16130" width="8" bestFit="1" customWidth="1"/>
    <col min="16131" max="16131" width="12.85546875" customWidth="1"/>
    <col min="16132" max="16132" width="18.140625" customWidth="1"/>
    <col min="16133" max="16133" width="17.5703125" customWidth="1"/>
    <col min="16134" max="16134" width="10.140625" customWidth="1"/>
    <col min="16135" max="16135" width="15.28515625" customWidth="1"/>
    <col min="16136" max="16136" width="23.28515625" customWidth="1"/>
    <col min="16137" max="16137" width="15.5703125" customWidth="1"/>
    <col min="16138" max="16138" width="7.5703125" customWidth="1"/>
    <col min="16139" max="16139" width="2" customWidth="1"/>
    <col min="16140" max="16140" width="2.42578125" customWidth="1"/>
    <col min="16141" max="16141" width="11.85546875" customWidth="1"/>
  </cols>
  <sheetData>
    <row r="1" spans="1:15" ht="15.75" thickBot="1" x14ac:dyDescent="0.3">
      <c r="A1" s="398"/>
      <c r="B1" s="397"/>
      <c r="C1" s="398"/>
      <c r="D1" s="398"/>
      <c r="E1" s="398"/>
      <c r="F1" s="398"/>
      <c r="G1" s="398"/>
      <c r="H1" s="398"/>
      <c r="I1" s="398"/>
      <c r="J1" s="400"/>
    </row>
    <row r="2" spans="1:15" ht="18.75" x14ac:dyDescent="0.25">
      <c r="A2" s="404"/>
      <c r="B2" s="452"/>
      <c r="C2" s="402"/>
      <c r="D2" s="398"/>
      <c r="E2" s="398"/>
      <c r="F2" s="398"/>
      <c r="G2" s="398"/>
      <c r="H2" s="398"/>
      <c r="I2" s="403" t="s">
        <v>330</v>
      </c>
      <c r="J2" s="398"/>
      <c r="K2" s="399"/>
    </row>
    <row r="3" spans="1:15" ht="26.25" x14ac:dyDescent="0.25">
      <c r="A3" s="404"/>
      <c r="B3" s="454"/>
      <c r="C3" s="678" t="s">
        <v>470</v>
      </c>
      <c r="D3" s="678"/>
      <c r="E3" s="678"/>
      <c r="F3" s="678"/>
      <c r="G3" s="678"/>
      <c r="H3" s="678"/>
      <c r="I3" s="678"/>
      <c r="J3" s="405"/>
      <c r="K3" s="404"/>
    </row>
    <row r="4" spans="1:15" ht="15.75" thickBot="1" x14ac:dyDescent="0.3">
      <c r="A4" s="404"/>
      <c r="B4" s="454"/>
      <c r="C4" s="400"/>
      <c r="D4" s="400"/>
      <c r="E4" s="400"/>
      <c r="F4" s="400"/>
      <c r="G4" s="400"/>
      <c r="H4" s="400"/>
      <c r="I4" s="400"/>
      <c r="J4" s="400"/>
      <c r="K4" s="404"/>
    </row>
    <row r="5" spans="1:15" ht="21.75" thickBot="1" x14ac:dyDescent="0.3">
      <c r="A5" s="404"/>
      <c r="B5" s="454"/>
      <c r="C5" s="679" t="s">
        <v>471</v>
      </c>
      <c r="D5" s="680"/>
      <c r="E5" s="680"/>
      <c r="F5" s="680"/>
      <c r="G5" s="680"/>
      <c r="H5" s="680"/>
      <c r="I5" s="680"/>
      <c r="J5" s="681"/>
      <c r="K5" s="404"/>
    </row>
    <row r="6" spans="1:15" ht="15.75" thickBot="1" x14ac:dyDescent="0.3">
      <c r="A6" s="404"/>
      <c r="B6" s="454"/>
      <c r="C6" s="400"/>
      <c r="D6" s="400"/>
      <c r="E6" s="400"/>
      <c r="F6" s="400"/>
      <c r="G6" s="400"/>
      <c r="H6" s="400"/>
      <c r="I6" s="400"/>
      <c r="J6" s="400"/>
      <c r="K6" s="404"/>
    </row>
    <row r="7" spans="1:15" ht="15" customHeight="1" x14ac:dyDescent="0.25">
      <c r="A7" s="404"/>
      <c r="B7" s="509" t="s">
        <v>472</v>
      </c>
      <c r="C7" s="412" t="s">
        <v>334</v>
      </c>
      <c r="D7" s="413"/>
      <c r="E7" s="455"/>
      <c r="F7" s="400"/>
      <c r="G7" s="400"/>
      <c r="H7" s="643" t="s">
        <v>335</v>
      </c>
      <c r="I7" s="644"/>
      <c r="J7" s="400"/>
      <c r="K7" s="404"/>
    </row>
    <row r="8" spans="1:15" ht="15.75" thickBot="1" x14ac:dyDescent="0.3">
      <c r="A8" s="404"/>
      <c r="B8" s="509" t="s">
        <v>473</v>
      </c>
      <c r="C8" s="414" t="s">
        <v>337</v>
      </c>
      <c r="D8" s="415"/>
      <c r="E8" s="455"/>
      <c r="F8" s="400"/>
      <c r="G8" s="400"/>
      <c r="H8" s="645"/>
      <c r="I8" s="646"/>
      <c r="J8" s="400"/>
      <c r="K8" s="404"/>
    </row>
    <row r="9" spans="1:15" x14ac:dyDescent="0.25">
      <c r="A9" s="404"/>
      <c r="B9" s="509" t="s">
        <v>474</v>
      </c>
      <c r="C9" s="414" t="s">
        <v>475</v>
      </c>
      <c r="D9" s="415"/>
      <c r="E9" s="457"/>
      <c r="F9" s="400"/>
      <c r="G9" s="400"/>
      <c r="H9" s="400"/>
      <c r="I9" s="400"/>
      <c r="J9" s="400"/>
      <c r="K9" s="404"/>
    </row>
    <row r="10" spans="1:15" x14ac:dyDescent="0.25">
      <c r="A10" s="404"/>
      <c r="B10" s="509" t="s">
        <v>476</v>
      </c>
      <c r="C10" s="414" t="s">
        <v>341</v>
      </c>
      <c r="D10" s="415"/>
      <c r="E10" s="457"/>
      <c r="F10" s="400"/>
      <c r="G10" s="400"/>
      <c r="H10" s="400"/>
      <c r="I10" s="400"/>
      <c r="J10" s="400"/>
      <c r="K10" s="404"/>
    </row>
    <row r="11" spans="1:15" x14ac:dyDescent="0.25">
      <c r="A11" s="404"/>
      <c r="B11" s="509" t="s">
        <v>477</v>
      </c>
      <c r="C11" s="458" t="s">
        <v>343</v>
      </c>
      <c r="D11" s="459"/>
      <c r="E11" s="457"/>
      <c r="F11" s="400"/>
      <c r="G11" s="400"/>
      <c r="H11" s="400"/>
      <c r="I11" s="400"/>
      <c r="J11" s="400"/>
      <c r="K11" s="404"/>
    </row>
    <row r="12" spans="1:15" x14ac:dyDescent="0.25">
      <c r="A12" s="404"/>
      <c r="B12" s="454"/>
      <c r="C12" s="456"/>
      <c r="D12" s="400"/>
      <c r="E12" s="418"/>
      <c r="F12" s="400"/>
      <c r="G12" s="400"/>
      <c r="H12" s="400"/>
      <c r="I12" s="400"/>
      <c r="J12" s="400"/>
      <c r="K12" s="404"/>
    </row>
    <row r="13" spans="1:15" ht="12.75" customHeight="1" x14ac:dyDescent="0.25">
      <c r="A13" s="404"/>
      <c r="B13" s="454"/>
      <c r="D13" s="474"/>
      <c r="E13" s="474"/>
      <c r="F13" s="400"/>
      <c r="G13" s="400"/>
      <c r="H13" s="400"/>
      <c r="I13" s="400"/>
      <c r="J13" s="400"/>
      <c r="K13" s="404"/>
    </row>
    <row r="14" spans="1:15" ht="45" x14ac:dyDescent="0.25">
      <c r="A14" s="404"/>
      <c r="B14" s="454"/>
      <c r="C14" s="510"/>
      <c r="D14" s="511" t="s">
        <v>478</v>
      </c>
      <c r="E14" s="647" t="s">
        <v>479</v>
      </c>
      <c r="F14" s="682"/>
      <c r="G14" s="648"/>
      <c r="H14" s="461" t="s">
        <v>480</v>
      </c>
      <c r="I14" s="512" t="s">
        <v>481</v>
      </c>
      <c r="J14" s="513" t="s">
        <v>482</v>
      </c>
      <c r="K14" s="404"/>
    </row>
    <row r="15" spans="1:15" ht="15.75" x14ac:dyDescent="0.25">
      <c r="A15" s="404"/>
      <c r="B15" s="454"/>
      <c r="C15" s="440"/>
      <c r="D15" s="514"/>
      <c r="E15" s="683" t="s">
        <v>483</v>
      </c>
      <c r="F15" s="684"/>
      <c r="G15" s="685"/>
      <c r="H15" s="515" t="s">
        <v>484</v>
      </c>
      <c r="I15" s="515" t="s">
        <v>485</v>
      </c>
      <c r="J15" s="513"/>
      <c r="K15" s="404"/>
    </row>
    <row r="16" spans="1:15" x14ac:dyDescent="0.25">
      <c r="A16" s="429"/>
      <c r="B16" s="476"/>
      <c r="C16" s="516"/>
      <c r="E16" s="655"/>
      <c r="F16" s="672"/>
      <c r="G16" s="673"/>
      <c r="H16" s="517"/>
      <c r="I16" s="518"/>
      <c r="J16" s="519"/>
      <c r="K16" s="404"/>
      <c r="L16" s="426"/>
      <c r="M16" s="520"/>
      <c r="N16" s="400"/>
      <c r="O16" s="400"/>
    </row>
    <row r="17" spans="1:15" ht="15" customHeight="1" x14ac:dyDescent="0.25">
      <c r="A17" s="432"/>
      <c r="B17" s="454"/>
      <c r="C17" s="516"/>
      <c r="E17" s="655"/>
      <c r="F17" s="672"/>
      <c r="G17" s="673"/>
      <c r="H17" s="517"/>
      <c r="I17" s="518"/>
      <c r="J17" s="411"/>
      <c r="K17" s="404"/>
      <c r="L17" s="405"/>
      <c r="M17" s="520"/>
      <c r="N17" s="400"/>
      <c r="O17" s="400"/>
    </row>
    <row r="18" spans="1:15" ht="15" customHeight="1" x14ac:dyDescent="0.25">
      <c r="A18" s="404"/>
      <c r="B18" s="454"/>
      <c r="C18" s="516"/>
      <c r="E18" s="655"/>
      <c r="F18" s="672"/>
      <c r="G18" s="673"/>
      <c r="H18" s="517"/>
      <c r="I18" s="518"/>
      <c r="J18" s="521"/>
      <c r="K18" s="404"/>
      <c r="L18" s="400"/>
      <c r="M18" s="520"/>
      <c r="N18" s="400"/>
      <c r="O18" s="400"/>
    </row>
    <row r="19" spans="1:15" ht="15" customHeight="1" x14ac:dyDescent="0.25">
      <c r="A19" s="404"/>
      <c r="B19" s="454"/>
      <c r="C19" s="516"/>
      <c r="E19" s="655"/>
      <c r="F19" s="672"/>
      <c r="G19" s="673"/>
      <c r="H19" s="517"/>
      <c r="I19" s="518"/>
      <c r="J19" s="521"/>
      <c r="K19" s="404"/>
      <c r="L19" s="400"/>
      <c r="M19" s="520"/>
      <c r="N19" s="400"/>
      <c r="O19" s="400"/>
    </row>
    <row r="20" spans="1:15" ht="15" customHeight="1" x14ac:dyDescent="0.25">
      <c r="A20" s="404"/>
      <c r="B20" s="454"/>
      <c r="C20" s="516"/>
      <c r="E20" s="655"/>
      <c r="F20" s="672"/>
      <c r="G20" s="673"/>
      <c r="H20" s="517"/>
      <c r="I20" s="518"/>
      <c r="J20" s="521"/>
      <c r="K20" s="404"/>
      <c r="L20" s="400"/>
      <c r="M20" s="520"/>
      <c r="N20" s="400"/>
      <c r="O20" s="400"/>
    </row>
    <row r="21" spans="1:15" ht="15" customHeight="1" x14ac:dyDescent="0.25">
      <c r="A21" s="404"/>
      <c r="B21" s="454"/>
      <c r="C21" s="416"/>
      <c r="D21" s="416"/>
      <c r="E21" s="655"/>
      <c r="F21" s="672"/>
      <c r="G21" s="673"/>
      <c r="H21" s="517"/>
      <c r="I21" s="518"/>
      <c r="J21" s="521"/>
      <c r="K21" s="404"/>
      <c r="L21" s="400"/>
      <c r="M21" s="520"/>
      <c r="N21" s="400"/>
      <c r="O21" s="400"/>
    </row>
    <row r="22" spans="1:15" ht="15" customHeight="1" x14ac:dyDescent="0.25">
      <c r="A22" s="404"/>
      <c r="B22" s="454"/>
      <c r="C22" s="416"/>
      <c r="D22" s="416"/>
      <c r="E22" s="655"/>
      <c r="F22" s="674"/>
      <c r="G22" s="656"/>
      <c r="H22" s="517"/>
      <c r="I22" s="518"/>
      <c r="J22" s="521"/>
      <c r="K22" s="404"/>
      <c r="L22" s="400"/>
      <c r="M22" s="520"/>
      <c r="N22" s="400"/>
      <c r="O22" s="400"/>
    </row>
    <row r="23" spans="1:15" ht="15" customHeight="1" x14ac:dyDescent="0.25">
      <c r="A23" s="404"/>
      <c r="B23" s="454"/>
      <c r="C23" s="416"/>
      <c r="D23" s="416"/>
      <c r="E23" s="675"/>
      <c r="F23" s="676"/>
      <c r="G23" s="677"/>
      <c r="H23" s="522"/>
      <c r="I23" s="523"/>
      <c r="J23" s="521"/>
      <c r="K23" s="404"/>
      <c r="L23" s="400"/>
      <c r="N23" s="400"/>
      <c r="O23" s="400"/>
    </row>
    <row r="24" spans="1:15" ht="15" customHeight="1" x14ac:dyDescent="0.25">
      <c r="A24" s="404"/>
      <c r="B24" s="454"/>
      <c r="C24" s="416"/>
      <c r="D24" s="416"/>
      <c r="E24" s="675"/>
      <c r="F24" s="676"/>
      <c r="G24" s="677"/>
      <c r="H24" s="522"/>
      <c r="I24" s="523"/>
      <c r="J24" s="521"/>
      <c r="K24" s="404"/>
      <c r="L24" s="400"/>
      <c r="M24" s="400"/>
    </row>
    <row r="25" spans="1:15" ht="15" customHeight="1" x14ac:dyDescent="0.25">
      <c r="A25" s="404"/>
      <c r="B25" s="454"/>
      <c r="C25" s="416"/>
      <c r="D25" s="416"/>
      <c r="E25" s="675"/>
      <c r="F25" s="676"/>
      <c r="G25" s="677"/>
      <c r="H25" s="522"/>
      <c r="I25" s="523"/>
      <c r="J25" s="521"/>
      <c r="K25" s="404"/>
      <c r="L25" s="400"/>
      <c r="M25" s="400"/>
    </row>
    <row r="26" spans="1:15" ht="15" customHeight="1" x14ac:dyDescent="0.25">
      <c r="A26" s="404"/>
      <c r="B26" s="454"/>
      <c r="C26" s="416"/>
      <c r="D26" s="416"/>
      <c r="E26" s="675"/>
      <c r="F26" s="676"/>
      <c r="G26" s="677"/>
      <c r="H26" s="522"/>
      <c r="I26" s="523"/>
      <c r="J26" s="521"/>
      <c r="K26" s="404"/>
      <c r="L26" s="400"/>
      <c r="M26" s="400"/>
    </row>
    <row r="27" spans="1:15" ht="15" customHeight="1" x14ac:dyDescent="0.25">
      <c r="A27" s="404"/>
      <c r="B27" s="454"/>
      <c r="C27" s="416"/>
      <c r="D27" s="416"/>
      <c r="E27" s="655"/>
      <c r="F27" s="674"/>
      <c r="G27" s="656"/>
      <c r="H27" s="517"/>
      <c r="I27" s="518"/>
      <c r="J27" s="521"/>
      <c r="K27" s="404"/>
      <c r="L27" s="400"/>
      <c r="M27" s="400"/>
    </row>
    <row r="28" spans="1:15" ht="15" customHeight="1" x14ac:dyDescent="0.25">
      <c r="A28" s="404"/>
      <c r="B28" s="454"/>
      <c r="C28" s="416"/>
      <c r="D28" s="400"/>
      <c r="E28" s="400"/>
      <c r="F28" s="447"/>
      <c r="G28" s="437"/>
      <c r="H28" s="524" t="s">
        <v>486</v>
      </c>
      <c r="I28" s="525">
        <f>SUM(I16:I27)</f>
        <v>0</v>
      </c>
      <c r="J28" s="418"/>
      <c r="K28" s="404"/>
      <c r="L28" s="400"/>
      <c r="M28" s="400"/>
    </row>
    <row r="29" spans="1:15" ht="15" customHeight="1" x14ac:dyDescent="0.25">
      <c r="A29" s="404"/>
      <c r="B29" s="454"/>
      <c r="C29" s="416"/>
      <c r="D29" s="443"/>
      <c r="E29" s="443"/>
      <c r="F29" s="405"/>
      <c r="G29" s="437"/>
      <c r="H29" s="437"/>
      <c r="I29" s="526"/>
      <c r="J29" s="527"/>
      <c r="K29" s="404"/>
      <c r="L29" s="400"/>
      <c r="M29" s="400"/>
    </row>
    <row r="30" spans="1:15" ht="15" customHeight="1" x14ac:dyDescent="0.25">
      <c r="A30" s="404"/>
      <c r="B30" s="454"/>
      <c r="C30" s="528" t="s">
        <v>487</v>
      </c>
      <c r="D30" s="511" t="s">
        <v>488</v>
      </c>
      <c r="E30" s="447" t="s">
        <v>489</v>
      </c>
      <c r="F30" s="405"/>
      <c r="G30" s="529"/>
      <c r="H30" s="437"/>
      <c r="I30" s="530">
        <v>0</v>
      </c>
      <c r="J30" s="418"/>
      <c r="K30" s="404"/>
      <c r="L30" s="400"/>
      <c r="M30" s="400"/>
    </row>
    <row r="31" spans="1:15" ht="15" customHeight="1" x14ac:dyDescent="0.25">
      <c r="A31" s="404"/>
      <c r="B31" s="454"/>
      <c r="C31" s="531"/>
      <c r="D31" s="400"/>
      <c r="E31" s="400"/>
      <c r="F31" s="405"/>
      <c r="G31" s="437"/>
      <c r="H31" s="437"/>
      <c r="I31" s="521"/>
      <c r="J31" s="527"/>
      <c r="K31" s="404"/>
      <c r="L31" s="400"/>
      <c r="M31" s="400"/>
    </row>
    <row r="32" spans="1:15" ht="15" customHeight="1" x14ac:dyDescent="0.25">
      <c r="A32" s="404"/>
      <c r="B32" s="454"/>
      <c r="C32" s="528" t="s">
        <v>490</v>
      </c>
      <c r="D32" s="532" t="s">
        <v>491</v>
      </c>
      <c r="E32" s="447" t="s">
        <v>492</v>
      </c>
      <c r="F32" s="405"/>
      <c r="G32" s="437"/>
      <c r="H32" s="437"/>
      <c r="I32" s="530">
        <v>0</v>
      </c>
      <c r="J32" s="418"/>
      <c r="K32" s="404"/>
      <c r="L32" s="400"/>
      <c r="M32" s="400"/>
    </row>
    <row r="33" spans="1:15" ht="15" customHeight="1" x14ac:dyDescent="0.25">
      <c r="A33" s="404"/>
      <c r="B33" s="454"/>
      <c r="C33" s="531"/>
      <c r="D33" s="416"/>
      <c r="E33" s="416"/>
      <c r="F33" s="405"/>
      <c r="G33" s="437"/>
      <c r="H33" s="437"/>
      <c r="I33" s="521"/>
      <c r="J33" s="533"/>
      <c r="K33" s="404"/>
      <c r="L33" s="400"/>
      <c r="M33" s="400"/>
    </row>
    <row r="34" spans="1:15" x14ac:dyDescent="0.25">
      <c r="A34" s="404"/>
      <c r="B34" s="454"/>
      <c r="C34" s="528" t="s">
        <v>493</v>
      </c>
      <c r="D34" s="534" t="s">
        <v>494</v>
      </c>
      <c r="E34" s="535"/>
      <c r="F34" s="447" t="s">
        <v>495</v>
      </c>
      <c r="G34" s="437"/>
      <c r="H34" s="437"/>
      <c r="I34" s="530">
        <v>0</v>
      </c>
      <c r="J34" s="418"/>
      <c r="K34" s="404"/>
      <c r="L34" s="400"/>
      <c r="M34" s="400"/>
    </row>
    <row r="35" spans="1:15" ht="15" customHeight="1" x14ac:dyDescent="0.25">
      <c r="A35" s="404"/>
      <c r="B35" s="454"/>
      <c r="C35" s="416"/>
      <c r="D35" s="400"/>
      <c r="E35" s="400"/>
      <c r="F35" s="400"/>
      <c r="G35" s="437"/>
      <c r="H35" s="437"/>
      <c r="I35" s="521"/>
      <c r="J35" s="527"/>
      <c r="K35" s="404"/>
      <c r="L35" s="400"/>
      <c r="M35" s="400"/>
    </row>
    <row r="36" spans="1:15" ht="15" customHeight="1" x14ac:dyDescent="0.25">
      <c r="A36" s="404"/>
      <c r="B36" s="454"/>
      <c r="D36" s="400"/>
      <c r="E36" s="405"/>
      <c r="F36" s="400"/>
      <c r="G36" s="405"/>
      <c r="H36" s="440" t="s">
        <v>496</v>
      </c>
      <c r="I36" s="530">
        <v>0</v>
      </c>
      <c r="J36" s="418"/>
      <c r="K36" s="404"/>
      <c r="O36" s="536"/>
    </row>
    <row r="37" spans="1:15" ht="36" customHeight="1" x14ac:dyDescent="0.25">
      <c r="A37" s="404"/>
      <c r="B37" s="454"/>
      <c r="D37" s="537"/>
      <c r="E37" s="537"/>
      <c r="F37" s="538"/>
      <c r="G37" s="400"/>
      <c r="H37" s="671" t="s">
        <v>497</v>
      </c>
      <c r="I37" s="671"/>
      <c r="J37" s="400"/>
      <c r="K37" s="404"/>
      <c r="L37" s="400"/>
    </row>
    <row r="38" spans="1:15" ht="15" customHeight="1" x14ac:dyDescent="0.25">
      <c r="A38" s="404"/>
      <c r="B38" s="454"/>
      <c r="D38" s="537"/>
      <c r="E38" s="537"/>
      <c r="F38" s="539"/>
      <c r="G38" s="400"/>
      <c r="H38" s="400"/>
      <c r="I38" s="521"/>
      <c r="J38" s="400"/>
      <c r="K38" s="404"/>
      <c r="L38" s="400"/>
    </row>
    <row r="39" spans="1:15" ht="15" customHeight="1" x14ac:dyDescent="0.25">
      <c r="A39" s="404"/>
      <c r="B39" s="454"/>
      <c r="C39" s="443" t="s">
        <v>378</v>
      </c>
      <c r="D39" s="537"/>
      <c r="E39" s="537"/>
      <c r="F39" s="539"/>
      <c r="G39" s="400"/>
      <c r="H39" s="400"/>
      <c r="I39" s="400"/>
      <c r="J39" s="400"/>
      <c r="K39" s="404"/>
      <c r="L39" s="400"/>
    </row>
    <row r="40" spans="1:15" ht="15" customHeight="1" x14ac:dyDescent="0.25">
      <c r="A40" s="404"/>
      <c r="B40" s="454"/>
      <c r="D40" s="537"/>
      <c r="E40" s="537"/>
      <c r="F40" s="539"/>
      <c r="G40" s="400"/>
      <c r="H40" s="400"/>
      <c r="I40" s="400"/>
      <c r="J40" s="400"/>
      <c r="K40" s="404"/>
      <c r="L40" s="400"/>
    </row>
    <row r="41" spans="1:15" ht="15" customHeight="1" x14ac:dyDescent="0.25">
      <c r="A41" s="404"/>
      <c r="B41" s="454"/>
      <c r="D41" s="537"/>
      <c r="E41" s="537"/>
      <c r="F41" s="539"/>
      <c r="G41" s="400"/>
      <c r="H41" s="400"/>
      <c r="I41" s="400"/>
      <c r="J41" s="400"/>
      <c r="K41" s="404"/>
      <c r="L41" s="400"/>
    </row>
    <row r="42" spans="1:15" ht="15" customHeight="1" thickBot="1" x14ac:dyDescent="0.3">
      <c r="A42" s="404"/>
      <c r="B42" s="454"/>
      <c r="C42" s="446"/>
      <c r="D42" s="446"/>
      <c r="E42" s="446"/>
      <c r="F42" s="400"/>
      <c r="G42" s="400"/>
      <c r="H42" s="400"/>
      <c r="I42" s="400"/>
      <c r="J42" s="400"/>
      <c r="K42" s="404"/>
    </row>
    <row r="43" spans="1:15" ht="15" customHeight="1" x14ac:dyDescent="0.25">
      <c r="A43" s="404"/>
      <c r="B43" s="454"/>
      <c r="C43" s="447" t="s">
        <v>383</v>
      </c>
      <c r="D43" s="448"/>
      <c r="E43" s="448"/>
      <c r="F43" s="400"/>
      <c r="G43" s="400"/>
      <c r="H43" s="400"/>
      <c r="I43" s="400"/>
      <c r="J43" s="400"/>
      <c r="K43" s="404"/>
    </row>
    <row r="44" spans="1:15" ht="15" customHeight="1" thickBot="1" x14ac:dyDescent="0.3">
      <c r="A44" s="404"/>
      <c r="B44" s="508"/>
      <c r="C44" s="446"/>
      <c r="D44" s="446"/>
      <c r="E44" s="446"/>
      <c r="F44" s="446"/>
      <c r="G44" s="446"/>
      <c r="H44" s="446"/>
      <c r="I44" s="446"/>
      <c r="J44" s="446"/>
      <c r="K44" s="450"/>
    </row>
    <row r="45" spans="1:15" x14ac:dyDescent="0.25">
      <c r="A45" s="400"/>
      <c r="B45" s="405"/>
      <c r="C45" s="400"/>
      <c r="D45" s="400"/>
      <c r="E45" s="400"/>
      <c r="F45" s="400"/>
      <c r="G45" s="400"/>
      <c r="H45" s="400"/>
      <c r="I45" s="400"/>
      <c r="J45" s="400"/>
      <c r="K45" s="400"/>
    </row>
    <row r="46" spans="1:15" x14ac:dyDescent="0.25">
      <c r="A46" s="400"/>
      <c r="B46" s="405"/>
      <c r="C46" s="400"/>
      <c r="D46" s="400"/>
      <c r="E46" s="400"/>
      <c r="F46" s="400"/>
      <c r="G46" s="400"/>
      <c r="H46" s="400"/>
      <c r="I46" s="400"/>
      <c r="J46" s="400"/>
      <c r="K46" s="400"/>
    </row>
  </sheetData>
  <mergeCells count="18">
    <mergeCell ref="E16:G16"/>
    <mergeCell ref="C3:I3"/>
    <mergeCell ref="C5:J5"/>
    <mergeCell ref="H7:I8"/>
    <mergeCell ref="E14:G14"/>
    <mergeCell ref="E15:G15"/>
    <mergeCell ref="H37:I37"/>
    <mergeCell ref="E17:G17"/>
    <mergeCell ref="E18:G18"/>
    <mergeCell ref="E19:G19"/>
    <mergeCell ref="E20:G20"/>
    <mergeCell ref="E21:G21"/>
    <mergeCell ref="E22:G22"/>
    <mergeCell ref="E23:G23"/>
    <mergeCell ref="E24:G24"/>
    <mergeCell ref="E25:G25"/>
    <mergeCell ref="E26:G26"/>
    <mergeCell ref="E27:G27"/>
  </mergeCells>
  <printOptions horizontalCentered="1" verticalCentered="1"/>
  <pageMargins left="0" right="0" top="0" bottom="0" header="0" footer="0"/>
  <pageSetup paperSize="9" scale="75" orientation="portrait" r:id="rId1"/>
  <colBreaks count="1" manualBreakCount="1">
    <brk id="11"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4CF94D1-9B4C-40D6-8E24-4233BA120D53}">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23</vt:i4>
      </vt:variant>
    </vt:vector>
  </HeadingPairs>
  <TitlesOfParts>
    <vt:vector size="40" baseType="lpstr">
      <vt:lpstr>COVER</vt:lpstr>
      <vt:lpstr>SECURITY OFFICE BUILDING</vt:lpstr>
      <vt:lpstr>ADMIN OFFICE</vt:lpstr>
      <vt:lpstr>SIGNAL RM, ENT &amp; EXIT HOUSING</vt:lpstr>
      <vt:lpstr>PLATFORM WC &amp; ENT_EXIT HOUSING</vt:lpstr>
      <vt:lpstr>MAINTENANCE WC</vt:lpstr>
      <vt:lpstr>MAIN BUILDING</vt:lpstr>
      <vt:lpstr>Centurion Elec</vt:lpstr>
      <vt:lpstr>HOT &amp; COLD WATER </vt:lpstr>
      <vt:lpstr>FIRE PROTECTION </vt:lpstr>
      <vt:lpstr>DRAINAGE </vt:lpstr>
      <vt:lpstr>MECH SUMMARY </vt:lpstr>
      <vt:lpstr>C PROV SUMS + FINAL SUMMARY </vt:lpstr>
      <vt:lpstr>Annex C</vt:lpstr>
      <vt:lpstr>Sheet1</vt:lpstr>
      <vt:lpstr>Annex D</vt:lpstr>
      <vt:lpstr>Annex E</vt:lpstr>
      <vt:lpstr>'ADMIN OFFICE'!Print_Area</vt:lpstr>
      <vt:lpstr>'Annex C'!Print_Area</vt:lpstr>
      <vt:lpstr>'Annex D'!Print_Area</vt:lpstr>
      <vt:lpstr>'Annex E'!Print_Area</vt:lpstr>
      <vt:lpstr>'C PROV SUMS + FINAL SUMMARY '!Print_Area</vt:lpstr>
      <vt:lpstr>'Centurion Elec'!Print_Area</vt:lpstr>
      <vt:lpstr>COVER!Print_Area</vt:lpstr>
      <vt:lpstr>'DRAINAGE '!Print_Area</vt:lpstr>
      <vt:lpstr>'FIRE PROTECTION '!Print_Area</vt:lpstr>
      <vt:lpstr>'HOT &amp; COLD WATER '!Print_Area</vt:lpstr>
      <vt:lpstr>'MAIN BUILDING'!Print_Area</vt:lpstr>
      <vt:lpstr>'MAINTENANCE WC'!Print_Area</vt:lpstr>
      <vt:lpstr>'MECH SUMMARY '!Print_Area</vt:lpstr>
      <vt:lpstr>'PLATFORM WC &amp; ENT_EXIT HOUSING'!Print_Area</vt:lpstr>
      <vt:lpstr>'SECURITY OFFICE BUILDING'!Print_Area</vt:lpstr>
      <vt:lpstr>'SIGNAL RM, ENT &amp; EXIT HOUSING'!Print_Area</vt:lpstr>
      <vt:lpstr>'ADMIN OFFICE'!Print_Titles</vt:lpstr>
      <vt:lpstr>'C PROV SUMS + FINAL SUMMARY '!Print_Titles</vt:lpstr>
      <vt:lpstr>'FIRE PROTECTION '!Print_Titles</vt:lpstr>
      <vt:lpstr>'MAIN BUILDING'!Print_Titles</vt:lpstr>
      <vt:lpstr>'MAINTENANCE WC'!Print_Titles</vt:lpstr>
      <vt:lpstr>'PLATFORM WC &amp; ENT_EXIT HOUSING'!Print_Titles</vt:lpstr>
      <vt:lpstr>'SECURITY OFFICE BUILDING'!Print_Titles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Dakalo Mukwevho;EP Mahlangu</dc:creator>
  <cp:lastModifiedBy>User</cp:lastModifiedBy>
  <cp:lastPrinted>2022-08-10T04:16:18Z</cp:lastPrinted>
  <dcterms:created xsi:type="dcterms:W3CDTF">2022-06-05T19:42:39Z</dcterms:created>
  <dcterms:modified xsi:type="dcterms:W3CDTF">2022-09-21T23:55:00Z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{54CF94D1-9B4C-40D6-8E24-4233BA120D53}</vt:lpwstr>
  </property>
</Properties>
</file>