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LMthethwa\Desktop\Acquisition and Logistics Management\"/>
    </mc:Choice>
  </mc:AlternateContent>
  <xr:revisionPtr revIDLastSave="0" documentId="13_ncr:1_{A294C410-076E-4791-986E-F391AB28F133}" xr6:coauthVersionLast="36" xr6:coauthVersionMax="47" xr10:uidLastSave="{00000000-0000-0000-0000-000000000000}"/>
  <bookViews>
    <workbookView xWindow="-105" yWindow="-105" windowWidth="19425" windowHeight="11505" tabRatio="653" activeTab="2" xr2:uid="{00000000-000D-0000-FFFF-FFFF00000000}"/>
  </bookViews>
  <sheets>
    <sheet name="COVER SHEET" sheetId="33" r:id="rId1"/>
    <sheet name=" 1. TRANSACTION FEE ONSITE" sheetId="34" state="hidden" r:id="rId2"/>
    <sheet name="2. TRANSACTION FEE OFFSITE " sheetId="35" r:id="rId3"/>
    <sheet name="Sheet1" sheetId="38" state="hidden" r:id="rId4"/>
    <sheet name="3. MANAGEMENT FEE ONSITE" sheetId="36" state="hidden" r:id="rId5"/>
    <sheet name="4. MANAGEMENT FEE OFFSITE" sheetId="37" state="hidden" r:id="rId6"/>
    <sheet name="Price Declaration " sheetId="26" r:id="rId7"/>
  </sheets>
  <definedNames>
    <definedName name="_xlnm._FilterDatabase" localSheetId="2" hidden="1">'2. TRANSACTION FEE OFFSITE '!$A$13:$G$50</definedName>
    <definedName name="AA">#REF!</definedName>
    <definedName name="Answers_to_Template4_Q" localSheetId="2">#REF!</definedName>
    <definedName name="Answers_to_Template4_Q" localSheetId="4">#REF!</definedName>
    <definedName name="Answers_to_Template4_Q" localSheetId="5">#REF!</definedName>
    <definedName name="Answers_to_Template4_Q">#REF!</definedName>
    <definedName name="Cost_Changes" localSheetId="2">#REF!</definedName>
    <definedName name="Cost_Changes" localSheetId="4">#REF!</definedName>
    <definedName name="Cost_Changes" localSheetId="5">#REF!</definedName>
    <definedName name="Cost_Changes">#REF!</definedName>
    <definedName name="EE">#REF!</definedName>
    <definedName name="Names_cells" localSheetId="2">#REF!</definedName>
    <definedName name="Names_cells" localSheetId="4">#REF!</definedName>
    <definedName name="Names_cells" localSheetId="5">#REF!</definedName>
    <definedName name="Names_cells">#REF!</definedName>
    <definedName name="_xlnm.Print_Area" localSheetId="1">' 1. TRANSACTION FEE ONSITE'!$A$1:$I$58</definedName>
    <definedName name="_xlnm.Print_Area" localSheetId="2">'2. TRANSACTION FEE OFFSITE '!$A$1:$G$60</definedName>
    <definedName name="_xlnm.Print_Area" localSheetId="4">'3. MANAGEMENT FEE ONSITE'!$B$1:$F$79</definedName>
    <definedName name="_xlnm.Print_Area" localSheetId="5">'4. MANAGEMENT FEE OFFSITE'!$B$1:$F$79</definedName>
    <definedName name="_xlnm.Print_Area" localSheetId="0">'COVER SHEET'!$A$1:$M$45</definedName>
    <definedName name="QQ">#REF!</definedName>
    <definedName name="RR">#REF!</definedName>
    <definedName name="SS">#REF!</definedName>
    <definedName name="TOTAL_E" localSheetId="2">#REF!</definedName>
    <definedName name="TOTAL_E" localSheetId="4">#REF!</definedName>
    <definedName name="TOTAL_E" localSheetId="5">#REF!</definedName>
    <definedName name="TOTAL_E">#REF!</definedName>
    <definedName name="TOTAL_I" localSheetId="2">#REF!</definedName>
    <definedName name="TOTAL_I" localSheetId="4">#REF!</definedName>
    <definedName name="TOTAL_I" localSheetId="5">#REF!</definedName>
    <definedName name="TOTAL_I">#REF!</definedName>
    <definedName name="TOTAL_M" localSheetId="2">#REF!</definedName>
    <definedName name="TOTAL_M" localSheetId="4">#REF!</definedName>
    <definedName name="TOTAL_M" localSheetId="5">#REF!</definedName>
    <definedName name="TOTAL_M">#REF!</definedName>
    <definedName name="TT">#REF!</definedName>
    <definedName name="WW">#REF!</definedName>
    <definedName name="XX" localSheetId="5">#REF!</definedName>
    <definedName name="XX">#REF!</definedName>
    <definedName name="Years" localSheetId="2">#REF!</definedName>
    <definedName name="Years" localSheetId="4">#REF!</definedName>
    <definedName name="Years" localSheetId="5">#REF!</definedName>
    <definedName name="Years">#REF!</definedName>
    <definedName name="YY" localSheetId="5">#REF!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14" i="35" l="1"/>
  <c r="F14" i="35" s="1"/>
  <c r="E15" i="35"/>
  <c r="F15" i="35"/>
  <c r="E16" i="35"/>
  <c r="F16" i="35" s="1"/>
  <c r="E17" i="35"/>
  <c r="F17" i="35"/>
  <c r="E18" i="35"/>
  <c r="F18" i="35" s="1"/>
  <c r="E19" i="35"/>
  <c r="F19" i="35" s="1"/>
  <c r="E20" i="35"/>
  <c r="F20" i="35"/>
  <c r="E21" i="35"/>
  <c r="F21" i="35"/>
  <c r="E22" i="35"/>
  <c r="F22" i="35" s="1"/>
  <c r="E23" i="35"/>
  <c r="F23" i="35" s="1"/>
  <c r="E24" i="35"/>
  <c r="F24" i="35"/>
  <c r="E25" i="35"/>
  <c r="F25" i="35"/>
  <c r="E26" i="35"/>
  <c r="F26" i="35" s="1"/>
  <c r="E27" i="35"/>
  <c r="F27" i="35"/>
  <c r="E28" i="35"/>
  <c r="F28" i="35"/>
  <c r="E29" i="35"/>
  <c r="F29" i="35"/>
  <c r="E30" i="35"/>
  <c r="F30" i="35"/>
  <c r="E31" i="35"/>
  <c r="F31" i="35" s="1"/>
  <c r="E32" i="35"/>
  <c r="F32" i="35" s="1"/>
  <c r="E33" i="35"/>
  <c r="F33" i="35" s="1"/>
  <c r="E34" i="35"/>
  <c r="F34" i="35" s="1"/>
  <c r="E35" i="35"/>
  <c r="F35" i="35" s="1"/>
  <c r="E36" i="35"/>
  <c r="F36" i="35"/>
  <c r="E37" i="35"/>
  <c r="F37" i="35"/>
  <c r="E38" i="35"/>
  <c r="F38" i="35" s="1"/>
  <c r="E39" i="35"/>
  <c r="F39" i="35" s="1"/>
  <c r="E40" i="35"/>
  <c r="F40" i="35" s="1"/>
  <c r="E41" i="35"/>
  <c r="F41" i="35" s="1"/>
  <c r="E42" i="35"/>
  <c r="F42" i="35" s="1"/>
  <c r="E43" i="35"/>
  <c r="F43" i="35" s="1"/>
  <c r="E44" i="35"/>
  <c r="F44" i="35" s="1"/>
  <c r="E45" i="35"/>
  <c r="F45" i="35"/>
  <c r="E46" i="35"/>
  <c r="F46" i="35"/>
  <c r="E47" i="35"/>
  <c r="F47" i="35" s="1"/>
  <c r="E48" i="35"/>
  <c r="F48" i="35" s="1"/>
  <c r="E49" i="35"/>
  <c r="F49" i="35" s="1"/>
  <c r="F50" i="35" l="1"/>
  <c r="E52" i="35" s="1"/>
  <c r="C10" i="26"/>
  <c r="C9" i="26"/>
  <c r="C8" i="26"/>
  <c r="D47" i="36"/>
  <c r="D48" i="36"/>
  <c r="E68" i="36" l="1"/>
  <c r="E69" i="36"/>
  <c r="E70" i="36"/>
  <c r="E71" i="36"/>
  <c r="E72" i="36"/>
  <c r="E73" i="36"/>
  <c r="E68" i="37"/>
  <c r="E69" i="37"/>
  <c r="E70" i="37"/>
  <c r="E71" i="37"/>
  <c r="E72" i="37"/>
  <c r="E73" i="37"/>
  <c r="E67" i="36"/>
  <c r="E67" i="37"/>
  <c r="F55" i="36"/>
  <c r="F55" i="37"/>
  <c r="E55" i="36"/>
  <c r="E55" i="37"/>
  <c r="D48" i="37"/>
  <c r="D47" i="37"/>
  <c r="F43" i="36"/>
  <c r="F43" i="37"/>
  <c r="E43" i="36"/>
  <c r="E43" i="37"/>
  <c r="F57" i="36" l="1"/>
  <c r="F61" i="36" s="1"/>
  <c r="F57" i="37"/>
  <c r="F61" i="37" s="1"/>
  <c r="E57" i="36"/>
  <c r="E61" i="36" s="1"/>
  <c r="E57" i="37"/>
  <c r="E61" i="37" s="1"/>
  <c r="D9" i="37"/>
  <c r="D8" i="37"/>
  <c r="D7" i="37"/>
  <c r="D9" i="36"/>
  <c r="D8" i="36"/>
  <c r="D7" i="36"/>
  <c r="C51" i="34"/>
  <c r="H15" i="34"/>
  <c r="I15" i="34" s="1"/>
  <c r="H16" i="34"/>
  <c r="I16" i="34" s="1"/>
  <c r="H17" i="34"/>
  <c r="I17" i="34" s="1"/>
  <c r="H18" i="34"/>
  <c r="I18" i="34" s="1"/>
  <c r="H19" i="34"/>
  <c r="I19" i="34" s="1"/>
  <c r="H20" i="34"/>
  <c r="I20" i="34" s="1"/>
  <c r="H21" i="34"/>
  <c r="I21" i="34" s="1"/>
  <c r="H22" i="34"/>
  <c r="I22" i="34" s="1"/>
  <c r="H23" i="34"/>
  <c r="I23" i="34" s="1"/>
  <c r="H24" i="34"/>
  <c r="I24" i="34" s="1"/>
  <c r="H25" i="34"/>
  <c r="I25" i="34" s="1"/>
  <c r="H26" i="34"/>
  <c r="I26" i="34" s="1"/>
  <c r="H27" i="34"/>
  <c r="I27" i="34" s="1"/>
  <c r="H28" i="34"/>
  <c r="I28" i="34" s="1"/>
  <c r="H29" i="34"/>
  <c r="I29" i="34" s="1"/>
  <c r="H30" i="34"/>
  <c r="I30" i="34" s="1"/>
  <c r="H31" i="34"/>
  <c r="I31" i="34" s="1"/>
  <c r="H32" i="34"/>
  <c r="I32" i="34" s="1"/>
  <c r="H33" i="34"/>
  <c r="I33" i="34" s="1"/>
  <c r="H34" i="34"/>
  <c r="I34" i="34" s="1"/>
  <c r="H35" i="34"/>
  <c r="I35" i="34" s="1"/>
  <c r="H36" i="34"/>
  <c r="I36" i="34" s="1"/>
  <c r="H37" i="34"/>
  <c r="I37" i="34" s="1"/>
  <c r="H38" i="34"/>
  <c r="I38" i="34" s="1"/>
  <c r="H39" i="34"/>
  <c r="I39" i="34" s="1"/>
  <c r="H40" i="34"/>
  <c r="I40" i="34" s="1"/>
  <c r="H41" i="34"/>
  <c r="I41" i="34" s="1"/>
  <c r="H42" i="34"/>
  <c r="I42" i="34" s="1"/>
  <c r="H43" i="34"/>
  <c r="I43" i="34" s="1"/>
  <c r="H44" i="34"/>
  <c r="I44" i="34" s="1"/>
  <c r="H45" i="34"/>
  <c r="I45" i="34" s="1"/>
  <c r="H46" i="34"/>
  <c r="I46" i="34" s="1"/>
  <c r="H47" i="34"/>
  <c r="I47" i="34" s="1"/>
  <c r="H48" i="34"/>
  <c r="I48" i="34" s="1"/>
  <c r="H49" i="34"/>
  <c r="I49" i="34" s="1"/>
  <c r="H50" i="34"/>
  <c r="I50" i="34" s="1"/>
  <c r="H14" i="34"/>
  <c r="I14" i="34" s="1"/>
  <c r="E15" i="34"/>
  <c r="F15" i="34" s="1"/>
  <c r="E16" i="34"/>
  <c r="F16" i="34" s="1"/>
  <c r="E17" i="34"/>
  <c r="F17" i="34" s="1"/>
  <c r="E18" i="34"/>
  <c r="F18" i="34" s="1"/>
  <c r="E19" i="34"/>
  <c r="F19" i="34" s="1"/>
  <c r="E20" i="34"/>
  <c r="F20" i="34" s="1"/>
  <c r="E21" i="34"/>
  <c r="F21" i="34" s="1"/>
  <c r="E22" i="34"/>
  <c r="F22" i="34" s="1"/>
  <c r="E23" i="34"/>
  <c r="F23" i="34" s="1"/>
  <c r="E24" i="34"/>
  <c r="F24" i="34" s="1"/>
  <c r="E25" i="34"/>
  <c r="F25" i="34" s="1"/>
  <c r="E26" i="34"/>
  <c r="F26" i="34" s="1"/>
  <c r="E27" i="34"/>
  <c r="F27" i="34" s="1"/>
  <c r="E28" i="34"/>
  <c r="F28" i="34" s="1"/>
  <c r="E29" i="34"/>
  <c r="F29" i="34" s="1"/>
  <c r="E30" i="34"/>
  <c r="F30" i="34" s="1"/>
  <c r="E31" i="34"/>
  <c r="F31" i="34" s="1"/>
  <c r="E32" i="34"/>
  <c r="F32" i="34" s="1"/>
  <c r="E33" i="34"/>
  <c r="F33" i="34" s="1"/>
  <c r="E34" i="34"/>
  <c r="F34" i="34" s="1"/>
  <c r="E35" i="34"/>
  <c r="F35" i="34" s="1"/>
  <c r="E36" i="34"/>
  <c r="F36" i="34" s="1"/>
  <c r="E37" i="34"/>
  <c r="F37" i="34" s="1"/>
  <c r="E38" i="34"/>
  <c r="F38" i="34" s="1"/>
  <c r="E39" i="34"/>
  <c r="F39" i="34" s="1"/>
  <c r="E40" i="34"/>
  <c r="F40" i="34" s="1"/>
  <c r="E41" i="34"/>
  <c r="F41" i="34" s="1"/>
  <c r="E42" i="34"/>
  <c r="F42" i="34" s="1"/>
  <c r="E43" i="34"/>
  <c r="F43" i="34" s="1"/>
  <c r="E44" i="34"/>
  <c r="F44" i="34" s="1"/>
  <c r="E45" i="34"/>
  <c r="F45" i="34" s="1"/>
  <c r="E46" i="34"/>
  <c r="F46" i="34" s="1"/>
  <c r="E47" i="34"/>
  <c r="F47" i="34" s="1"/>
  <c r="E48" i="34"/>
  <c r="F48" i="34" s="1"/>
  <c r="E49" i="34"/>
  <c r="F49" i="34" s="1"/>
  <c r="E50" i="34"/>
  <c r="F50" i="34" s="1"/>
  <c r="E14" i="34"/>
  <c r="F14" i="34" s="1"/>
  <c r="C9" i="35"/>
  <c r="C8" i="35"/>
  <c r="C7" i="35"/>
  <c r="C9" i="34"/>
  <c r="C8" i="34"/>
  <c r="C7" i="34"/>
  <c r="E62" i="36" l="1"/>
  <c r="E63" i="36" s="1"/>
  <c r="E62" i="37"/>
  <c r="E63" i="37" s="1"/>
  <c r="F51" i="34"/>
  <c r="I51" i="34"/>
  <c r="E64" i="37" l="1"/>
  <c r="E64" i="36"/>
  <c r="I52" i="34"/>
  <c r="F52" i="34"/>
  <c r="E53" i="34" l="1"/>
  <c r="A19" i="26"/>
</calcChain>
</file>

<file path=xl/sharedStrings.xml><?xml version="1.0" encoding="utf-8"?>
<sst xmlns="http://schemas.openxmlformats.org/spreadsheetml/2006/main" count="339" uniqueCount="160">
  <si>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</si>
  <si>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</si>
  <si>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</si>
  <si>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</si>
  <si>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</si>
  <si>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</si>
  <si>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</si>
  <si>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</si>
  <si>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</si>
  <si>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</si>
  <si>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</si>
  <si>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</si>
  <si>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</si>
  <si>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</si>
  <si>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</si>
  <si>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</si>
  <si>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</si>
  <si>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</si>
  <si>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</si>
  <si>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</si>
  <si>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</si>
  <si>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</si>
  <si>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</si>
  <si>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</si>
  <si>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</si>
  <si>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</si>
  <si>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</si>
  <si>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</si>
  <si>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</si>
  <si>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</si>
  <si>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</si>
  <si>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</si>
  <si>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</si>
  <si>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</si>
  <si>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</si>
  <si>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</si>
  <si>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</si>
  <si>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</si>
  <si>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</si>
  <si>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</si>
  <si>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</si>
  <si>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</si>
  <si>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</si>
  <si>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</si>
  <si>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</si>
  <si>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</si>
  <si>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</si>
  <si>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</si>
  <si>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</si>
  <si>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</si>
  <si>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</si>
  <si>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</si>
  <si>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</si>
  <si>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</si>
  <si>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</si>
  <si>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</si>
  <si>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</si>
  <si>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</si>
  <si>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</si>
  <si>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</si>
  <si>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</si>
  <si>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TEMPLATE 1: TRANSACTION FEE MODEL</t>
  </si>
  <si>
    <t>ON-SITE SERVICES</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</si>
  <si>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</si>
  <si>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</si>
  <si>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</si>
  <si>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</si>
  <si>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</si>
  <si>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</si>
  <si>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</si>
  <si>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3: MANAGEMENT FEE MODEL</t>
  </si>
  <si>
    <t>TEMPLATE 4: MANAGEMENT FEE MODEL</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</si>
  <si>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</si>
  <si>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</si>
  <si>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</si>
  <si>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</si>
  <si>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</si>
  <si>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</si>
  <si>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</si>
  <si>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</si>
  <si>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</si>
  <si>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</si>
  <si>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</si>
  <si>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</si>
  <si>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</si>
  <si>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</si>
  <si>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</si>
  <si>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</si>
  <si>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</si>
  <si>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</si>
  <si>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</si>
  <si>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</si>
  <si>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</si>
  <si>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</si>
  <si>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</si>
  <si>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</si>
  <si>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</si>
  <si>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</si>
  <si>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</si>
  <si>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</si>
  <si>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</si>
  <si>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</si>
  <si>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</si>
  <si>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Office Leasing (not applicable for on-site)</t>
  </si>
  <si>
    <t>(incl. VAT)</t>
  </si>
  <si>
    <t>Template 2: Transaction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</si>
  <si>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</si>
  <si>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</si>
  <si>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</si>
  <si>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</si>
  <si>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</si>
  <si>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</si>
  <si>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</si>
  <si>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</si>
  <si>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</si>
  <si>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</si>
  <si>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</si>
  <si>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&lt;NAME OF BIDDER TO BE FILLED IN HERE&gt;</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</si>
  <si>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</si>
  <si>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</si>
  <si>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</si>
  <si>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t>2.3.1 All Bidders’ pricing must be quoted in South African Rands (ZAR).</t>
  </si>
  <si>
    <t>PRICE THAT WILL BE USED FOR EVALUATION PURPOSES</t>
  </si>
  <si>
    <t xml:space="preserve">     </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</si>
  <si>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</si>
  <si>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</si>
  <si>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</si>
  <si>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</si>
  <si>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</si>
  <si>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</si>
  <si>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</si>
  <si>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</si>
  <si>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</si>
  <si>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</si>
  <si>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t xml:space="preserve">WhatsApp Messaging Notifications </t>
  </si>
  <si>
    <t xml:space="preserve">Email Notifications </t>
  </si>
  <si>
    <t>Insurance</t>
  </si>
  <si>
    <t>Forex</t>
  </si>
  <si>
    <t>Laundry Services</t>
  </si>
  <si>
    <t>Estimated Volume for Three (3) Year period</t>
  </si>
  <si>
    <t>REQUEST FOR PROPOSAL FOR APPOINTMENT OF A TRAVEL MANAGEMENT COMPANY TO PROVIDE OFFSITE TRAVEL, ACCOMMODATION AND CONFERENCE FACILITIES SERVICES TO THE OFFICE OF THE CHIEF JUSTICE (OCJ) FOR A PERIOD OF THIRTY-SIX (36) MONTHS</t>
  </si>
  <si>
    <t>BOOKINGS FEES</t>
  </si>
  <si>
    <t>Handling Fees</t>
  </si>
  <si>
    <t xml:space="preserve">PRICE THAT WILL BE USED FOR EVALUATION PURPOSES </t>
  </si>
  <si>
    <t>Visa Assistance (Provision of documents and advice)</t>
  </si>
  <si>
    <t>ANNEXURE A2</t>
  </si>
  <si>
    <t>2.1.1 Bidders must submit  a paper copy and an electronic copy of the Pricing Schedule. In the event of a discrepancy, the
         paper copy will prevail.</t>
  </si>
  <si>
    <t>2.1.4 Bidders must reference RFP/BID main document section 16.2 for current travel volumes.</t>
  </si>
  <si>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 xml:space="preserve">travel management service to the </t>
    </r>
    <r>
      <rPr>
        <b/>
        <sz val="10"/>
        <rFont val="Arial"/>
        <family val="2"/>
      </rPr>
      <t>Office of the Chief Justice</t>
    </r>
    <r>
      <rPr>
        <sz val="10"/>
        <rFont val="Arial"/>
        <family val="2"/>
      </rPr>
      <t xml:space="preserve"> at the following total amounts (including VAT)</t>
    </r>
  </si>
  <si>
    <r>
      <t>We undertake to hold this offer open for acceptance for a period of 120</t>
    </r>
    <r>
      <rPr>
        <b/>
        <sz val="10"/>
        <rFont val="Arial"/>
        <family val="2"/>
      </rPr>
      <t xml:space="preserve"> days</t>
    </r>
    <r>
      <rPr>
        <sz val="10"/>
        <rFont val="Arial"/>
        <family val="2"/>
      </rPr>
      <t xml:space="preserve"> from the date of submission of offers. We further undertake that upon final acceptance of our offer, we will commence with the provision of service when required to do so by the Office of the Chief Justice</t>
    </r>
  </si>
  <si>
    <r>
      <t xml:space="preserve">We understand that </t>
    </r>
    <r>
      <rPr>
        <b/>
        <sz val="10"/>
        <rFont val="Arial"/>
        <family val="2"/>
      </rPr>
      <t>the Office of the Chief Justice</t>
    </r>
    <r>
      <rPr>
        <sz val="10"/>
        <rFont val="Arial"/>
        <family val="2"/>
      </rPr>
      <t xml:space="preserve"> are not bound to accept the lowest or any offer and that we must bear all costs which we have incurred in connection with preparing and submitting this bid.</t>
    </r>
  </si>
  <si>
    <t xml:space="preserve">In words: </t>
  </si>
  <si>
    <t>Comments (Please indicate No Charge where unit price is R0)</t>
  </si>
  <si>
    <t xml:space="preserve">2.1.3 Bidders must complete and submit the templates attached, which is the transactional fee offsite model </t>
  </si>
  <si>
    <t xml:space="preserve">NB: No supplementary pricing documentation will be considered  </t>
  </si>
  <si>
    <r>
      <t xml:space="preserve">2.2.4 Input cells FOR THE TENDERING INSTITUTION are highlighted in  </t>
    </r>
    <r>
      <rPr>
        <b/>
        <sz val="11"/>
        <color rgb="FFFFC000"/>
        <rFont val="Arial"/>
        <family val="2"/>
      </rPr>
      <t>ORANGE</t>
    </r>
    <r>
      <rPr>
        <b/>
        <sz val="11"/>
        <color theme="9" tint="-0.249977111117893"/>
        <rFont val="Arial"/>
        <family val="2"/>
      </rPr>
      <t>.</t>
    </r>
    <r>
      <rPr>
        <sz val="11"/>
        <rFont val="Arial"/>
        <family val="2"/>
      </rPr>
      <t xml:space="preserve"> The Tendering Institution must complete                      all the relevant input cells for the bid. No other cells must be changed in any way whatsoever.</t>
    </r>
  </si>
  <si>
    <t>OCJ2025/05</t>
  </si>
  <si>
    <r>
      <t xml:space="preserve">This spreadsheet for </t>
    </r>
    <r>
      <rPr>
        <b/>
        <sz val="11"/>
        <color rgb="FF00B0F0"/>
        <rFont val="Arial"/>
        <family val="2"/>
      </rPr>
      <t xml:space="preserve">RFP/BID OCJ2025/05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</si>
  <si>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r>
      <t xml:space="preserve">2.2.4 Input cells FOR BIDDERS are highlighted in  </t>
    </r>
    <r>
      <rPr>
        <b/>
        <sz val="11"/>
        <color rgb="FF92D050"/>
        <rFont val="Arial"/>
        <family val="2"/>
      </rPr>
      <t>GREEN</t>
    </r>
    <r>
      <rPr>
        <b/>
        <sz val="11"/>
        <color rgb="FF00B050"/>
        <rFont val="Arial"/>
        <family val="2"/>
      </rPr>
      <t>.</t>
    </r>
    <r>
      <rPr>
        <sz val="11"/>
        <rFont val="Arial"/>
        <family val="2"/>
      </rPr>
      <t xml:space="preserve"> The Bidder must complete all the relevant input cells for the bid. 
        No other cells must be changed in any way whatsoever.</t>
    </r>
  </si>
  <si>
    <t>No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</si>
</sst>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R&quot;#,##0.00;\-&quot;R&quot;#,##0.00"/>
    <numFmt numFmtId="164" formatCode="_ &quot;R&quot;\ * #,##0.00_ ;_ &quot;R&quot;\ * \-#,##0.00_ ;_ &quot;R&quot;\ * &quot;-&quot;??_ ;_ @_ "/>
    <numFmt numFmtId="165" formatCode="&quot;R&quot;#,##0.00"/>
  </numFmts>
  <fonts count="29"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i/>
      <sz val="11"/>
      <color indexed="1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2"/>
      <name val="Calibri"/>
      <family val="2"/>
      <scheme val="minor"/>
    </font>
    <font>
      <b/>
      <sz val="11"/>
      <color rgb="FFFFC000"/>
      <name val="Arial"/>
      <family val="2"/>
    </font>
    <font>
      <b/>
      <sz val="11"/>
      <color rgb="FF92D05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6" fillId="3" borderId="3" xfId="0" applyFont="1" applyFill="1" applyBorder="1"/>
    <xf numFmtId="0" fontId="8" fillId="3" borderId="0" xfId="0" applyFont="1" applyFill="1"/>
    <xf numFmtId="0" fontId="8" fillId="3" borderId="8" xfId="0" applyFont="1" applyFill="1" applyBorder="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20" xfId="0" applyFont="1" applyFill="1" applyBorder="1"/>
    <xf numFmtId="0" fontId="8" fillId="3" borderId="21" xfId="0" applyFont="1" applyFill="1" applyBorder="1"/>
    <xf numFmtId="0" fontId="8" fillId="3" borderId="23" xfId="0" applyFont="1" applyFill="1" applyBorder="1"/>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1" xfId="0" applyFont="1" applyFill="1" applyBorder="1"/>
    <xf numFmtId="0" fontId="8" fillId="3" borderId="32" xfId="0" applyFont="1" applyFill="1" applyBorder="1"/>
    <xf numFmtId="0" fontId="6" fillId="3" borderId="0" xfId="0" applyFont="1" applyFill="1" applyAlignment="1">
      <alignment horizontal="left"/>
    </xf>
    <xf numFmtId="0" fontId="11" fillId="3" borderId="0" xfId="0" applyFont="1" applyFill="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Border="1" applyAlignment="1">
      <alignment horizontal="center"/>
    </xf>
    <xf numFmtId="0" fontId="6" fillId="0" borderId="0" xfId="0" applyFont="1" applyAlignment="1">
      <alignment horizontal="center"/>
    </xf>
    <xf numFmtId="164" fontId="6" fillId="0" borderId="2" xfId="1" applyFont="1" applyFill="1" applyBorder="1"/>
    <xf numFmtId="0" fontId="8" fillId="0" borderId="18" xfId="0" applyFont="1" applyBorder="1" applyAlignment="1">
      <alignment horizontal="center"/>
    </xf>
    <xf numFmtId="0" fontId="8" fillId="0" borderId="18" xfId="0" applyFont="1" applyBorder="1" applyAlignment="1">
      <alignment horizontal="justify" vertical="center" wrapText="1"/>
    </xf>
    <xf numFmtId="0" fontId="8" fillId="0" borderId="16" xfId="0" applyFont="1" applyBorder="1" applyAlignment="1">
      <alignment horizontal="center"/>
    </xf>
    <xf numFmtId="0" fontId="8" fillId="0" borderId="16" xfId="0" applyFont="1" applyBorder="1" applyAlignment="1">
      <alignment horizontal="justify" vertical="center" wrapText="1"/>
    </xf>
    <xf numFmtId="0" fontId="8" fillId="0" borderId="17" xfId="0" applyFont="1" applyBorder="1" applyAlignment="1">
      <alignment horizontal="center"/>
    </xf>
    <xf numFmtId="0" fontId="8" fillId="0" borderId="17" xfId="0" applyFont="1" applyBorder="1" applyAlignment="1">
      <alignment horizontal="justify" vertical="center" wrapText="1"/>
    </xf>
    <xf numFmtId="0" fontId="8" fillId="3" borderId="0" xfId="0" applyFont="1" applyFill="1" applyAlignment="1">
      <alignment horizontal="justify" vertical="center" wrapText="1"/>
    </xf>
    <xf numFmtId="164" fontId="8" fillId="3" borderId="0" xfId="1" applyFont="1" applyFill="1" applyBorder="1"/>
    <xf numFmtId="0" fontId="15" fillId="0" borderId="0" xfId="0" applyFont="1" applyAlignment="1">
      <alignment horizontal="justify" vertical="center" wrapText="1"/>
    </xf>
    <xf numFmtId="0" fontId="2" fillId="3" borderId="0" xfId="0" applyFont="1" applyFill="1"/>
    <xf numFmtId="0" fontId="8" fillId="0" borderId="0" xfId="0" applyFont="1" applyAlignment="1">
      <alignment vertical="top"/>
    </xf>
    <xf numFmtId="0" fontId="8" fillId="0" borderId="0" xfId="0" applyFont="1" applyAlignment="1">
      <alignment vertical="top" wrapText="1"/>
    </xf>
    <xf numFmtId="164" fontId="8" fillId="0" borderId="16" xfId="1" applyFont="1" applyBorder="1" applyAlignment="1">
      <alignment vertical="top"/>
    </xf>
    <xf numFmtId="164" fontId="8" fillId="0" borderId="0" xfId="1" applyFont="1" applyBorder="1" applyAlignment="1">
      <alignment vertical="top"/>
    </xf>
    <xf numFmtId="164" fontId="8" fillId="0" borderId="28"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3" borderId="19" xfId="0" applyFont="1" applyFill="1" applyBorder="1" applyAlignment="1">
      <alignment horizontal="center"/>
    </xf>
    <xf numFmtId="0" fontId="8" fillId="3" borderId="22" xfId="0" applyFont="1" applyFill="1" applyBorder="1" applyAlignment="1">
      <alignment horizontal="center"/>
    </xf>
    <xf numFmtId="0" fontId="6" fillId="4" borderId="26" xfId="0" applyFont="1" applyFill="1" applyBorder="1" applyAlignment="1">
      <alignment horizontal="center" wrapText="1"/>
    </xf>
    <xf numFmtId="0" fontId="8" fillId="0" borderId="22" xfId="0" applyFont="1" applyBorder="1" applyAlignment="1">
      <alignment horizontal="center" vertical="top"/>
    </xf>
    <xf numFmtId="0" fontId="6" fillId="0" borderId="24" xfId="0" applyFont="1" applyBorder="1" applyAlignment="1">
      <alignment horizontal="center"/>
    </xf>
    <xf numFmtId="0" fontId="8" fillId="3" borderId="30" xfId="0" applyFont="1" applyFill="1" applyBorder="1" applyAlignment="1">
      <alignment horizontal="center"/>
    </xf>
    <xf numFmtId="0" fontId="8" fillId="0" borderId="0" xfId="0" applyFont="1" applyAlignment="1">
      <alignment horizontal="center"/>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8" xfId="2" applyNumberFormat="1" applyFont="1" applyFill="1" applyBorder="1" applyAlignment="1">
      <alignment horizontal="center" vertical="center"/>
    </xf>
    <xf numFmtId="164" fontId="6" fillId="3" borderId="18" xfId="0"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164" fontId="6" fillId="5" borderId="15" xfId="1" applyFont="1" applyFill="1" applyBorder="1"/>
    <xf numFmtId="0" fontId="22" fillId="3" borderId="0" xfId="0" applyFont="1" applyFill="1" applyAlignment="1">
      <alignment horizontal="left" vertical="center" wrapText="1"/>
    </xf>
    <xf numFmtId="164" fontId="23" fillId="3" borderId="0" xfId="1" applyFont="1" applyFill="1" applyBorder="1" applyAlignment="1">
      <alignment vertical="center"/>
    </xf>
    <xf numFmtId="0" fontId="8" fillId="0" borderId="3" xfId="0" applyFont="1" applyBorder="1" applyAlignment="1">
      <alignment horizontal="center" vertical="top"/>
    </xf>
    <xf numFmtId="0" fontId="10" fillId="0" borderId="0" xfId="0" applyFont="1" applyAlignment="1">
      <alignment horizontal="center" vertical="top" wrapText="1"/>
    </xf>
    <xf numFmtId="0" fontId="10" fillId="0" borderId="8" xfId="0" applyFont="1" applyBorder="1" applyAlignment="1">
      <alignment horizontal="center" vertical="top" wrapText="1"/>
    </xf>
    <xf numFmtId="10" fontId="10" fillId="7" borderId="2" xfId="2" applyNumberFormat="1" applyFont="1" applyFill="1" applyBorder="1" applyAlignment="1">
      <alignment horizontal="center" vertical="center" wrapText="1"/>
    </xf>
    <xf numFmtId="164" fontId="25"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6" fillId="3" borderId="29" xfId="0" applyFont="1" applyFill="1" applyBorder="1" applyAlignment="1">
      <alignment horizontal="left"/>
    </xf>
    <xf numFmtId="0" fontId="8" fillId="3" borderId="0" xfId="0" applyFont="1" applyFill="1" applyAlignment="1" applyProtection="1">
      <alignment horizontal="center"/>
      <protection locked="0"/>
    </xf>
    <xf numFmtId="0" fontId="6" fillId="4" borderId="2" xfId="0" applyFont="1" applyFill="1" applyBorder="1" applyAlignment="1" applyProtection="1">
      <alignment horizontal="center" wrapText="1"/>
      <protection locked="0"/>
    </xf>
    <xf numFmtId="164" fontId="6" fillId="0" borderId="15" xfId="1" applyFont="1" applyBorder="1" applyProtection="1">
      <protection locked="0"/>
    </xf>
    <xf numFmtId="164" fontId="6" fillId="0" borderId="2" xfId="1" applyFont="1" applyBorder="1" applyProtection="1">
      <protection locked="0"/>
    </xf>
    <xf numFmtId="9" fontId="8" fillId="3" borderId="0" xfId="0" applyNumberFormat="1" applyFont="1" applyFill="1" applyAlignment="1" applyProtection="1">
      <alignment horizontal="center"/>
      <protection locked="0"/>
    </xf>
    <xf numFmtId="0" fontId="8" fillId="3" borderId="19" xfId="0" applyFont="1" applyFill="1" applyBorder="1"/>
    <xf numFmtId="0" fontId="8" fillId="3" borderId="22" xfId="0" applyFont="1" applyFill="1" applyBorder="1"/>
    <xf numFmtId="0" fontId="6" fillId="3" borderId="23" xfId="0" applyFont="1" applyFill="1" applyBorder="1" applyAlignment="1">
      <alignment horizontal="center"/>
    </xf>
    <xf numFmtId="0" fontId="8" fillId="3" borderId="23" xfId="0" applyFont="1" applyFill="1" applyBorder="1" applyAlignment="1">
      <alignment horizontal="center"/>
    </xf>
    <xf numFmtId="0" fontId="8" fillId="3" borderId="14" xfId="0" applyFont="1" applyFill="1" applyBorder="1" applyAlignment="1">
      <alignment horizontal="center"/>
    </xf>
    <xf numFmtId="0" fontId="11" fillId="3" borderId="14" xfId="0" applyFont="1" applyFill="1" applyBorder="1" applyAlignment="1">
      <alignment horizontal="center"/>
    </xf>
    <xf numFmtId="0" fontId="8" fillId="3" borderId="39" xfId="0" applyFont="1" applyFill="1" applyBorder="1" applyAlignment="1">
      <alignment horizontal="center"/>
    </xf>
    <xf numFmtId="0" fontId="6" fillId="4" borderId="26" xfId="0" applyFont="1" applyFill="1" applyBorder="1" applyAlignment="1">
      <alignment wrapText="1"/>
    </xf>
    <xf numFmtId="0" fontId="26" fillId="0" borderId="1" xfId="0" applyFont="1" applyBorder="1" applyAlignment="1">
      <alignment vertical="top" wrapText="1"/>
    </xf>
    <xf numFmtId="0" fontId="26" fillId="3" borderId="1" xfId="0" applyFont="1" applyFill="1" applyBorder="1" applyAlignment="1">
      <alignment vertical="top" wrapText="1"/>
    </xf>
    <xf numFmtId="0" fontId="6" fillId="0" borderId="24" xfId="0" applyFont="1" applyBorder="1"/>
    <xf numFmtId="0" fontId="6" fillId="8" borderId="16" xfId="0" applyFont="1" applyFill="1" applyBorder="1" applyAlignment="1">
      <alignment horizontal="center"/>
    </xf>
    <xf numFmtId="0" fontId="6" fillId="8" borderId="16" xfId="0" applyFont="1" applyFill="1" applyBorder="1" applyAlignment="1">
      <alignment horizontal="center" vertical="top"/>
    </xf>
    <xf numFmtId="0" fontId="6" fillId="0" borderId="2" xfId="0" applyFont="1" applyBorder="1" applyAlignment="1">
      <alignment horizontal="center"/>
    </xf>
    <xf numFmtId="164" fontId="6" fillId="0" borderId="15" xfId="1" applyFont="1" applyBorder="1" applyProtection="1"/>
    <xf numFmtId="0" fontId="6" fillId="3" borderId="22" xfId="0" applyFont="1" applyFill="1" applyBorder="1" applyAlignment="1">
      <alignment horizontal="left" wrapText="1"/>
    </xf>
    <xf numFmtId="0" fontId="6" fillId="3" borderId="0" xfId="0" applyFont="1" applyFill="1" applyAlignment="1">
      <alignment horizontal="center" wrapText="1"/>
    </xf>
    <xf numFmtId="10" fontId="6" fillId="3" borderId="0" xfId="2" applyNumberFormat="1" applyFont="1" applyFill="1" applyBorder="1" applyAlignment="1" applyProtection="1">
      <alignment horizontal="center" vertical="center"/>
    </xf>
    <xf numFmtId="0" fontId="8" fillId="3" borderId="30" xfId="0" applyFont="1" applyFill="1" applyBorder="1"/>
    <xf numFmtId="0" fontId="8" fillId="3" borderId="31" xfId="0" applyFont="1" applyFill="1" applyBorder="1" applyAlignment="1">
      <alignment horizontal="center"/>
    </xf>
    <xf numFmtId="9" fontId="8" fillId="6" borderId="2" xfId="0" applyNumberFormat="1" applyFont="1" applyFill="1" applyBorder="1" applyAlignment="1" applyProtection="1">
      <alignment horizontal="center"/>
      <protection locked="0"/>
    </xf>
    <xf numFmtId="165" fontId="8" fillId="0" borderId="0" xfId="1" applyNumberFormat="1" applyFont="1" applyBorder="1" applyProtection="1"/>
    <xf numFmtId="165" fontId="8" fillId="0" borderId="0" xfId="1" applyNumberFormat="1" applyFont="1" applyBorder="1" applyAlignment="1" applyProtection="1">
      <alignment vertical="top"/>
    </xf>
    <xf numFmtId="7" fontId="6" fillId="0" borderId="15" xfId="1" applyNumberFormat="1" applyFont="1" applyBorder="1" applyProtection="1"/>
    <xf numFmtId="164" fontId="8" fillId="6" borderId="18" xfId="1" applyFont="1" applyFill="1" applyBorder="1" applyAlignment="1" applyProtection="1">
      <alignment horizontal="left" vertical="top" wrapText="1"/>
      <protection locked="0"/>
    </xf>
    <xf numFmtId="164" fontId="8" fillId="6" borderId="16" xfId="1" applyFont="1" applyFill="1" applyBorder="1" applyAlignment="1" applyProtection="1">
      <alignment vertical="top" wrapText="1"/>
      <protection locked="0"/>
    </xf>
    <xf numFmtId="164" fontId="8" fillId="6" borderId="17" xfId="1" applyFont="1" applyFill="1" applyBorder="1" applyAlignment="1" applyProtection="1">
      <alignment vertical="top" wrapText="1"/>
      <protection locked="0"/>
    </xf>
    <xf numFmtId="165" fontId="8" fillId="0" borderId="18" xfId="1" applyNumberFormat="1" applyFont="1" applyBorder="1" applyProtection="1"/>
    <xf numFmtId="165" fontId="8" fillId="0" borderId="16" xfId="1" applyNumberFormat="1" applyFont="1" applyBorder="1" applyProtection="1"/>
    <xf numFmtId="165" fontId="8" fillId="0" borderId="16" xfId="1" applyNumberFormat="1" applyFont="1" applyBorder="1" applyAlignment="1" applyProtection="1">
      <alignment vertical="top"/>
    </xf>
    <xf numFmtId="165" fontId="8" fillId="0" borderId="17" xfId="1" applyNumberFormat="1" applyFont="1" applyBorder="1" applyProtection="1"/>
    <xf numFmtId="165" fontId="8" fillId="6" borderId="0" xfId="1" applyNumberFormat="1" applyFont="1" applyFill="1" applyBorder="1" applyProtection="1">
      <protection locked="0"/>
    </xf>
    <xf numFmtId="0" fontId="20"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8" borderId="9" xfId="0" applyFont="1" applyFill="1" applyBorder="1" applyAlignment="1">
      <alignment horizontal="center"/>
    </xf>
    <xf numFmtId="0" fontId="4" fillId="8" borderId="15" xfId="0" applyFont="1" applyFill="1" applyBorder="1" applyAlignment="1">
      <alignment horizontal="center"/>
    </xf>
    <xf numFmtId="0" fontId="4" fillId="8" borderId="10" xfId="0" applyFont="1" applyFill="1" applyBorder="1" applyAlignment="1">
      <alignment horizontal="center"/>
    </xf>
    <xf numFmtId="0" fontId="4" fillId="8" borderId="9" xfId="0" applyFont="1" applyFill="1" applyBorder="1" applyAlignment="1">
      <alignment horizontal="center" wrapText="1"/>
    </xf>
    <xf numFmtId="0" fontId="4" fillId="8" borderId="15" xfId="0" applyFont="1" applyFill="1" applyBorder="1" applyAlignment="1">
      <alignment horizontal="center" wrapText="1"/>
    </xf>
    <xf numFmtId="0" fontId="4" fillId="8"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20" xfId="0" applyFont="1" applyFill="1" applyBorder="1" applyAlignment="1">
      <alignment horizontal="center"/>
    </xf>
    <xf numFmtId="0" fontId="6" fillId="3" borderId="20" xfId="0" applyFont="1" applyFill="1" applyBorder="1" applyAlignment="1">
      <alignment horizontal="center"/>
    </xf>
    <xf numFmtId="0" fontId="6"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0" xfId="0" applyFont="1" applyFill="1" applyAlignment="1">
      <alignment horizontal="left"/>
    </xf>
    <xf numFmtId="164" fontId="23" fillId="3" borderId="9" xfId="1" applyFont="1" applyFill="1" applyBorder="1" applyAlignment="1">
      <alignment vertical="center"/>
    </xf>
    <xf numFmtId="164" fontId="23" fillId="3" borderId="15" xfId="1" applyFont="1" applyFill="1" applyBorder="1" applyAlignment="1">
      <alignment vertical="center"/>
    </xf>
    <xf numFmtId="164" fontId="23" fillId="3" borderId="10" xfId="1" applyFont="1" applyFill="1" applyBorder="1" applyAlignment="1">
      <alignment vertical="center"/>
    </xf>
    <xf numFmtId="0" fontId="22" fillId="3" borderId="9"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9" xfId="0" applyFont="1" applyFill="1" applyBorder="1" applyAlignment="1">
      <alignment horizontal="left"/>
    </xf>
    <xf numFmtId="0" fontId="6" fillId="3" borderId="14" xfId="0" applyFont="1" applyFill="1" applyBorder="1" applyAlignment="1">
      <alignment horizontal="left"/>
    </xf>
    <xf numFmtId="0" fontId="7" fillId="0" borderId="22" xfId="0" applyFont="1" applyBorder="1" applyAlignment="1">
      <alignment horizontal="left"/>
    </xf>
    <xf numFmtId="0" fontId="7" fillId="0" borderId="0" xfId="0" applyFont="1" applyAlignment="1">
      <alignment horizontal="left"/>
    </xf>
    <xf numFmtId="0" fontId="0" fillId="0" borderId="0" xfId="0"/>
    <xf numFmtId="0" fontId="6" fillId="4" borderId="9" xfId="0" applyFont="1" applyFill="1" applyBorder="1" applyProtection="1">
      <protection locked="0"/>
    </xf>
    <xf numFmtId="0" fontId="0" fillId="0" borderId="15" xfId="0" applyBorder="1" applyProtection="1">
      <protection locked="0"/>
    </xf>
    <xf numFmtId="0" fontId="0" fillId="0" borderId="10" xfId="0" applyBorder="1" applyProtection="1">
      <protection locked="0"/>
    </xf>
    <xf numFmtId="0" fontId="7" fillId="3" borderId="21" xfId="0" applyFont="1" applyFill="1" applyBorder="1" applyAlignment="1">
      <alignment horizontal="center"/>
    </xf>
    <xf numFmtId="0" fontId="7" fillId="3" borderId="0" xfId="0" applyFont="1" applyFill="1" applyAlignment="1">
      <alignment horizontal="center"/>
    </xf>
    <xf numFmtId="0" fontId="7" fillId="3" borderId="23" xfId="0" applyFont="1" applyFill="1" applyBorder="1" applyAlignment="1">
      <alignment horizontal="center"/>
    </xf>
    <xf numFmtId="0" fontId="11" fillId="3" borderId="23" xfId="0" applyFont="1" applyFill="1" applyBorder="1" applyAlignment="1">
      <alignment horizontal="center"/>
    </xf>
    <xf numFmtId="0" fontId="6" fillId="3" borderId="36"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6" xfId="0" applyFont="1" applyFill="1" applyBorder="1" applyAlignment="1">
      <alignment horizontal="center" wrapText="1"/>
    </xf>
    <xf numFmtId="0" fontId="6" fillId="3" borderId="37" xfId="0" applyFont="1" applyFill="1" applyBorder="1" applyAlignment="1">
      <alignment horizontal="center" wrapText="1"/>
    </xf>
    <xf numFmtId="0" fontId="6" fillId="3" borderId="38" xfId="0" applyFont="1" applyFill="1" applyBorder="1" applyAlignment="1">
      <alignment horizontal="center" wrapText="1"/>
    </xf>
    <xf numFmtId="0" fontId="6" fillId="0" borderId="9" xfId="0" applyFont="1" applyBorder="1" applyAlignment="1">
      <alignment horizontal="center" wrapText="1"/>
    </xf>
    <xf numFmtId="0" fontId="6" fillId="0" borderId="15" xfId="0" applyFont="1" applyBorder="1" applyAlignment="1">
      <alignment horizontal="center" wrapText="1"/>
    </xf>
    <xf numFmtId="0" fontId="6" fillId="0" borderId="10" xfId="0" applyFont="1" applyBorder="1" applyAlignment="1">
      <alignment horizontal="center" wrapText="1"/>
    </xf>
    <xf numFmtId="0" fontId="8" fillId="6" borderId="9" xfId="0" applyFont="1" applyFill="1" applyBorder="1" applyAlignment="1" applyProtection="1">
      <alignment horizontal="center"/>
      <protection locked="0"/>
    </xf>
    <xf numFmtId="0" fontId="8" fillId="6" borderId="15" xfId="0" applyFont="1" applyFill="1" applyBorder="1" applyAlignment="1" applyProtection="1">
      <alignment horizontal="center"/>
      <protection locked="0"/>
    </xf>
    <xf numFmtId="0" fontId="8" fillId="6" borderId="10" xfId="0" applyFont="1" applyFill="1" applyBorder="1" applyAlignment="1" applyProtection="1">
      <alignment horizontal="center"/>
      <protection locked="0"/>
    </xf>
    <xf numFmtId="0" fontId="11" fillId="3" borderId="14" xfId="0" applyFont="1" applyFill="1" applyBorder="1" applyAlignment="1">
      <alignment horizontal="center"/>
    </xf>
    <xf numFmtId="164" fontId="23" fillId="3" borderId="9" xfId="1" applyFont="1" applyFill="1" applyBorder="1" applyAlignment="1" applyProtection="1">
      <alignment vertical="center"/>
    </xf>
    <xf numFmtId="164" fontId="23" fillId="3" borderId="15" xfId="1" applyFont="1" applyFill="1" applyBorder="1" applyAlignment="1" applyProtection="1">
      <alignment vertical="center"/>
    </xf>
    <xf numFmtId="164" fontId="23" fillId="3" borderId="10" xfId="1" applyFont="1" applyFill="1" applyBorder="1" applyAlignment="1" applyProtection="1">
      <alignment vertical="center"/>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8" fillId="4" borderId="9" xfId="0" applyFont="1" applyFill="1" applyBorder="1" applyAlignment="1">
      <alignment horizontal="center"/>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Border="1" applyAlignment="1">
      <alignment horizontal="left" vertical="center" wrapText="1"/>
    </xf>
    <xf numFmtId="0" fontId="14" fillId="0" borderId="5" xfId="0" applyFont="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Alignment="1">
      <alignment horizontal="left" vertical="top"/>
    </xf>
    <xf numFmtId="164" fontId="21" fillId="3" borderId="9" xfId="1" applyFont="1" applyFill="1" applyBorder="1" applyAlignment="1">
      <alignment horizontal="center" vertical="center" wrapText="1"/>
    </xf>
    <xf numFmtId="164" fontId="21" fillId="3" borderId="10" xfId="1"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164" fontId="23" fillId="3" borderId="9" xfId="1" applyFont="1" applyFill="1" applyBorder="1" applyAlignment="1">
      <alignment horizontal="center" vertical="center" wrapText="1"/>
    </xf>
    <xf numFmtId="164" fontId="23" fillId="3" borderId="10" xfId="1" applyFont="1" applyFill="1" applyBorder="1" applyAlignment="1">
      <alignment horizontal="center" vertical="center" wrapText="1"/>
    </xf>
    <xf numFmtId="0" fontId="13" fillId="0" borderId="5" xfId="0" applyFont="1" applyBorder="1" applyAlignment="1">
      <alignment horizontal="left" vertical="center"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6"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2" fillId="0" borderId="13" xfId="0" applyFont="1" applyBorder="1" applyAlignment="1">
      <alignment vertical="top"/>
    </xf>
    <xf numFmtId="0" fontId="2" fillId="0" borderId="1" xfId="0" applyFont="1" applyBorder="1" applyAlignment="1">
      <alignment vertical="top"/>
    </xf>
    <xf numFmtId="0" fontId="2"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7" fillId="3" borderId="9" xfId="0" applyFont="1" applyFill="1" applyBorder="1" applyAlignment="1">
      <alignment horizontal="left"/>
    </xf>
    <xf numFmtId="0" fontId="17" fillId="3" borderId="15" xfId="0" applyFont="1" applyFill="1" applyBorder="1" applyAlignment="1">
      <alignment horizontal="left"/>
    </xf>
    <xf numFmtId="0" fontId="17" fillId="3" borderId="10" xfId="0" applyFont="1" applyFill="1" applyBorder="1" applyAlignment="1">
      <alignment horizontal="left"/>
    </xf>
    <xf numFmtId="0" fontId="0" fillId="3" borderId="0" xfId="0" applyFill="1" applyAlignment="1">
      <alignment vertical="top" wrapText="1"/>
    </xf>
    <xf numFmtId="0" fontId="0" fillId="3" borderId="8" xfId="0" applyFill="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11</xdr:col>
      <xdr:colOff>345723</xdr:colOff>
      <xdr:row>11</xdr:row>
      <xdr:rowOff>142887</xdr:rowOff>
    </xdr:to>
    <xdr:pic>
      <xdr:nvPicPr>
        <xdr:cNvPr id="12" name="Picture 11">
          <a:extLst>
            <a:ext uri="{FF2B5EF4-FFF2-40B4-BE49-F238E27FC236}">
              <a16:creationId xmlns:a16="http://schemas.microsoft.com/office/drawing/2014/main" id="{9C26283B-0892-4DEF-8064-34444987E908}"/>
            </a:ext>
          </a:extLst>
        </xdr:cNvPr>
        <xdr:cNvPicPr>
          <a:picLocks noChangeAspect="1"/>
        </xdr:cNvPicPr>
      </xdr:nvPicPr>
      <xdr:blipFill>
        <a:blip xmlns:r="http://schemas.openxmlformats.org/officeDocument/2006/relationships" r:embed="rId1"/>
        <a:stretch>
          <a:fillRect/>
        </a:stretch>
      </xdr:blipFill>
      <xdr:spPr>
        <a:xfrm>
          <a:off x="1" y="388056"/>
          <a:ext cx="7020278" cy="1603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351154</xdr:colOff>
      <xdr:row>4</xdr:row>
      <xdr:rowOff>85725</xdr:rowOff>
    </xdr:to>
    <xdr:pic>
      <xdr:nvPicPr>
        <xdr:cNvPr id="2" name="Picture 1" descr="coatofarms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85728</xdr:colOff>
      <xdr:row>6</xdr:row>
      <xdr:rowOff>279401</xdr:rowOff>
    </xdr:from>
    <xdr:to>
      <xdr:col>9</xdr:col>
      <xdr:colOff>3476626</xdr:colOff>
      <xdr:row>8</xdr:row>
      <xdr:rowOff>1</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0622759" y="1458120"/>
          <a:ext cx="3390898"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123828</xdr:colOff>
      <xdr:row>7</xdr:row>
      <xdr:rowOff>34924</xdr:rowOff>
    </xdr:from>
    <xdr:to>
      <xdr:col>9</xdr:col>
      <xdr:colOff>465458</xdr:colOff>
      <xdr:row>7</xdr:row>
      <xdr:rowOff>357504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10660859" y="1499393"/>
          <a:ext cx="341630" cy="322580"/>
        </a:xfrm>
        <a:prstGeom prst="rect">
          <a:avLst/>
        </a:prstGeom>
      </xdr:spPr>
    </xdr:pic>
    <xdr:clientData/>
  </xdr:twoCellAnchor>
  <xdr:twoCellAnchor>
    <xdr:from>
      <xdr:col>9</xdr:col>
      <xdr:colOff>190499</xdr:colOff>
      <xdr:row>49</xdr:row>
      <xdr:rowOff>83340</xdr:rowOff>
    </xdr:from>
    <xdr:to>
      <xdr:col>9</xdr:col>
      <xdr:colOff>3381375</xdr:colOff>
      <xdr:row>51</xdr:row>
      <xdr:rowOff>428622</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10727530" y="11108528"/>
          <a:ext cx="3190876" cy="7500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indicate the percentage split</a:t>
          </a:r>
          <a:r>
            <a:rPr lang="en-GB" sz="1100" i="1" baseline="0">
              <a:solidFill>
                <a:srgbClr val="E36C0A"/>
              </a:solidFill>
              <a:effectLst/>
              <a:latin typeface="Arial" panose="020B0604020202020204" pitchFamily="34" charset="0"/>
              <a:ea typeface="Times New Roman" panose="02020603050405020304" pitchFamily="18" charset="0"/>
            </a:rPr>
            <a:t> between Traditional and Online transactions based on the historic split or based on the future need</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240505</xdr:colOff>
      <xdr:row>49</xdr:row>
      <xdr:rowOff>124613</xdr:rowOff>
    </xdr:from>
    <xdr:to>
      <xdr:col>9</xdr:col>
      <xdr:colOff>582135</xdr:colOff>
      <xdr:row>51</xdr:row>
      <xdr:rowOff>42381</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a:stretch>
          <a:fillRect/>
        </a:stretch>
      </xdr:blipFill>
      <xdr:spPr>
        <a:xfrm>
          <a:off x="10777536" y="11149801"/>
          <a:ext cx="341630" cy="322580"/>
        </a:xfrm>
        <a:prstGeom prst="rect">
          <a:avLst/>
        </a:prstGeom>
      </xdr:spPr>
    </xdr:pic>
    <xdr:clientData/>
  </xdr:twoCellAnchor>
  <xdr:twoCellAnchor>
    <xdr:from>
      <xdr:col>9</xdr:col>
      <xdr:colOff>190500</xdr:colOff>
      <xdr:row>52</xdr:row>
      <xdr:rowOff>35719</xdr:rowOff>
    </xdr:from>
    <xdr:to>
      <xdr:col>9</xdr:col>
      <xdr:colOff>3393281</xdr:colOff>
      <xdr:row>53</xdr:row>
      <xdr:rowOff>71438</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10727531" y="11918157"/>
          <a:ext cx="3202781"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sum of the w</a:t>
          </a:r>
          <a:r>
            <a:rPr lang="en-GB" sz="1100" i="1" baseline="0">
              <a:solidFill>
                <a:srgbClr val="E36C0A"/>
              </a:solidFill>
              <a:effectLst/>
              <a:latin typeface="Arial" panose="020B0604020202020204" pitchFamily="34" charset="0"/>
              <a:ea typeface="Times New Roman" panose="02020603050405020304" pitchFamily="18" charset="0"/>
            </a:rPr>
            <a:t>eighted percentage split</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will be used for evaluation purposes</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240506</xdr:colOff>
      <xdr:row>52</xdr:row>
      <xdr:rowOff>76992</xdr:rowOff>
    </xdr:from>
    <xdr:to>
      <xdr:col>9</xdr:col>
      <xdr:colOff>582136</xdr:colOff>
      <xdr:row>52</xdr:row>
      <xdr:rowOff>399572</xdr:rowOff>
    </xdr:to>
    <xdr:pic>
      <xdr:nvPicPr>
        <xdr:cNvPr id="8" name="Picture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stretch>
          <a:fillRect/>
        </a:stretch>
      </xdr:blipFill>
      <xdr:spPr>
        <a:xfrm>
          <a:off x="10777537" y="11959430"/>
          <a:ext cx="341630" cy="322580"/>
        </a:xfrm>
        <a:prstGeom prst="rect">
          <a:avLst/>
        </a:prstGeom>
      </xdr:spPr>
    </xdr:pic>
    <xdr:clientData/>
  </xdr:twoCellAnchor>
  <xdr:twoCellAnchor>
    <xdr:from>
      <xdr:col>9</xdr:col>
      <xdr:colOff>166688</xdr:colOff>
      <xdr:row>54</xdr:row>
      <xdr:rowOff>452435</xdr:rowOff>
    </xdr:from>
    <xdr:to>
      <xdr:col>9</xdr:col>
      <xdr:colOff>3417094</xdr:colOff>
      <xdr:row>56</xdr:row>
      <xdr:rowOff>369092</xdr:rowOff>
    </xdr:to>
    <xdr:sp macro="" textlink="">
      <xdr:nvSpPr>
        <xdr:cNvPr id="9" name="Text Box 2">
          <a:extLst>
            <a:ext uri="{FF2B5EF4-FFF2-40B4-BE49-F238E27FC236}">
              <a16:creationId xmlns:a16="http://schemas.microsoft.com/office/drawing/2014/main" id="{00000000-0008-0000-0100-000009000000}"/>
            </a:ext>
          </a:extLst>
        </xdr:cNvPr>
        <xdr:cNvSpPr txBox="1">
          <a:spLocks noChangeArrowheads="1"/>
        </xdr:cNvSpPr>
      </xdr:nvSpPr>
      <xdr:spPr bwMode="auto">
        <a:xfrm>
          <a:off x="10703719" y="13061154"/>
          <a:ext cx="3250406" cy="7620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may decide to</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include the CONFERENCE FEE</a:t>
          </a:r>
          <a:r>
            <a:rPr lang="en-GB" sz="1100" i="1" baseline="0">
              <a:solidFill>
                <a:srgbClr val="E36C0A"/>
              </a:solidFill>
              <a:effectLst/>
              <a:latin typeface="Arial" panose="020B0604020202020204" pitchFamily="34" charset="0"/>
              <a:ea typeface="Times New Roman" panose="02020603050405020304" pitchFamily="18" charset="0"/>
            </a:rPr>
            <a:t> in </a:t>
          </a:r>
        </a:p>
        <a:p>
          <a:pPr>
            <a:spcAft>
              <a:spcPts val="0"/>
            </a:spcAft>
          </a:pPr>
          <a:r>
            <a:rPr lang="en-GB" sz="1100" i="1" baseline="0">
              <a:solidFill>
                <a:srgbClr val="E36C0A"/>
              </a:solidFill>
              <a:effectLst/>
              <a:latin typeface="Arial" panose="020B0604020202020204" pitchFamily="34" charset="0"/>
              <a:ea typeface="Times New Roman" panose="02020603050405020304" pitchFamily="18" charset="0"/>
            </a:rPr>
            <a:t>  section 1.1 or keep it as a percentage of the value of the event.</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216694</xdr:colOff>
      <xdr:row>55</xdr:row>
      <xdr:rowOff>41273</xdr:rowOff>
    </xdr:from>
    <xdr:to>
      <xdr:col>9</xdr:col>
      <xdr:colOff>558324</xdr:colOff>
      <xdr:row>55</xdr:row>
      <xdr:rowOff>363853</xdr:rowOff>
    </xdr:to>
    <xdr:pic>
      <xdr:nvPicPr>
        <xdr:cNvPr id="10" name="Picture 9">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stretch>
          <a:fillRect/>
        </a:stretch>
      </xdr:blipFill>
      <xdr:spPr>
        <a:xfrm>
          <a:off x="10753725" y="12828586"/>
          <a:ext cx="341630" cy="322580"/>
        </a:xfrm>
        <a:prstGeom prst="rect">
          <a:avLst/>
        </a:prstGeom>
      </xdr:spPr>
    </xdr:pic>
    <xdr:clientData/>
  </xdr:twoCellAnchor>
  <xdr:twoCellAnchor>
    <xdr:from>
      <xdr:col>9</xdr:col>
      <xdr:colOff>154781</xdr:colOff>
      <xdr:row>28</xdr:row>
      <xdr:rowOff>142875</xdr:rowOff>
    </xdr:from>
    <xdr:to>
      <xdr:col>9</xdr:col>
      <xdr:colOff>3309938</xdr:colOff>
      <xdr:row>34</xdr:row>
      <xdr:rowOff>59531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10691812" y="6631781"/>
          <a:ext cx="3155157" cy="12263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Tendering Institution must indicate</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estimated volumes per transaction</a:t>
          </a:r>
          <a:r>
            <a:rPr lang="en-GB" sz="1100" i="1" baseline="0">
              <a:solidFill>
                <a:srgbClr val="E36C0A"/>
              </a:solidFill>
              <a:effectLst/>
              <a:latin typeface="Arial" panose="020B0604020202020204" pitchFamily="34" charset="0"/>
              <a:ea typeface="Times New Roman" panose="02020603050405020304" pitchFamily="18" charset="0"/>
            </a:rPr>
            <a:t> type in order to obtain most cost-effective pricing from bidders.  This can be obtained from historic volumes from your current TMC</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204787</xdr:colOff>
      <xdr:row>28</xdr:row>
      <xdr:rowOff>184149</xdr:rowOff>
    </xdr:from>
    <xdr:to>
      <xdr:col>9</xdr:col>
      <xdr:colOff>546417</xdr:colOff>
      <xdr:row>30</xdr:row>
      <xdr:rowOff>125729</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stretch>
          <a:fillRect/>
        </a:stretch>
      </xdr:blipFill>
      <xdr:spPr>
        <a:xfrm>
          <a:off x="10741818" y="6673055"/>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126999</xdr:colOff>
      <xdr:row>0</xdr:row>
      <xdr:rowOff>190499</xdr:rowOff>
    </xdr:from>
    <xdr:to>
      <xdr:col>2</xdr:col>
      <xdr:colOff>1588</xdr:colOff>
      <xdr:row>6</xdr:row>
      <xdr:rowOff>159815</xdr:rowOff>
    </xdr:to>
    <xdr:pic>
      <xdr:nvPicPr>
        <xdr:cNvPr id="3" name="Picture 2">
          <a:extLst>
            <a:ext uri="{FF2B5EF4-FFF2-40B4-BE49-F238E27FC236}">
              <a16:creationId xmlns:a16="http://schemas.microsoft.com/office/drawing/2014/main" id="{85BEE405-44A0-4783-B816-C88E7DCD923A}"/>
            </a:ext>
          </a:extLst>
        </xdr:cNvPr>
        <xdr:cNvPicPr>
          <a:picLocks noChangeAspect="1"/>
        </xdr:cNvPicPr>
      </xdr:nvPicPr>
      <xdr:blipFill>
        <a:blip xmlns:r="http://schemas.openxmlformats.org/officeDocument/2006/relationships" r:embed="rId1"/>
        <a:stretch>
          <a:fillRect/>
        </a:stretch>
      </xdr:blipFill>
      <xdr:spPr>
        <a:xfrm>
          <a:off x="126999" y="190499"/>
          <a:ext cx="4779964" cy="1167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238124</xdr:colOff>
      <xdr:row>0</xdr:row>
      <xdr:rowOff>66675</xdr:rowOff>
    </xdr:from>
    <xdr:to>
      <xdr:col>2</xdr:col>
      <xdr:colOff>465454</xdr:colOff>
      <xdr:row>4</xdr:row>
      <xdr:rowOff>95250</xdr:rowOff>
    </xdr:to>
    <xdr:pic>
      <xdr:nvPicPr>
        <xdr:cNvPr id="2" name="Picture 1" descr="coatofarms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6</xdr:col>
      <xdr:colOff>171450</xdr:colOff>
      <xdr:row>6</xdr:row>
      <xdr:rowOff>266700</xdr:rowOff>
    </xdr:from>
    <xdr:to>
      <xdr:col>6</xdr:col>
      <xdr:colOff>2847975</xdr:colOff>
      <xdr:row>8</xdr:row>
      <xdr:rowOff>66675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810625" y="1447800"/>
          <a:ext cx="2676525" cy="5524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This information will be pulled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through from the COVER SHEET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tab</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209550</xdr:colOff>
      <xdr:row>7</xdr:row>
      <xdr:rowOff>22223</xdr:rowOff>
    </xdr:from>
    <xdr:to>
      <xdr:col>6</xdr:col>
      <xdr:colOff>551180</xdr:colOff>
      <xdr:row>7</xdr:row>
      <xdr:rowOff>344803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a:fillRect/>
        </a:stretch>
      </xdr:blipFill>
      <xdr:spPr>
        <a:xfrm>
          <a:off x="8848725" y="1489073"/>
          <a:ext cx="341630" cy="322580"/>
        </a:xfrm>
        <a:prstGeom prst="rect">
          <a:avLst/>
        </a:prstGeom>
      </xdr:spPr>
    </xdr:pic>
    <xdr:clientData/>
  </xdr:twoCellAnchor>
  <xdr:twoCellAnchor>
    <xdr:from>
      <xdr:col>6</xdr:col>
      <xdr:colOff>95255</xdr:colOff>
      <xdr:row>56</xdr:row>
      <xdr:rowOff>264318</xdr:rowOff>
    </xdr:from>
    <xdr:to>
      <xdr:col>6</xdr:col>
      <xdr:colOff>2800350</xdr:colOff>
      <xdr:row>60</xdr:row>
      <xdr:rowOff>104775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8734430" y="14951868"/>
          <a:ext cx="2705095" cy="8596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145261</xdr:colOff>
      <xdr:row>56</xdr:row>
      <xdr:rowOff>305592</xdr:rowOff>
    </xdr:from>
    <xdr:to>
      <xdr:col>6</xdr:col>
      <xdr:colOff>486891</xdr:colOff>
      <xdr:row>58</xdr:row>
      <xdr:rowOff>180497</xdr:rowOff>
    </xdr:to>
    <xdr:pic>
      <xdr:nvPicPr>
        <xdr:cNvPr id="6" name="Picture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a:fillRect/>
        </a:stretch>
      </xdr:blipFill>
      <xdr:spPr>
        <a:xfrm>
          <a:off x="8784436" y="14993142"/>
          <a:ext cx="341630" cy="322580"/>
        </a:xfrm>
        <a:prstGeom prst="rect">
          <a:avLst/>
        </a:prstGeom>
      </xdr:spPr>
    </xdr:pic>
    <xdr:clientData/>
  </xdr:twoCellAnchor>
  <xdr:twoCellAnchor>
    <xdr:from>
      <xdr:col>6</xdr:col>
      <xdr:colOff>95257</xdr:colOff>
      <xdr:row>62</xdr:row>
      <xdr:rowOff>14288</xdr:rowOff>
    </xdr:from>
    <xdr:to>
      <xdr:col>6</xdr:col>
      <xdr:colOff>2838451</xdr:colOff>
      <xdr:row>63</xdr:row>
      <xdr:rowOff>28575</xdr:rowOff>
    </xdr:to>
    <xdr:sp macro="" textlink="">
      <xdr:nvSpPr>
        <xdr:cNvPr id="7" name="Text Box 2">
          <a:extLst>
            <a:ext uri="{FF2B5EF4-FFF2-40B4-BE49-F238E27FC236}">
              <a16:creationId xmlns:a16="http://schemas.microsoft.com/office/drawing/2014/main" id="{00000000-0008-0000-0300-000007000000}"/>
            </a:ext>
          </a:extLst>
        </xdr:cNvPr>
        <xdr:cNvSpPr txBox="1">
          <a:spLocks noChangeArrowheads="1"/>
        </xdr:cNvSpPr>
      </xdr:nvSpPr>
      <xdr:spPr bwMode="auto">
        <a:xfrm>
          <a:off x="8734432" y="16530638"/>
          <a:ext cx="2743194" cy="5953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219080</xdr:colOff>
      <xdr:row>62</xdr:row>
      <xdr:rowOff>55561</xdr:rowOff>
    </xdr:from>
    <xdr:to>
      <xdr:col>6</xdr:col>
      <xdr:colOff>560710</xdr:colOff>
      <xdr:row>62</xdr:row>
      <xdr:rowOff>378141</xdr:rowOff>
    </xdr:to>
    <xdr:pic>
      <xdr:nvPicPr>
        <xdr:cNvPr id="8" name="Picture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a:fillRect/>
        </a:stretch>
      </xdr:blipFill>
      <xdr:spPr>
        <a:xfrm>
          <a:off x="8858255" y="16571911"/>
          <a:ext cx="341630" cy="322580"/>
        </a:xfrm>
        <a:prstGeom prst="rect">
          <a:avLst/>
        </a:prstGeom>
      </xdr:spPr>
    </xdr:pic>
    <xdr:clientData/>
  </xdr:twoCellAnchor>
  <xdr:twoCellAnchor>
    <xdr:from>
      <xdr:col>6</xdr:col>
      <xdr:colOff>88112</xdr:colOff>
      <xdr:row>74</xdr:row>
      <xdr:rowOff>366711</xdr:rowOff>
    </xdr:from>
    <xdr:to>
      <xdr:col>6</xdr:col>
      <xdr:colOff>2924175</xdr:colOff>
      <xdr:row>76</xdr:row>
      <xdr:rowOff>466725</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8727287" y="20769261"/>
          <a:ext cx="2836063" cy="8620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138118</xdr:colOff>
      <xdr:row>75</xdr:row>
      <xdr:rowOff>36510</xdr:rowOff>
    </xdr:from>
    <xdr:to>
      <xdr:col>6</xdr:col>
      <xdr:colOff>479748</xdr:colOff>
      <xdr:row>75</xdr:row>
      <xdr:rowOff>359090</xdr:rowOff>
    </xdr:to>
    <xdr:pic>
      <xdr:nvPicPr>
        <xdr:cNvPr id="10" name="Picture 9">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2"/>
        <a:stretch>
          <a:fillRect/>
        </a:stretch>
      </xdr:blipFill>
      <xdr:spPr>
        <a:xfrm>
          <a:off x="8777293" y="20639085"/>
          <a:ext cx="341630" cy="322580"/>
        </a:xfrm>
        <a:prstGeom prst="rect">
          <a:avLst/>
        </a:prstGeom>
      </xdr:spPr>
    </xdr:pic>
    <xdr:clientData/>
  </xdr:twoCellAnchor>
  <xdr:twoCellAnchor>
    <xdr:from>
      <xdr:col>6</xdr:col>
      <xdr:colOff>123825</xdr:colOff>
      <xdr:row>9</xdr:row>
      <xdr:rowOff>200024</xdr:rowOff>
    </xdr:from>
    <xdr:to>
      <xdr:col>6</xdr:col>
      <xdr:colOff>2914650</xdr:colOff>
      <xdr:row>12</xdr:row>
      <xdr:rowOff>323849</xdr:rowOff>
    </xdr:to>
    <xdr:sp macro="" textlink="">
      <xdr:nvSpPr>
        <xdr:cNvPr id="11" name="Text Box 2">
          <a:extLst>
            <a:ext uri="{FF2B5EF4-FFF2-40B4-BE49-F238E27FC236}">
              <a16:creationId xmlns:a16="http://schemas.microsoft.com/office/drawing/2014/main" id="{00000000-0008-0000-0300-00000B000000}"/>
            </a:ext>
          </a:extLst>
        </xdr:cNvPr>
        <xdr:cNvSpPr txBox="1">
          <a:spLocks noChangeArrowheads="1"/>
        </xdr:cNvSpPr>
      </xdr:nvSpPr>
      <xdr:spPr bwMode="auto">
        <a:xfrm>
          <a:off x="8763000" y="2505074"/>
          <a:ext cx="27908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173831</xdr:colOff>
      <xdr:row>9</xdr:row>
      <xdr:rowOff>241299</xdr:rowOff>
    </xdr:from>
    <xdr:to>
      <xdr:col>6</xdr:col>
      <xdr:colOff>515461</xdr:colOff>
      <xdr:row>10</xdr:row>
      <xdr:rowOff>192404</xdr:rowOff>
    </xdr:to>
    <xdr:pic>
      <xdr:nvPicPr>
        <xdr:cNvPr id="12" name="Picture 11">
          <a:extLst>
            <a:ext uri="{FF2B5EF4-FFF2-40B4-BE49-F238E27FC236}">
              <a16:creationId xmlns:a16="http://schemas.microsoft.com/office/drawing/2014/main" id="{00000000-0008-0000-0300-00000C000000}"/>
            </a:ext>
          </a:extLst>
        </xdr:cNvPr>
        <xdr:cNvPicPr/>
      </xdr:nvPicPr>
      <xdr:blipFill>
        <a:blip xmlns:r="http://schemas.openxmlformats.org/officeDocument/2006/relationships" r:embed="rId2"/>
        <a:stretch>
          <a:fillRect/>
        </a:stretch>
      </xdr:blipFill>
      <xdr:spPr>
        <a:xfrm>
          <a:off x="8813006" y="2546349"/>
          <a:ext cx="341630" cy="322580"/>
        </a:xfrm>
        <a:prstGeom prst="rect">
          <a:avLst/>
        </a:prstGeom>
      </xdr:spPr>
    </xdr:pic>
    <xdr:clientData/>
  </xdr:twoCellAnchor>
  <xdr:twoCellAnchor>
    <xdr:from>
      <xdr:col>6</xdr:col>
      <xdr:colOff>57151</xdr:colOff>
      <xdr:row>66</xdr:row>
      <xdr:rowOff>57149</xdr:rowOff>
    </xdr:from>
    <xdr:to>
      <xdr:col>6</xdr:col>
      <xdr:colOff>2895601</xdr:colOff>
      <xdr:row>70</xdr:row>
      <xdr:rowOff>47624</xdr:rowOff>
    </xdr:to>
    <xdr:sp macro="" textlink="">
      <xdr:nvSpPr>
        <xdr:cNvPr id="13" name="Text Box 2">
          <a:extLst>
            <a:ext uri="{FF2B5EF4-FFF2-40B4-BE49-F238E27FC236}">
              <a16:creationId xmlns:a16="http://schemas.microsoft.com/office/drawing/2014/main" id="{00000000-0008-0000-0300-00000D000000}"/>
            </a:ext>
          </a:extLst>
        </xdr:cNvPr>
        <xdr:cNvSpPr txBox="1">
          <a:spLocks noChangeArrowheads="1"/>
        </xdr:cNvSpPr>
      </xdr:nvSpPr>
      <xdr:spPr bwMode="auto">
        <a:xfrm>
          <a:off x="8696326" y="18135599"/>
          <a:ext cx="2838450" cy="12096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107156</xdr:colOff>
      <xdr:row>66</xdr:row>
      <xdr:rowOff>98424</xdr:rowOff>
    </xdr:from>
    <xdr:to>
      <xdr:col>6</xdr:col>
      <xdr:colOff>448786</xdr:colOff>
      <xdr:row>67</xdr:row>
      <xdr:rowOff>116204</xdr:rowOff>
    </xdr:to>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2"/>
        <a:stretch>
          <a:fillRect/>
        </a:stretch>
      </xdr:blipFill>
      <xdr:spPr>
        <a:xfrm>
          <a:off x="8746331" y="18005424"/>
          <a:ext cx="341630" cy="322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4</xdr:row>
      <xdr:rowOff>133350</xdr:rowOff>
    </xdr:to>
    <xdr:pic>
      <xdr:nvPicPr>
        <xdr:cNvPr id="2" name="Picture 1" descr="coatofarms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a:extLst>
            <a:ext uri="{FF2B5EF4-FFF2-40B4-BE49-F238E27FC236}">
              <a16:creationId xmlns:a16="http://schemas.microsoft.com/office/drawing/2014/main" id="{00000000-0008-0000-0400-000009000000}"/>
            </a:ext>
          </a:extLst>
        </xdr:cNvPr>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2"/>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7</xdr:col>
      <xdr:colOff>42334</xdr:colOff>
      <xdr:row>6</xdr:row>
      <xdr:rowOff>500944</xdr:rowOff>
    </xdr:to>
    <xdr:pic>
      <xdr:nvPicPr>
        <xdr:cNvPr id="6" name="Picture 5">
          <a:extLst>
            <a:ext uri="{FF2B5EF4-FFF2-40B4-BE49-F238E27FC236}">
              <a16:creationId xmlns:a16="http://schemas.microsoft.com/office/drawing/2014/main" id="{A75B35AA-0A34-4B10-9966-0EB75A445F3D}"/>
            </a:ext>
          </a:extLst>
        </xdr:cNvPr>
        <xdr:cNvPicPr>
          <a:picLocks noChangeAspect="1"/>
        </xdr:cNvPicPr>
      </xdr:nvPicPr>
      <xdr:blipFill>
        <a:blip xmlns:r="http://schemas.openxmlformats.org/officeDocument/2006/relationships" r:embed="rId1"/>
        <a:stretch>
          <a:fillRect/>
        </a:stretch>
      </xdr:blipFill>
      <xdr:spPr>
        <a:xfrm>
          <a:off x="1" y="162278"/>
          <a:ext cx="6307666" cy="1312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view="pageBreakPreview" topLeftCell="A8" zoomScale="110" zoomScaleNormal="90" zoomScaleSheetLayoutView="110" workbookViewId="0">
      <selection activeCell="E19" sqref="E19:L19"/>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159" t="s">
        <v>145</v>
      </c>
      <c r="K2" s="159"/>
      <c r="L2" s="159"/>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163" t="s">
        <v>1</v>
      </c>
      <c r="B14" s="164"/>
      <c r="C14" s="164"/>
      <c r="D14" s="164"/>
      <c r="E14" s="164"/>
      <c r="F14" s="164"/>
      <c r="G14" s="164"/>
      <c r="H14" s="164"/>
      <c r="I14" s="164"/>
      <c r="J14" s="164"/>
      <c r="K14" s="164"/>
      <c r="L14" s="164"/>
      <c r="M14" s="165"/>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14</v>
      </c>
      <c r="B17" s="8"/>
      <c r="C17" s="8"/>
      <c r="D17" s="8"/>
      <c r="E17" s="166" t="s">
        <v>156</v>
      </c>
      <c r="F17" s="167"/>
      <c r="G17" s="167"/>
      <c r="H17" s="167"/>
      <c r="I17" s="167"/>
      <c r="J17" s="167"/>
      <c r="K17" s="167"/>
      <c r="L17" s="168"/>
      <c r="M17" s="9"/>
    </row>
    <row r="18" spans="1:13" ht="15.75" thickBot="1" x14ac:dyDescent="0.25">
      <c r="A18" s="7"/>
      <c r="B18" s="8"/>
      <c r="C18" s="8"/>
      <c r="D18" s="8"/>
      <c r="E18" s="15"/>
      <c r="F18" s="15"/>
      <c r="G18" s="15"/>
      <c r="H18" s="15"/>
      <c r="I18" s="15"/>
      <c r="J18" s="15"/>
      <c r="K18" s="15"/>
      <c r="L18" s="15"/>
      <c r="M18" s="9"/>
    </row>
    <row r="19" spans="1:13" ht="84.6" customHeight="1" thickBot="1" x14ac:dyDescent="0.35">
      <c r="A19" s="10" t="s">
        <v>15</v>
      </c>
      <c r="B19" s="8"/>
      <c r="C19" s="8"/>
      <c r="D19" s="8"/>
      <c r="E19" s="169" t="s">
        <v>140</v>
      </c>
      <c r="F19" s="170"/>
      <c r="G19" s="170"/>
      <c r="H19" s="170"/>
      <c r="I19" s="170"/>
      <c r="J19" s="170"/>
      <c r="K19" s="170"/>
      <c r="L19" s="171"/>
      <c r="M19" s="9"/>
    </row>
    <row r="20" spans="1:13" ht="15.75" thickBot="1" x14ac:dyDescent="0.25">
      <c r="A20" s="7"/>
      <c r="B20" s="8"/>
      <c r="C20" s="8"/>
      <c r="D20" s="8"/>
      <c r="E20" s="15"/>
      <c r="F20" s="15"/>
      <c r="G20" s="15"/>
      <c r="H20" s="15"/>
      <c r="I20" s="15"/>
      <c r="J20" s="15"/>
      <c r="K20" s="15"/>
      <c r="L20" s="15"/>
      <c r="M20" s="9"/>
    </row>
    <row r="21" spans="1:13" ht="45.75" customHeight="1" thickBot="1" x14ac:dyDescent="0.35">
      <c r="A21" s="10" t="s">
        <v>2</v>
      </c>
      <c r="B21" s="8"/>
      <c r="C21" s="8"/>
      <c r="D21" s="8"/>
      <c r="E21" s="172" t="s">
        <v>117</v>
      </c>
      <c r="F21" s="173"/>
      <c r="G21" s="173"/>
      <c r="H21" s="173"/>
      <c r="I21" s="173"/>
      <c r="J21" s="173"/>
      <c r="K21" s="173"/>
      <c r="L21" s="174"/>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163" t="s">
        <v>16</v>
      </c>
      <c r="B24" s="164"/>
      <c r="C24" s="164"/>
      <c r="D24" s="164"/>
      <c r="E24" s="164"/>
      <c r="F24" s="164"/>
      <c r="G24" s="164"/>
      <c r="H24" s="164"/>
      <c r="I24" s="164"/>
      <c r="J24" s="164"/>
      <c r="K24" s="164"/>
      <c r="L24" s="164"/>
      <c r="M24" s="165"/>
    </row>
    <row r="25" spans="1:13" x14ac:dyDescent="0.2">
      <c r="A25" s="7"/>
      <c r="B25" s="8"/>
      <c r="C25" s="8"/>
      <c r="D25" s="8"/>
      <c r="E25" s="8"/>
      <c r="F25" s="8"/>
      <c r="G25" s="8"/>
      <c r="H25" s="8"/>
      <c r="I25" s="8"/>
      <c r="J25" s="8"/>
      <c r="K25" s="8"/>
      <c r="L25" s="8"/>
      <c r="M25" s="9"/>
    </row>
    <row r="26" spans="1:13" s="2" customFormat="1" ht="15" x14ac:dyDescent="0.25">
      <c r="A26" s="175" t="s">
        <v>65</v>
      </c>
      <c r="B26" s="176"/>
      <c r="C26" s="176"/>
      <c r="D26" s="176"/>
      <c r="E26" s="176"/>
      <c r="F26" s="176"/>
      <c r="G26" s="176"/>
      <c r="H26" s="176"/>
      <c r="I26" s="176"/>
      <c r="J26" s="176"/>
      <c r="K26" s="176"/>
      <c r="L26" s="176"/>
      <c r="M26" s="177"/>
    </row>
    <row r="27" spans="1:13" s="2" customFormat="1" ht="45" customHeight="1" x14ac:dyDescent="0.2">
      <c r="A27" s="160" t="s">
        <v>157</v>
      </c>
      <c r="B27" s="161"/>
      <c r="C27" s="161"/>
      <c r="D27" s="161"/>
      <c r="E27" s="161"/>
      <c r="F27" s="161"/>
      <c r="G27" s="161"/>
      <c r="H27" s="161"/>
      <c r="I27" s="161"/>
      <c r="J27" s="161"/>
      <c r="K27" s="161"/>
      <c r="L27" s="161"/>
      <c r="M27" s="162"/>
    </row>
    <row r="28" spans="1:13" s="2" customFormat="1" ht="14.25" x14ac:dyDescent="0.2">
      <c r="A28" s="160"/>
      <c r="B28" s="161"/>
      <c r="C28" s="161"/>
      <c r="D28" s="161"/>
      <c r="E28" s="161"/>
      <c r="F28" s="161"/>
      <c r="G28" s="161"/>
      <c r="H28" s="161"/>
      <c r="I28" s="161"/>
      <c r="J28" s="161"/>
      <c r="K28" s="161"/>
      <c r="L28" s="161"/>
      <c r="M28" s="162"/>
    </row>
    <row r="29" spans="1:13" s="2" customFormat="1" ht="15" x14ac:dyDescent="0.25">
      <c r="A29" s="175" t="s">
        <v>66</v>
      </c>
      <c r="B29" s="176"/>
      <c r="C29" s="176"/>
      <c r="D29" s="176"/>
      <c r="E29" s="176"/>
      <c r="F29" s="176"/>
      <c r="G29" s="176"/>
      <c r="H29" s="176"/>
      <c r="I29" s="176"/>
      <c r="J29" s="176"/>
      <c r="K29" s="176"/>
      <c r="L29" s="176"/>
      <c r="M29" s="177"/>
    </row>
    <row r="30" spans="1:13" s="2" customFormat="1" ht="14.25" x14ac:dyDescent="0.2">
      <c r="A30" s="178" t="s">
        <v>67</v>
      </c>
      <c r="B30" s="179"/>
      <c r="C30" s="179"/>
      <c r="D30" s="179"/>
      <c r="E30" s="179"/>
      <c r="F30" s="179"/>
      <c r="G30" s="179"/>
      <c r="H30" s="179"/>
      <c r="I30" s="179"/>
      <c r="J30" s="179"/>
      <c r="K30" s="179"/>
      <c r="L30" s="179"/>
      <c r="M30" s="180"/>
    </row>
    <row r="31" spans="1:13" s="2" customFormat="1" ht="38.25" customHeight="1" x14ac:dyDescent="0.2">
      <c r="A31" s="160" t="s">
        <v>146</v>
      </c>
      <c r="B31" s="161"/>
      <c r="C31" s="161"/>
      <c r="D31" s="161"/>
      <c r="E31" s="161"/>
      <c r="F31" s="161"/>
      <c r="G31" s="161"/>
      <c r="H31" s="161"/>
      <c r="I31" s="161"/>
      <c r="J31" s="161"/>
      <c r="K31" s="161"/>
      <c r="L31" s="161"/>
      <c r="M31" s="162"/>
    </row>
    <row r="32" spans="1:13" s="2" customFormat="1" ht="19.5" customHeight="1" x14ac:dyDescent="0.2">
      <c r="A32" s="160" t="s">
        <v>17</v>
      </c>
      <c r="B32" s="161"/>
      <c r="C32" s="161"/>
      <c r="D32" s="161"/>
      <c r="E32" s="161"/>
      <c r="F32" s="161"/>
      <c r="G32" s="161"/>
      <c r="H32" s="161"/>
      <c r="I32" s="161"/>
      <c r="J32" s="161"/>
      <c r="K32" s="161"/>
      <c r="L32" s="161"/>
      <c r="M32" s="162"/>
    </row>
    <row r="33" spans="1:13" s="2" customFormat="1" ht="20.100000000000001" customHeight="1" x14ac:dyDescent="0.2">
      <c r="A33" s="160" t="s">
        <v>153</v>
      </c>
      <c r="B33" s="161"/>
      <c r="C33" s="161"/>
      <c r="D33" s="161"/>
      <c r="E33" s="161"/>
      <c r="F33" s="161"/>
      <c r="G33" s="161"/>
      <c r="H33" s="161"/>
      <c r="I33" s="161"/>
      <c r="J33" s="161"/>
      <c r="K33" s="161"/>
      <c r="L33" s="161"/>
      <c r="M33" s="162"/>
    </row>
    <row r="34" spans="1:13" s="2" customFormat="1" ht="21" customHeight="1" x14ac:dyDescent="0.2">
      <c r="A34" s="160" t="s">
        <v>147</v>
      </c>
      <c r="B34" s="161"/>
      <c r="C34" s="161"/>
      <c r="D34" s="161"/>
      <c r="E34" s="161"/>
      <c r="F34" s="161"/>
      <c r="G34" s="161"/>
      <c r="H34" s="161"/>
      <c r="I34" s="161"/>
      <c r="J34" s="161"/>
      <c r="K34" s="161"/>
      <c r="L34" s="161"/>
      <c r="M34" s="162"/>
    </row>
    <row r="35" spans="1:13" s="2" customFormat="1" ht="30.75" customHeight="1" x14ac:dyDescent="0.2">
      <c r="A35" s="178" t="s">
        <v>68</v>
      </c>
      <c r="B35" s="179"/>
      <c r="C35" s="179"/>
      <c r="D35" s="179"/>
      <c r="E35" s="179"/>
      <c r="F35" s="179"/>
      <c r="G35" s="179"/>
      <c r="H35" s="179"/>
      <c r="I35" s="179"/>
      <c r="J35" s="179"/>
      <c r="K35" s="179"/>
      <c r="L35" s="179"/>
      <c r="M35" s="180"/>
    </row>
    <row r="36" spans="1:13" s="2" customFormat="1" ht="21.75" customHeight="1" x14ac:dyDescent="0.2">
      <c r="A36" s="160" t="s">
        <v>118</v>
      </c>
      <c r="B36" s="161"/>
      <c r="C36" s="161"/>
      <c r="D36" s="161"/>
      <c r="E36" s="161"/>
      <c r="F36" s="161"/>
      <c r="G36" s="161"/>
      <c r="H36" s="161"/>
      <c r="I36" s="161"/>
      <c r="J36" s="161"/>
      <c r="K36" s="161"/>
      <c r="L36" s="161"/>
      <c r="M36" s="162"/>
    </row>
    <row r="37" spans="1:13" s="2" customFormat="1" ht="24" customHeight="1" x14ac:dyDescent="0.2">
      <c r="A37" s="160" t="s">
        <v>119</v>
      </c>
      <c r="B37" s="161"/>
      <c r="C37" s="161"/>
      <c r="D37" s="161"/>
      <c r="E37" s="161"/>
      <c r="F37" s="161"/>
      <c r="G37" s="161"/>
      <c r="H37" s="161"/>
      <c r="I37" s="161"/>
      <c r="J37" s="161"/>
      <c r="K37" s="161"/>
      <c r="L37" s="161"/>
      <c r="M37" s="162"/>
    </row>
    <row r="38" spans="1:13" s="2" customFormat="1" ht="36" customHeight="1" x14ac:dyDescent="0.2">
      <c r="A38" s="160" t="s">
        <v>120</v>
      </c>
      <c r="B38" s="161"/>
      <c r="C38" s="161"/>
      <c r="D38" s="161"/>
      <c r="E38" s="161"/>
      <c r="F38" s="161"/>
      <c r="G38" s="161"/>
      <c r="H38" s="161"/>
      <c r="I38" s="161"/>
      <c r="J38" s="161"/>
      <c r="K38" s="161"/>
      <c r="L38" s="161"/>
      <c r="M38" s="162"/>
    </row>
    <row r="39" spans="1:13" s="2" customFormat="1" ht="27" customHeight="1" x14ac:dyDescent="0.2">
      <c r="A39" s="160" t="s">
        <v>158</v>
      </c>
      <c r="B39" s="161"/>
      <c r="C39" s="161"/>
      <c r="D39" s="161"/>
      <c r="E39" s="161"/>
      <c r="F39" s="161"/>
      <c r="G39" s="161"/>
      <c r="H39" s="161"/>
      <c r="I39" s="161"/>
      <c r="J39" s="161"/>
      <c r="K39" s="161"/>
      <c r="L39" s="161"/>
      <c r="M39" s="162"/>
    </row>
    <row r="40" spans="1:13" s="2" customFormat="1" ht="30" customHeight="1" x14ac:dyDescent="0.2">
      <c r="A40" s="160" t="s">
        <v>155</v>
      </c>
      <c r="B40" s="161"/>
      <c r="C40" s="161"/>
      <c r="D40" s="161"/>
      <c r="E40" s="161"/>
      <c r="F40" s="161"/>
      <c r="G40" s="161"/>
      <c r="H40" s="161"/>
      <c r="I40" s="161"/>
      <c r="J40" s="161"/>
      <c r="K40" s="161"/>
      <c r="L40" s="161"/>
      <c r="M40" s="162"/>
    </row>
    <row r="41" spans="1:13" s="2" customFormat="1" ht="14.25" x14ac:dyDescent="0.2">
      <c r="A41" s="160"/>
      <c r="B41" s="161"/>
      <c r="C41" s="161"/>
      <c r="D41" s="161"/>
      <c r="E41" s="161"/>
      <c r="F41" s="161"/>
      <c r="G41" s="161"/>
      <c r="H41" s="161"/>
      <c r="I41" s="161"/>
      <c r="J41" s="161"/>
      <c r="K41" s="161"/>
      <c r="L41" s="161"/>
      <c r="M41" s="162"/>
    </row>
    <row r="42" spans="1:13" s="2" customFormat="1" ht="14.25" x14ac:dyDescent="0.2">
      <c r="A42" s="185" t="s">
        <v>69</v>
      </c>
      <c r="B42" s="186"/>
      <c r="C42" s="186"/>
      <c r="D42" s="186"/>
      <c r="E42" s="186"/>
      <c r="F42" s="186"/>
      <c r="G42" s="186"/>
      <c r="H42" s="186"/>
      <c r="I42" s="186"/>
      <c r="J42" s="186"/>
      <c r="K42" s="186"/>
      <c r="L42" s="186"/>
      <c r="M42" s="187"/>
    </row>
    <row r="43" spans="1:13" s="2" customFormat="1" ht="21.75" customHeight="1" x14ac:dyDescent="0.2">
      <c r="A43" s="188" t="s">
        <v>121</v>
      </c>
      <c r="B43" s="189"/>
      <c r="C43" s="189"/>
      <c r="D43" s="189"/>
      <c r="E43" s="189"/>
      <c r="F43" s="189"/>
      <c r="G43" s="189"/>
      <c r="H43" s="189"/>
      <c r="I43" s="189"/>
      <c r="J43" s="189"/>
      <c r="K43" s="189"/>
      <c r="L43" s="189"/>
      <c r="M43" s="190"/>
    </row>
    <row r="44" spans="1:13" s="2" customFormat="1" ht="36" customHeight="1" x14ac:dyDescent="0.25">
      <c r="A44" s="160" t="s">
        <v>18</v>
      </c>
      <c r="B44" s="161"/>
      <c r="C44" s="161"/>
      <c r="D44" s="161"/>
      <c r="E44" s="161"/>
      <c r="F44" s="161"/>
      <c r="G44" s="161"/>
      <c r="H44" s="161"/>
      <c r="I44" s="161"/>
      <c r="J44" s="161"/>
      <c r="K44" s="161"/>
      <c r="L44" s="161"/>
      <c r="M44" s="162"/>
    </row>
    <row r="45" spans="1:13" s="2" customFormat="1" ht="15.75" thickBot="1" x14ac:dyDescent="0.3">
      <c r="A45" s="181"/>
      <c r="B45" s="182"/>
      <c r="C45" s="182"/>
      <c r="D45" s="182"/>
      <c r="E45" s="182"/>
      <c r="F45" s="182"/>
      <c r="G45" s="182"/>
      <c r="H45" s="182"/>
      <c r="I45" s="182"/>
      <c r="J45" s="182"/>
      <c r="K45" s="182"/>
      <c r="L45" s="182"/>
      <c r="M45" s="183"/>
    </row>
    <row r="46" spans="1:13" s="2" customFormat="1" ht="14.25" x14ac:dyDescent="0.2">
      <c r="A46" s="184"/>
      <c r="B46" s="184"/>
      <c r="C46" s="184"/>
      <c r="D46" s="184"/>
      <c r="E46" s="184"/>
      <c r="F46" s="184"/>
      <c r="G46" s="184"/>
      <c r="H46" s="184"/>
      <c r="I46" s="184"/>
      <c r="J46" s="184"/>
      <c r="K46" s="184"/>
      <c r="L46" s="184"/>
      <c r="M46" s="184"/>
    </row>
  </sheetData>
  <sheetProtection algorithmName="SHA-512" hashValue="XqtwlhkSX6G/DRZmo52b9m0S0deFbiTt4P53f1/DWxvj/fzkkT1byGqPo5fa2hgWgjzdk0p2f4RLu1rBusr7Tw==" saltValue="M/VCeIHxROY8Kmlo3Xmhmw==" spinCount="100000" sheet="1" objects="1" scenarios="1"/>
  <protectedRanges>
    <protectedRange sqref="A27" name="Range2"/>
    <protectedRange sqref="E21:L21" name="Range1"/>
  </protectedRanges>
  <mergeCells count="27">
    <mergeCell ref="A45:M45"/>
    <mergeCell ref="A46:M46"/>
    <mergeCell ref="A40:M40"/>
    <mergeCell ref="A41:M41"/>
    <mergeCell ref="A42:M42"/>
    <mergeCell ref="A43:M43"/>
    <mergeCell ref="A44:M44"/>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9"/>
  <sheetViews>
    <sheetView view="pageBreakPreview" zoomScale="90" zoomScaleNormal="75" zoomScaleSheetLayoutView="90" workbookViewId="0"/>
  </sheetViews>
  <sheetFormatPr defaultColWidth="9.140625" defaultRowHeight="14.25" x14ac:dyDescent="0.2"/>
  <cols>
    <col min="1" max="1" width="8.7109375" style="97" customWidth="1"/>
    <col min="2" max="2" width="41.28515625" style="2" customWidth="1"/>
    <col min="3" max="3" width="14.7109375" style="2" customWidth="1"/>
    <col min="4" max="5" width="13.7109375" style="2" customWidth="1"/>
    <col min="6" max="6" width="18.5703125" style="2" customWidth="1"/>
    <col min="7" max="7" width="15.85546875" style="2" customWidth="1"/>
    <col min="8" max="8" width="12.5703125" style="2" customWidth="1"/>
    <col min="9" max="9" width="19" style="2" customWidth="1"/>
    <col min="10" max="10" width="52.7109375" style="2" customWidth="1"/>
    <col min="11" max="16384" width="9.140625" style="2"/>
  </cols>
  <sheetData>
    <row r="1" spans="1:9" ht="15" thickTop="1" x14ac:dyDescent="0.2">
      <c r="A1" s="91"/>
      <c r="B1" s="34"/>
      <c r="C1" s="191" t="s">
        <v>61</v>
      </c>
      <c r="D1" s="192"/>
      <c r="E1" s="192"/>
      <c r="F1" s="192"/>
      <c r="G1" s="192"/>
      <c r="H1" s="192"/>
      <c r="I1" s="35"/>
    </row>
    <row r="2" spans="1:9" x14ac:dyDescent="0.2">
      <c r="A2" s="92"/>
      <c r="B2" s="13"/>
      <c r="C2" s="193"/>
      <c r="D2" s="193"/>
      <c r="E2" s="193"/>
      <c r="F2" s="193"/>
      <c r="G2" s="193"/>
      <c r="H2" s="193"/>
      <c r="I2" s="36"/>
    </row>
    <row r="3" spans="1:9" x14ac:dyDescent="0.2">
      <c r="A3" s="92"/>
      <c r="B3" s="13"/>
      <c r="C3" s="193"/>
      <c r="D3" s="193"/>
      <c r="E3" s="193"/>
      <c r="F3" s="193"/>
      <c r="G3" s="193"/>
      <c r="H3" s="193"/>
      <c r="I3" s="36"/>
    </row>
    <row r="4" spans="1:9" ht="21.75" customHeight="1" x14ac:dyDescent="0.3">
      <c r="A4" s="92"/>
      <c r="B4" s="13"/>
      <c r="C4" s="194" t="s">
        <v>62</v>
      </c>
      <c r="D4" s="194"/>
      <c r="E4" s="194"/>
      <c r="F4" s="194"/>
      <c r="G4" s="194"/>
      <c r="H4" s="194"/>
      <c r="I4" s="36"/>
    </row>
    <row r="5" spans="1:9" ht="14.25" customHeight="1" x14ac:dyDescent="0.25">
      <c r="A5" s="92"/>
      <c r="B5" s="13"/>
      <c r="C5" s="33"/>
      <c r="D5" s="33"/>
      <c r="E5" s="33"/>
      <c r="F5" s="33"/>
      <c r="G5" s="33"/>
      <c r="H5" s="33"/>
      <c r="I5" s="36"/>
    </row>
    <row r="6" spans="1:9" ht="14.25" customHeight="1" x14ac:dyDescent="0.25">
      <c r="A6" s="92"/>
      <c r="B6" s="13"/>
      <c r="C6" s="33"/>
      <c r="D6" s="33"/>
      <c r="E6" s="33"/>
      <c r="F6" s="33"/>
      <c r="G6" s="33"/>
      <c r="H6" s="33"/>
      <c r="I6" s="36"/>
    </row>
    <row r="7" spans="1:9" ht="22.5" customHeight="1" x14ac:dyDescent="0.25">
      <c r="A7" s="98" t="s">
        <v>14</v>
      </c>
      <c r="B7" s="20"/>
      <c r="C7" s="204" t="str">
        <f>'COVER SHEET'!$E17</f>
        <v>OCJ2025/05</v>
      </c>
      <c r="D7" s="204"/>
      <c r="E7" s="204"/>
      <c r="F7" s="204"/>
      <c r="G7" s="204"/>
      <c r="H7" s="204"/>
      <c r="I7" s="36"/>
    </row>
    <row r="8" spans="1:9" ht="36.75" customHeight="1" x14ac:dyDescent="0.25">
      <c r="A8" s="98" t="s">
        <v>15</v>
      </c>
      <c r="B8" s="20"/>
      <c r="C8" s="205" t="str">
        <f>'COVER SHEET'!$E19</f>
        <v>REQUEST FOR PROPOSAL FOR APPOINTMENT OF A TRAVEL MANAGEMENT COMPANY TO PROVIDE OFFSITE TRAVEL, ACCOMMODATION AND CONFERENCE FACILITIES SERVICES TO THE OFFICE OF THE CHIEF JUSTICE (OCJ) FOR A PERIOD OF THIRTY-SIX (36) MONTHS</v>
      </c>
      <c r="D8" s="205"/>
      <c r="E8" s="205"/>
      <c r="F8" s="205"/>
      <c r="G8" s="205"/>
      <c r="H8" s="205"/>
      <c r="I8" s="36"/>
    </row>
    <row r="9" spans="1:9" ht="29.25" customHeight="1" x14ac:dyDescent="0.25">
      <c r="A9" s="98" t="s">
        <v>2</v>
      </c>
      <c r="B9" s="20"/>
      <c r="C9" s="204" t="str">
        <f>'COVER SHEET'!$E21</f>
        <v>&lt;NAME OF BIDDER TO BE FILLED IN HERE&gt;</v>
      </c>
      <c r="D9" s="204"/>
      <c r="E9" s="204"/>
      <c r="F9" s="204"/>
      <c r="G9" s="204"/>
      <c r="H9" s="204"/>
      <c r="I9" s="36"/>
    </row>
    <row r="10" spans="1:9" ht="29.25" customHeight="1" x14ac:dyDescent="0.25">
      <c r="A10" s="98"/>
      <c r="B10" s="20"/>
      <c r="C10" s="21"/>
      <c r="D10" s="21"/>
      <c r="E10" s="21"/>
      <c r="F10" s="21"/>
      <c r="G10" s="21"/>
      <c r="H10" s="21"/>
      <c r="I10" s="36"/>
    </row>
    <row r="11" spans="1:9" ht="29.25" customHeight="1" thickBot="1" x14ac:dyDescent="0.35">
      <c r="A11" s="98" t="s">
        <v>56</v>
      </c>
      <c r="B11" s="20"/>
      <c r="C11" s="21"/>
      <c r="D11" s="194"/>
      <c r="E11" s="194"/>
      <c r="F11" s="21"/>
      <c r="G11" s="21"/>
      <c r="H11" s="21"/>
      <c r="I11" s="36"/>
    </row>
    <row r="12" spans="1:9" ht="15.75" thickBot="1" x14ac:dyDescent="0.3">
      <c r="A12" s="206"/>
      <c r="B12" s="207"/>
      <c r="C12" s="208"/>
      <c r="D12" s="199" t="s">
        <v>54</v>
      </c>
      <c r="E12" s="200"/>
      <c r="F12" s="201"/>
      <c r="G12" s="202" t="s">
        <v>55</v>
      </c>
      <c r="H12" s="202"/>
      <c r="I12" s="203"/>
    </row>
    <row r="13" spans="1:9" s="3" customFormat="1" ht="30.75" thickBot="1" x14ac:dyDescent="0.3">
      <c r="A13" s="93" t="s">
        <v>19</v>
      </c>
      <c r="B13" s="27" t="s">
        <v>50</v>
      </c>
      <c r="C13" s="28" t="s">
        <v>48</v>
      </c>
      <c r="D13" s="28" t="s">
        <v>49</v>
      </c>
      <c r="E13" s="28" t="s">
        <v>52</v>
      </c>
      <c r="F13" s="28" t="s">
        <v>53</v>
      </c>
      <c r="G13" s="28" t="s">
        <v>49</v>
      </c>
      <c r="H13" s="29" t="s">
        <v>52</v>
      </c>
      <c r="I13" s="37" t="s">
        <v>53</v>
      </c>
    </row>
    <row r="14" spans="1:9" ht="15" x14ac:dyDescent="0.25">
      <c r="A14" s="38">
        <v>1</v>
      </c>
      <c r="B14" s="16" t="s">
        <v>20</v>
      </c>
      <c r="C14" s="99"/>
      <c r="D14" s="75"/>
      <c r="E14" s="24">
        <f>D14*1.14</f>
        <v>0</v>
      </c>
      <c r="F14" s="26">
        <f>E14*C14</f>
        <v>0</v>
      </c>
      <c r="G14" s="75"/>
      <c r="H14" s="24">
        <f>G14*1.14</f>
        <v>0</v>
      </c>
      <c r="I14" s="39">
        <f>H14*C14</f>
        <v>0</v>
      </c>
    </row>
    <row r="15" spans="1:9" ht="15" x14ac:dyDescent="0.25">
      <c r="A15" s="38">
        <v>2</v>
      </c>
      <c r="B15" s="16" t="s">
        <v>21</v>
      </c>
      <c r="C15" s="99"/>
      <c r="D15" s="75"/>
      <c r="E15" s="24">
        <f t="shared" ref="E15:E50" si="0">D15*1.14</f>
        <v>0</v>
      </c>
      <c r="F15" s="26">
        <f t="shared" ref="F15:F50" si="1">E15*C15</f>
        <v>0</v>
      </c>
      <c r="G15" s="75"/>
      <c r="H15" s="24">
        <f t="shared" ref="H15:H50" si="2">G15*1.14</f>
        <v>0</v>
      </c>
      <c r="I15" s="39">
        <f t="shared" ref="I15:I50" si="3">H15*C15</f>
        <v>0</v>
      </c>
    </row>
    <row r="16" spans="1:9" ht="15" x14ac:dyDescent="0.25">
      <c r="A16" s="38">
        <v>3</v>
      </c>
      <c r="B16" s="16" t="s">
        <v>22</v>
      </c>
      <c r="C16" s="99"/>
      <c r="D16" s="75"/>
      <c r="E16" s="24">
        <f t="shared" si="0"/>
        <v>0</v>
      </c>
      <c r="F16" s="26">
        <f t="shared" si="1"/>
        <v>0</v>
      </c>
      <c r="G16" s="75"/>
      <c r="H16" s="24">
        <f t="shared" si="2"/>
        <v>0</v>
      </c>
      <c r="I16" s="39">
        <f t="shared" si="3"/>
        <v>0</v>
      </c>
    </row>
    <row r="17" spans="1:9" ht="15" x14ac:dyDescent="0.25">
      <c r="A17" s="38">
        <v>4</v>
      </c>
      <c r="B17" s="16" t="s">
        <v>23</v>
      </c>
      <c r="C17" s="99"/>
      <c r="D17" s="75"/>
      <c r="E17" s="24">
        <f t="shared" si="0"/>
        <v>0</v>
      </c>
      <c r="F17" s="26">
        <f t="shared" si="1"/>
        <v>0</v>
      </c>
      <c r="G17" s="75"/>
      <c r="H17" s="24">
        <f t="shared" si="2"/>
        <v>0</v>
      </c>
      <c r="I17" s="39">
        <f t="shared" si="3"/>
        <v>0</v>
      </c>
    </row>
    <row r="18" spans="1:9" ht="15" x14ac:dyDescent="0.25">
      <c r="A18" s="38">
        <v>5</v>
      </c>
      <c r="B18" s="16" t="s">
        <v>24</v>
      </c>
      <c r="C18" s="99"/>
      <c r="D18" s="75"/>
      <c r="E18" s="24">
        <f t="shared" si="0"/>
        <v>0</v>
      </c>
      <c r="F18" s="26">
        <f t="shared" si="1"/>
        <v>0</v>
      </c>
      <c r="G18" s="75"/>
      <c r="H18" s="24">
        <f t="shared" si="2"/>
        <v>0</v>
      </c>
      <c r="I18" s="39">
        <f t="shared" si="3"/>
        <v>0</v>
      </c>
    </row>
    <row r="19" spans="1:9" ht="15" x14ac:dyDescent="0.25">
      <c r="A19" s="38">
        <v>6</v>
      </c>
      <c r="B19" s="16" t="s">
        <v>25</v>
      </c>
      <c r="C19" s="99"/>
      <c r="D19" s="75"/>
      <c r="E19" s="24">
        <f t="shared" si="0"/>
        <v>0</v>
      </c>
      <c r="F19" s="26">
        <f t="shared" si="1"/>
        <v>0</v>
      </c>
      <c r="G19" s="75"/>
      <c r="H19" s="24">
        <f t="shared" si="2"/>
        <v>0</v>
      </c>
      <c r="I19" s="39">
        <f t="shared" si="3"/>
        <v>0</v>
      </c>
    </row>
    <row r="20" spans="1:9" ht="15" x14ac:dyDescent="0.25">
      <c r="A20" s="38">
        <v>7</v>
      </c>
      <c r="B20" s="16" t="s">
        <v>35</v>
      </c>
      <c r="C20" s="99"/>
      <c r="D20" s="75"/>
      <c r="E20" s="24">
        <f t="shared" si="0"/>
        <v>0</v>
      </c>
      <c r="F20" s="26">
        <f t="shared" si="1"/>
        <v>0</v>
      </c>
      <c r="G20" s="75"/>
      <c r="H20" s="24">
        <f t="shared" si="2"/>
        <v>0</v>
      </c>
      <c r="I20" s="39">
        <f t="shared" si="3"/>
        <v>0</v>
      </c>
    </row>
    <row r="21" spans="1:9" ht="15" x14ac:dyDescent="0.25">
      <c r="A21" s="38">
        <v>8</v>
      </c>
      <c r="B21" s="16" t="s">
        <v>36</v>
      </c>
      <c r="C21" s="99"/>
      <c r="D21" s="75"/>
      <c r="E21" s="24">
        <f t="shared" si="0"/>
        <v>0</v>
      </c>
      <c r="F21" s="26">
        <f t="shared" si="1"/>
        <v>0</v>
      </c>
      <c r="G21" s="75"/>
      <c r="H21" s="24">
        <f t="shared" si="2"/>
        <v>0</v>
      </c>
      <c r="I21" s="39">
        <f t="shared" si="3"/>
        <v>0</v>
      </c>
    </row>
    <row r="22" spans="1:9" ht="15" x14ac:dyDescent="0.25">
      <c r="A22" s="38">
        <v>9</v>
      </c>
      <c r="B22" s="16" t="s">
        <v>37</v>
      </c>
      <c r="C22" s="99"/>
      <c r="D22" s="75"/>
      <c r="E22" s="24">
        <f t="shared" si="0"/>
        <v>0</v>
      </c>
      <c r="F22" s="26">
        <f t="shared" si="1"/>
        <v>0</v>
      </c>
      <c r="G22" s="75"/>
      <c r="H22" s="24">
        <f t="shared" si="2"/>
        <v>0</v>
      </c>
      <c r="I22" s="39">
        <f t="shared" si="3"/>
        <v>0</v>
      </c>
    </row>
    <row r="23" spans="1:9" ht="15" x14ac:dyDescent="0.25">
      <c r="A23" s="38">
        <v>10</v>
      </c>
      <c r="B23" s="16" t="s">
        <v>26</v>
      </c>
      <c r="C23" s="99"/>
      <c r="D23" s="75"/>
      <c r="E23" s="24">
        <f t="shared" si="0"/>
        <v>0</v>
      </c>
      <c r="F23" s="26">
        <f t="shared" si="1"/>
        <v>0</v>
      </c>
      <c r="G23" s="75"/>
      <c r="H23" s="24">
        <f t="shared" si="2"/>
        <v>0</v>
      </c>
      <c r="I23" s="39">
        <f t="shared" si="3"/>
        <v>0</v>
      </c>
    </row>
    <row r="24" spans="1:9" ht="15" x14ac:dyDescent="0.25">
      <c r="A24" s="38">
        <v>11</v>
      </c>
      <c r="B24" s="16" t="s">
        <v>27</v>
      </c>
      <c r="C24" s="99"/>
      <c r="D24" s="75"/>
      <c r="E24" s="24">
        <f t="shared" si="0"/>
        <v>0</v>
      </c>
      <c r="F24" s="26">
        <f t="shared" si="1"/>
        <v>0</v>
      </c>
      <c r="G24" s="75"/>
      <c r="H24" s="24">
        <f t="shared" si="2"/>
        <v>0</v>
      </c>
      <c r="I24" s="39">
        <f t="shared" si="3"/>
        <v>0</v>
      </c>
    </row>
    <row r="25" spans="1:9" ht="15" x14ac:dyDescent="0.25">
      <c r="A25" s="38">
        <v>12</v>
      </c>
      <c r="B25" s="16" t="s">
        <v>28</v>
      </c>
      <c r="C25" s="99"/>
      <c r="D25" s="75"/>
      <c r="E25" s="24">
        <f t="shared" si="0"/>
        <v>0</v>
      </c>
      <c r="F25" s="26">
        <f t="shared" si="1"/>
        <v>0</v>
      </c>
      <c r="G25" s="75"/>
      <c r="H25" s="24">
        <f t="shared" si="2"/>
        <v>0</v>
      </c>
      <c r="I25" s="39">
        <f t="shared" si="3"/>
        <v>0</v>
      </c>
    </row>
    <row r="26" spans="1:9" ht="15" x14ac:dyDescent="0.25">
      <c r="A26" s="38">
        <v>13</v>
      </c>
      <c r="B26" s="16" t="s">
        <v>32</v>
      </c>
      <c r="C26" s="99"/>
      <c r="D26" s="75"/>
      <c r="E26" s="24">
        <f t="shared" si="0"/>
        <v>0</v>
      </c>
      <c r="F26" s="26">
        <f t="shared" si="1"/>
        <v>0</v>
      </c>
      <c r="G26" s="75"/>
      <c r="H26" s="24">
        <f t="shared" si="2"/>
        <v>0</v>
      </c>
      <c r="I26" s="39">
        <f t="shared" si="3"/>
        <v>0</v>
      </c>
    </row>
    <row r="27" spans="1:9" ht="15" x14ac:dyDescent="0.25">
      <c r="A27" s="38">
        <v>14</v>
      </c>
      <c r="B27" s="16" t="s">
        <v>33</v>
      </c>
      <c r="C27" s="99"/>
      <c r="D27" s="75"/>
      <c r="E27" s="24">
        <f t="shared" si="0"/>
        <v>0</v>
      </c>
      <c r="F27" s="26">
        <f t="shared" si="1"/>
        <v>0</v>
      </c>
      <c r="G27" s="75"/>
      <c r="H27" s="24">
        <f t="shared" si="2"/>
        <v>0</v>
      </c>
      <c r="I27" s="39">
        <f t="shared" si="3"/>
        <v>0</v>
      </c>
    </row>
    <row r="28" spans="1:9" ht="15" x14ac:dyDescent="0.25">
      <c r="A28" s="38">
        <v>15</v>
      </c>
      <c r="B28" s="16" t="s">
        <v>34</v>
      </c>
      <c r="C28" s="99"/>
      <c r="D28" s="75"/>
      <c r="E28" s="24">
        <f t="shared" si="0"/>
        <v>0</v>
      </c>
      <c r="F28" s="26">
        <f t="shared" si="1"/>
        <v>0</v>
      </c>
      <c r="G28" s="75"/>
      <c r="H28" s="24">
        <f t="shared" si="2"/>
        <v>0</v>
      </c>
      <c r="I28" s="39">
        <f t="shared" si="3"/>
        <v>0</v>
      </c>
    </row>
    <row r="29" spans="1:9" ht="15" x14ac:dyDescent="0.25">
      <c r="A29" s="38">
        <v>16</v>
      </c>
      <c r="B29" s="16" t="s">
        <v>29</v>
      </c>
      <c r="C29" s="99"/>
      <c r="D29" s="75"/>
      <c r="E29" s="24">
        <f t="shared" si="0"/>
        <v>0</v>
      </c>
      <c r="F29" s="26">
        <f t="shared" si="1"/>
        <v>0</v>
      </c>
      <c r="G29" s="75"/>
      <c r="H29" s="24">
        <f t="shared" si="2"/>
        <v>0</v>
      </c>
      <c r="I29" s="39">
        <f t="shared" si="3"/>
        <v>0</v>
      </c>
    </row>
    <row r="30" spans="1:9" ht="15" x14ac:dyDescent="0.25">
      <c r="A30" s="38">
        <v>17</v>
      </c>
      <c r="B30" s="16" t="s">
        <v>30</v>
      </c>
      <c r="C30" s="99"/>
      <c r="D30" s="75"/>
      <c r="E30" s="24">
        <f t="shared" si="0"/>
        <v>0</v>
      </c>
      <c r="F30" s="26">
        <f t="shared" si="1"/>
        <v>0</v>
      </c>
      <c r="G30" s="75"/>
      <c r="H30" s="24">
        <f t="shared" si="2"/>
        <v>0</v>
      </c>
      <c r="I30" s="39">
        <f t="shared" si="3"/>
        <v>0</v>
      </c>
    </row>
    <row r="31" spans="1:9" ht="15" x14ac:dyDescent="0.25">
      <c r="A31" s="38">
        <v>18</v>
      </c>
      <c r="B31" s="16" t="s">
        <v>31</v>
      </c>
      <c r="C31" s="99"/>
      <c r="D31" s="75"/>
      <c r="E31" s="24">
        <f t="shared" si="0"/>
        <v>0</v>
      </c>
      <c r="F31" s="26">
        <f t="shared" si="1"/>
        <v>0</v>
      </c>
      <c r="G31" s="75"/>
      <c r="H31" s="24">
        <f t="shared" si="2"/>
        <v>0</v>
      </c>
      <c r="I31" s="39">
        <f t="shared" si="3"/>
        <v>0</v>
      </c>
    </row>
    <row r="32" spans="1:9" ht="15" x14ac:dyDescent="0.25">
      <c r="A32" s="38">
        <v>19</v>
      </c>
      <c r="B32" s="16" t="s">
        <v>5</v>
      </c>
      <c r="C32" s="99"/>
      <c r="D32" s="75"/>
      <c r="E32" s="24">
        <f t="shared" si="0"/>
        <v>0</v>
      </c>
      <c r="F32" s="26">
        <f t="shared" si="1"/>
        <v>0</v>
      </c>
      <c r="G32" s="75"/>
      <c r="H32" s="24">
        <f t="shared" si="2"/>
        <v>0</v>
      </c>
      <c r="I32" s="39">
        <f t="shared" si="3"/>
        <v>0</v>
      </c>
    </row>
    <row r="33" spans="1:9" ht="15" x14ac:dyDescent="0.25">
      <c r="A33" s="38">
        <v>20</v>
      </c>
      <c r="B33" s="16" t="s">
        <v>42</v>
      </c>
      <c r="C33" s="99"/>
      <c r="D33" s="75"/>
      <c r="E33" s="24">
        <f t="shared" si="0"/>
        <v>0</v>
      </c>
      <c r="F33" s="26">
        <f t="shared" si="1"/>
        <v>0</v>
      </c>
      <c r="G33" s="75"/>
      <c r="H33" s="24">
        <f t="shared" si="2"/>
        <v>0</v>
      </c>
      <c r="I33" s="39">
        <f t="shared" si="3"/>
        <v>0</v>
      </c>
    </row>
    <row r="34" spans="1:9" ht="28.5" x14ac:dyDescent="0.25">
      <c r="A34" s="38">
        <v>21</v>
      </c>
      <c r="B34" s="16" t="s">
        <v>45</v>
      </c>
      <c r="C34" s="99"/>
      <c r="D34" s="75"/>
      <c r="E34" s="24">
        <f t="shared" si="0"/>
        <v>0</v>
      </c>
      <c r="F34" s="26">
        <f t="shared" si="1"/>
        <v>0</v>
      </c>
      <c r="G34" s="75"/>
      <c r="H34" s="24">
        <f t="shared" si="2"/>
        <v>0</v>
      </c>
      <c r="I34" s="39">
        <f t="shared" si="3"/>
        <v>0</v>
      </c>
    </row>
    <row r="35" spans="1:9" ht="13.5" customHeight="1" x14ac:dyDescent="0.25">
      <c r="A35" s="38">
        <v>22</v>
      </c>
      <c r="B35" s="17" t="s">
        <v>43</v>
      </c>
      <c r="C35" s="99"/>
      <c r="D35" s="75"/>
      <c r="E35" s="24">
        <f t="shared" si="0"/>
        <v>0</v>
      </c>
      <c r="F35" s="26">
        <f t="shared" si="1"/>
        <v>0</v>
      </c>
      <c r="G35" s="75"/>
      <c r="H35" s="24">
        <f t="shared" si="2"/>
        <v>0</v>
      </c>
      <c r="I35" s="39">
        <f t="shared" si="3"/>
        <v>0</v>
      </c>
    </row>
    <row r="36" spans="1:9" ht="31.5" customHeight="1" x14ac:dyDescent="0.2">
      <c r="A36" s="94">
        <v>23</v>
      </c>
      <c r="B36" s="71" t="s">
        <v>3</v>
      </c>
      <c r="C36" s="100"/>
      <c r="D36" s="76"/>
      <c r="E36" s="73">
        <f t="shared" si="0"/>
        <v>0</v>
      </c>
      <c r="F36" s="72">
        <f t="shared" si="1"/>
        <v>0</v>
      </c>
      <c r="G36" s="76"/>
      <c r="H36" s="73">
        <f t="shared" si="2"/>
        <v>0</v>
      </c>
      <c r="I36" s="74">
        <f t="shared" si="3"/>
        <v>0</v>
      </c>
    </row>
    <row r="37" spans="1:9" ht="15" x14ac:dyDescent="0.25">
      <c r="A37" s="38">
        <v>24</v>
      </c>
      <c r="B37" s="16" t="s">
        <v>40</v>
      </c>
      <c r="C37" s="99"/>
      <c r="D37" s="75"/>
      <c r="E37" s="24">
        <f t="shared" si="0"/>
        <v>0</v>
      </c>
      <c r="F37" s="26">
        <f t="shared" si="1"/>
        <v>0</v>
      </c>
      <c r="G37" s="75"/>
      <c r="H37" s="24">
        <f t="shared" si="2"/>
        <v>0</v>
      </c>
      <c r="I37" s="39">
        <f t="shared" si="3"/>
        <v>0</v>
      </c>
    </row>
    <row r="38" spans="1:9" ht="15" x14ac:dyDescent="0.25">
      <c r="A38" s="38">
        <v>25</v>
      </c>
      <c r="B38" s="16" t="s">
        <v>4</v>
      </c>
      <c r="C38" s="99"/>
      <c r="D38" s="75"/>
      <c r="E38" s="24">
        <f t="shared" si="0"/>
        <v>0</v>
      </c>
      <c r="F38" s="26">
        <f t="shared" si="1"/>
        <v>0</v>
      </c>
      <c r="G38" s="75"/>
      <c r="H38" s="24">
        <f t="shared" si="2"/>
        <v>0</v>
      </c>
      <c r="I38" s="39">
        <f t="shared" si="3"/>
        <v>0</v>
      </c>
    </row>
    <row r="39" spans="1:9" ht="15" x14ac:dyDescent="0.25">
      <c r="A39" s="38">
        <v>26</v>
      </c>
      <c r="B39" s="16" t="s">
        <v>41</v>
      </c>
      <c r="C39" s="99"/>
      <c r="D39" s="75"/>
      <c r="E39" s="24">
        <f t="shared" si="0"/>
        <v>0</v>
      </c>
      <c r="F39" s="26">
        <f t="shared" si="1"/>
        <v>0</v>
      </c>
      <c r="G39" s="75"/>
      <c r="H39" s="24">
        <f t="shared" si="2"/>
        <v>0</v>
      </c>
      <c r="I39" s="39">
        <f t="shared" si="3"/>
        <v>0</v>
      </c>
    </row>
    <row r="40" spans="1:9" ht="15" x14ac:dyDescent="0.25">
      <c r="A40" s="38">
        <v>27</v>
      </c>
      <c r="B40" s="16" t="s">
        <v>44</v>
      </c>
      <c r="C40" s="99"/>
      <c r="D40" s="75"/>
      <c r="E40" s="24">
        <f t="shared" si="0"/>
        <v>0</v>
      </c>
      <c r="F40" s="26">
        <f t="shared" si="1"/>
        <v>0</v>
      </c>
      <c r="G40" s="75"/>
      <c r="H40" s="24">
        <f t="shared" si="2"/>
        <v>0</v>
      </c>
      <c r="I40" s="39">
        <f t="shared" si="3"/>
        <v>0</v>
      </c>
    </row>
    <row r="41" spans="1:9" ht="15" x14ac:dyDescent="0.25">
      <c r="A41" s="38">
        <v>28</v>
      </c>
      <c r="B41" s="16" t="s">
        <v>46</v>
      </c>
      <c r="C41" s="99"/>
      <c r="D41" s="75"/>
      <c r="E41" s="24">
        <f t="shared" si="0"/>
        <v>0</v>
      </c>
      <c r="F41" s="26">
        <f t="shared" si="1"/>
        <v>0</v>
      </c>
      <c r="G41" s="75"/>
      <c r="H41" s="24">
        <f t="shared" si="2"/>
        <v>0</v>
      </c>
      <c r="I41" s="39">
        <f t="shared" si="3"/>
        <v>0</v>
      </c>
    </row>
    <row r="42" spans="1:9" ht="15" x14ac:dyDescent="0.25">
      <c r="A42" s="38">
        <v>29</v>
      </c>
      <c r="B42" s="16" t="s">
        <v>47</v>
      </c>
      <c r="C42" s="99"/>
      <c r="D42" s="75"/>
      <c r="E42" s="24">
        <f t="shared" si="0"/>
        <v>0</v>
      </c>
      <c r="F42" s="26">
        <f t="shared" si="1"/>
        <v>0</v>
      </c>
      <c r="G42" s="75"/>
      <c r="H42" s="24">
        <f t="shared" si="2"/>
        <v>0</v>
      </c>
      <c r="I42" s="39">
        <f t="shared" si="3"/>
        <v>0</v>
      </c>
    </row>
    <row r="43" spans="1:9" ht="29.25" customHeight="1" x14ac:dyDescent="0.25">
      <c r="A43" s="38">
        <v>30</v>
      </c>
      <c r="B43" s="16" t="s">
        <v>38</v>
      </c>
      <c r="C43" s="99"/>
      <c r="D43" s="75"/>
      <c r="E43" s="24">
        <f t="shared" si="0"/>
        <v>0</v>
      </c>
      <c r="F43" s="26">
        <f t="shared" si="1"/>
        <v>0</v>
      </c>
      <c r="G43" s="75"/>
      <c r="H43" s="24">
        <f t="shared" si="2"/>
        <v>0</v>
      </c>
      <c r="I43" s="39">
        <f t="shared" si="3"/>
        <v>0</v>
      </c>
    </row>
    <row r="44" spans="1:9" ht="15" x14ac:dyDescent="0.25">
      <c r="A44" s="38">
        <v>31</v>
      </c>
      <c r="B44" s="16" t="s">
        <v>39</v>
      </c>
      <c r="C44" s="99"/>
      <c r="D44" s="75"/>
      <c r="E44" s="24">
        <f t="shared" si="0"/>
        <v>0</v>
      </c>
      <c r="F44" s="26">
        <f t="shared" si="1"/>
        <v>0</v>
      </c>
      <c r="G44" s="75"/>
      <c r="H44" s="24">
        <f t="shared" si="2"/>
        <v>0</v>
      </c>
      <c r="I44" s="39">
        <f t="shared" si="3"/>
        <v>0</v>
      </c>
    </row>
    <row r="45" spans="1:9" ht="15" x14ac:dyDescent="0.25">
      <c r="A45" s="38">
        <v>32</v>
      </c>
      <c r="B45" s="2" t="s">
        <v>51</v>
      </c>
      <c r="C45" s="99"/>
      <c r="D45" s="75"/>
      <c r="E45" s="24">
        <f t="shared" si="0"/>
        <v>0</v>
      </c>
      <c r="F45" s="26">
        <f t="shared" si="1"/>
        <v>0</v>
      </c>
      <c r="G45" s="75"/>
      <c r="H45" s="24">
        <f t="shared" si="2"/>
        <v>0</v>
      </c>
      <c r="I45" s="39">
        <f t="shared" si="3"/>
        <v>0</v>
      </c>
    </row>
    <row r="46" spans="1:9" ht="15" x14ac:dyDescent="0.25">
      <c r="A46" s="38">
        <v>33</v>
      </c>
      <c r="B46" s="2" t="s">
        <v>51</v>
      </c>
      <c r="C46" s="99"/>
      <c r="D46" s="75"/>
      <c r="E46" s="24">
        <f t="shared" si="0"/>
        <v>0</v>
      </c>
      <c r="F46" s="26">
        <f t="shared" si="1"/>
        <v>0</v>
      </c>
      <c r="G46" s="75"/>
      <c r="H46" s="24">
        <f t="shared" si="2"/>
        <v>0</v>
      </c>
      <c r="I46" s="39">
        <f t="shared" si="3"/>
        <v>0</v>
      </c>
    </row>
    <row r="47" spans="1:9" ht="15" x14ac:dyDescent="0.25">
      <c r="A47" s="38">
        <v>34</v>
      </c>
      <c r="B47" s="2" t="s">
        <v>51</v>
      </c>
      <c r="C47" s="99"/>
      <c r="D47" s="75"/>
      <c r="E47" s="24">
        <f t="shared" si="0"/>
        <v>0</v>
      </c>
      <c r="F47" s="26">
        <f t="shared" si="1"/>
        <v>0</v>
      </c>
      <c r="G47" s="75"/>
      <c r="H47" s="24">
        <f t="shared" si="2"/>
        <v>0</v>
      </c>
      <c r="I47" s="39">
        <f t="shared" si="3"/>
        <v>0</v>
      </c>
    </row>
    <row r="48" spans="1:9" ht="15" x14ac:dyDescent="0.25">
      <c r="A48" s="38">
        <v>35</v>
      </c>
      <c r="B48" s="2" t="s">
        <v>51</v>
      </c>
      <c r="C48" s="99"/>
      <c r="D48" s="75"/>
      <c r="E48" s="24">
        <f t="shared" si="0"/>
        <v>0</v>
      </c>
      <c r="F48" s="26">
        <f t="shared" si="1"/>
        <v>0</v>
      </c>
      <c r="G48" s="75"/>
      <c r="H48" s="24">
        <f t="shared" si="2"/>
        <v>0</v>
      </c>
      <c r="I48" s="39">
        <f t="shared" si="3"/>
        <v>0</v>
      </c>
    </row>
    <row r="49" spans="1:18" ht="15" x14ac:dyDescent="0.25">
      <c r="A49" s="38">
        <v>36</v>
      </c>
      <c r="B49" s="2" t="s">
        <v>51</v>
      </c>
      <c r="C49" s="99"/>
      <c r="D49" s="75"/>
      <c r="E49" s="24">
        <f t="shared" si="0"/>
        <v>0</v>
      </c>
      <c r="F49" s="26">
        <f t="shared" si="1"/>
        <v>0</v>
      </c>
      <c r="G49" s="75"/>
      <c r="H49" s="24">
        <f t="shared" si="2"/>
        <v>0</v>
      </c>
      <c r="I49" s="39">
        <f t="shared" si="3"/>
        <v>0</v>
      </c>
    </row>
    <row r="50" spans="1:18" ht="15.75" thickBot="1" x14ac:dyDescent="0.3">
      <c r="A50" s="38">
        <v>37</v>
      </c>
      <c r="B50" s="2" t="s">
        <v>51</v>
      </c>
      <c r="C50" s="99"/>
      <c r="D50" s="75"/>
      <c r="E50" s="24">
        <f t="shared" si="0"/>
        <v>0</v>
      </c>
      <c r="F50" s="26">
        <f t="shared" si="1"/>
        <v>0</v>
      </c>
      <c r="G50" s="75"/>
      <c r="H50" s="24">
        <f t="shared" si="2"/>
        <v>0</v>
      </c>
      <c r="I50" s="39">
        <f t="shared" si="3"/>
        <v>0</v>
      </c>
    </row>
    <row r="51" spans="1:18" s="1" customFormat="1" ht="15.75" thickBot="1" x14ac:dyDescent="0.3">
      <c r="A51" s="95"/>
      <c r="B51" s="22" t="s">
        <v>11</v>
      </c>
      <c r="C51" s="25">
        <f>SUM(C14:C50)</f>
        <v>0</v>
      </c>
      <c r="D51" s="109"/>
      <c r="E51" s="109"/>
      <c r="F51" s="23">
        <f>SUM(F14:F50)</f>
        <v>0</v>
      </c>
      <c r="G51" s="109"/>
      <c r="H51" s="109"/>
      <c r="I51" s="40">
        <f>SUM(I14:I50)</f>
        <v>0</v>
      </c>
    </row>
    <row r="52" spans="1:18" ht="36" customHeight="1" thickBot="1" x14ac:dyDescent="0.3">
      <c r="A52" s="216" t="s">
        <v>113</v>
      </c>
      <c r="B52" s="217"/>
      <c r="C52" s="107"/>
      <c r="D52" s="108" t="s">
        <v>114</v>
      </c>
      <c r="E52" s="104"/>
      <c r="F52" s="105">
        <f>F51*E52</f>
        <v>0</v>
      </c>
      <c r="G52" s="11" t="s">
        <v>115</v>
      </c>
      <c r="H52" s="106"/>
      <c r="I52" s="105">
        <f>I51*H52</f>
        <v>0</v>
      </c>
    </row>
    <row r="53" spans="1:18" ht="36" customHeight="1" thickBot="1" x14ac:dyDescent="0.25">
      <c r="A53" s="213" t="s">
        <v>122</v>
      </c>
      <c r="B53" s="214"/>
      <c r="C53" s="214"/>
      <c r="D53" s="215"/>
      <c r="E53" s="210">
        <f>F52+I52</f>
        <v>0</v>
      </c>
      <c r="F53" s="211"/>
      <c r="G53" s="211"/>
      <c r="H53" s="211"/>
      <c r="I53" s="212"/>
    </row>
    <row r="54" spans="1:18" ht="21.75" customHeight="1" x14ac:dyDescent="0.2">
      <c r="A54" s="110"/>
      <c r="B54" s="110"/>
      <c r="C54" s="110"/>
      <c r="D54" s="110"/>
      <c r="E54" s="111"/>
      <c r="F54" s="111"/>
      <c r="G54" s="111"/>
      <c r="H54" s="111"/>
      <c r="I54" s="111"/>
    </row>
    <row r="55" spans="1:18" ht="36" customHeight="1" thickBot="1" x14ac:dyDescent="0.3">
      <c r="A55" s="218" t="s">
        <v>57</v>
      </c>
      <c r="B55" s="219"/>
      <c r="C55" s="101"/>
      <c r="D55" s="11"/>
      <c r="E55" s="102"/>
      <c r="F55" s="13"/>
      <c r="G55" s="11"/>
      <c r="H55" s="103"/>
      <c r="I55" s="36"/>
      <c r="Q55" s="209" t="s">
        <v>123</v>
      </c>
      <c r="R55" s="209"/>
    </row>
    <row r="56" spans="1:18" ht="30.75" thickBot="1" x14ac:dyDescent="0.3">
      <c r="A56" s="41" t="s">
        <v>13</v>
      </c>
      <c r="B56" s="32" t="s">
        <v>0</v>
      </c>
      <c r="C56" s="28" t="s">
        <v>12</v>
      </c>
      <c r="D56" s="195" t="s">
        <v>58</v>
      </c>
      <c r="E56" s="195"/>
      <c r="F56" s="195"/>
      <c r="G56" s="195"/>
      <c r="H56" s="195"/>
      <c r="I56" s="196"/>
    </row>
    <row r="57" spans="1:18" ht="43.5" customHeight="1" thickBot="1" x14ac:dyDescent="0.3">
      <c r="A57" s="42">
        <v>1</v>
      </c>
      <c r="B57" s="31" t="s">
        <v>59</v>
      </c>
      <c r="C57" s="77"/>
      <c r="D57" s="197"/>
      <c r="E57" s="197"/>
      <c r="F57" s="197"/>
      <c r="G57" s="197"/>
      <c r="H57" s="197"/>
      <c r="I57" s="198"/>
    </row>
    <row r="58" spans="1:18" ht="15" thickBot="1" x14ac:dyDescent="0.25">
      <c r="A58" s="96"/>
      <c r="B58" s="43"/>
      <c r="C58" s="43"/>
      <c r="D58" s="43"/>
      <c r="E58" s="43"/>
      <c r="F58" s="43"/>
      <c r="G58" s="43"/>
      <c r="H58" s="43"/>
      <c r="I58" s="44"/>
    </row>
    <row r="59" spans="1:18" ht="15" thickTop="1" x14ac:dyDescent="0.2"/>
  </sheetData>
  <mergeCells count="16">
    <mergeCell ref="Q55:R55"/>
    <mergeCell ref="E53:I53"/>
    <mergeCell ref="A53:D53"/>
    <mergeCell ref="A52:B52"/>
    <mergeCell ref="A55:B55"/>
    <mergeCell ref="C1:H3"/>
    <mergeCell ref="C4:H4"/>
    <mergeCell ref="D56:I56"/>
    <mergeCell ref="D57:I57"/>
    <mergeCell ref="D12:F12"/>
    <mergeCell ref="G12:I12"/>
    <mergeCell ref="C7:H7"/>
    <mergeCell ref="C8:H8"/>
    <mergeCell ref="C9:H9"/>
    <mergeCell ref="D11:E11"/>
    <mergeCell ref="A12:C12"/>
  </mergeCells>
  <printOptions horizontalCentered="1"/>
  <pageMargins left="0.51181102362204722" right="0.11811023622047245" top="0.74803149606299213" bottom="0.74803149606299213" header="0.31496062992125984" footer="0.31496062992125984"/>
  <pageSetup paperSize="9" scale="62"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1"/>
  <sheetViews>
    <sheetView tabSelected="1" topLeftCell="A9" zoomScale="120" zoomScaleNormal="120" zoomScaleSheetLayoutView="90" workbookViewId="0">
      <selection activeCell="D14" sqref="D14"/>
    </sheetView>
  </sheetViews>
  <sheetFormatPr defaultColWidth="9.140625" defaultRowHeight="14.25" x14ac:dyDescent="0.2"/>
  <cols>
    <col min="1" max="1" width="7" style="2" customWidth="1"/>
    <col min="2" max="2" width="66.5703125" style="2" customWidth="1"/>
    <col min="3" max="3" width="21" style="97" customWidth="1"/>
    <col min="4" max="5" width="13.7109375" style="2" customWidth="1"/>
    <col min="6" max="6" width="16.140625" style="2" customWidth="1"/>
    <col min="7" max="7" width="24.140625" style="2" customWidth="1"/>
    <col min="8" max="16384" width="9.140625" style="2"/>
  </cols>
  <sheetData>
    <row r="1" spans="1:7" ht="15" thickTop="1" x14ac:dyDescent="0.2">
      <c r="A1" s="127"/>
      <c r="B1" s="34"/>
      <c r="C1" s="191" t="s">
        <v>63</v>
      </c>
      <c r="D1" s="191"/>
      <c r="E1" s="191"/>
      <c r="F1" s="191"/>
      <c r="G1" s="226"/>
    </row>
    <row r="2" spans="1:7" x14ac:dyDescent="0.2">
      <c r="A2" s="128"/>
      <c r="B2" s="13"/>
      <c r="C2" s="227"/>
      <c r="D2" s="227"/>
      <c r="E2" s="227"/>
      <c r="F2" s="227"/>
      <c r="G2" s="228"/>
    </row>
    <row r="3" spans="1:7" x14ac:dyDescent="0.2">
      <c r="A3" s="128"/>
      <c r="B3" s="13"/>
      <c r="C3" s="227"/>
      <c r="D3" s="227"/>
      <c r="E3" s="227"/>
      <c r="F3" s="227"/>
      <c r="G3" s="228"/>
    </row>
    <row r="4" spans="1:7" ht="21.75" customHeight="1" x14ac:dyDescent="0.3">
      <c r="A4" s="128"/>
      <c r="B4" s="13"/>
      <c r="C4" s="194" t="s">
        <v>64</v>
      </c>
      <c r="D4" s="194"/>
      <c r="E4" s="194"/>
      <c r="F4" s="194"/>
      <c r="G4" s="229"/>
    </row>
    <row r="5" spans="1:7" ht="14.25" customHeight="1" x14ac:dyDescent="0.25">
      <c r="A5" s="128"/>
      <c r="B5" s="13"/>
      <c r="C5" s="33"/>
      <c r="D5" s="33"/>
      <c r="E5" s="33"/>
      <c r="F5" s="33"/>
      <c r="G5" s="129"/>
    </row>
    <row r="6" spans="1:7" ht="14.25" customHeight="1" x14ac:dyDescent="0.25">
      <c r="A6" s="128"/>
      <c r="B6" s="13"/>
      <c r="C6" s="33"/>
      <c r="D6" s="33"/>
      <c r="E6" s="33"/>
      <c r="F6" s="33"/>
      <c r="G6" s="129"/>
    </row>
    <row r="7" spans="1:7" ht="33.950000000000003" customHeight="1" x14ac:dyDescent="0.25">
      <c r="A7" s="98" t="s">
        <v>14</v>
      </c>
      <c r="B7" s="20"/>
      <c r="C7" s="230" t="str">
        <f>'COVER SHEET'!$E17</f>
        <v>OCJ2025/05</v>
      </c>
      <c r="D7" s="231"/>
      <c r="E7" s="231"/>
      <c r="F7" s="231"/>
      <c r="G7" s="232"/>
    </row>
    <row r="8" spans="1:7" ht="57.95" customHeight="1" x14ac:dyDescent="0.25">
      <c r="A8" s="98" t="s">
        <v>15</v>
      </c>
      <c r="B8" s="20"/>
      <c r="C8" s="233" t="str">
        <f>'COVER SHEET'!$E19</f>
        <v>REQUEST FOR PROPOSAL FOR APPOINTMENT OF A TRAVEL MANAGEMENT COMPANY TO PROVIDE OFFSITE TRAVEL, ACCOMMODATION AND CONFERENCE FACILITIES SERVICES TO THE OFFICE OF THE CHIEF JUSTICE (OCJ) FOR A PERIOD OF THIRTY-SIX (36) MONTHS</v>
      </c>
      <c r="D8" s="234"/>
      <c r="E8" s="234"/>
      <c r="F8" s="234"/>
      <c r="G8" s="235"/>
    </row>
    <row r="9" spans="1:7" ht="29.25" customHeight="1" x14ac:dyDescent="0.25">
      <c r="A9" s="98" t="s">
        <v>2</v>
      </c>
      <c r="B9" s="20"/>
      <c r="C9" s="233" t="str">
        <f>'COVER SHEET'!$E21</f>
        <v>&lt;NAME OF BIDDER TO BE FILLED IN HERE&gt;</v>
      </c>
      <c r="D9" s="234"/>
      <c r="E9" s="234"/>
      <c r="F9" s="234"/>
      <c r="G9" s="235"/>
    </row>
    <row r="10" spans="1:7" ht="15.6" customHeight="1" x14ac:dyDescent="0.25">
      <c r="A10" s="98"/>
      <c r="B10" s="20"/>
      <c r="C10" s="21"/>
      <c r="D10" s="21"/>
      <c r="E10" s="21"/>
      <c r="F10" s="21"/>
      <c r="G10" s="130"/>
    </row>
    <row r="11" spans="1:7" ht="21" thickBot="1" x14ac:dyDescent="0.35">
      <c r="A11" s="121" t="s">
        <v>56</v>
      </c>
      <c r="B11" s="20"/>
      <c r="C11" s="131"/>
      <c r="D11" s="242"/>
      <c r="E11" s="242"/>
      <c r="F11" s="132"/>
      <c r="G11" s="133"/>
    </row>
    <row r="12" spans="1:7" ht="15.75" thickBot="1" x14ac:dyDescent="0.3">
      <c r="A12" s="206"/>
      <c r="B12" s="207"/>
      <c r="C12" s="208"/>
      <c r="D12" s="199" t="s">
        <v>141</v>
      </c>
      <c r="E12" s="200"/>
      <c r="F12" s="200"/>
      <c r="G12" s="201"/>
    </row>
    <row r="13" spans="1:7" s="3" customFormat="1" ht="45.75" thickBot="1" x14ac:dyDescent="0.3">
      <c r="A13" s="134" t="s">
        <v>19</v>
      </c>
      <c r="B13" s="27" t="s">
        <v>50</v>
      </c>
      <c r="C13" s="28" t="s">
        <v>139</v>
      </c>
      <c r="D13" s="28" t="s">
        <v>49</v>
      </c>
      <c r="E13" s="28" t="s">
        <v>52</v>
      </c>
      <c r="F13" s="28" t="s">
        <v>53</v>
      </c>
      <c r="G13" s="28" t="s">
        <v>152</v>
      </c>
    </row>
    <row r="14" spans="1:7" ht="15.75" x14ac:dyDescent="0.25">
      <c r="A14" s="38">
        <v>1</v>
      </c>
      <c r="B14" s="135" t="s">
        <v>20</v>
      </c>
      <c r="C14" s="138">
        <v>108</v>
      </c>
      <c r="D14" s="158"/>
      <c r="E14" s="154">
        <f>D14*1.15</f>
        <v>0</v>
      </c>
      <c r="F14" s="148">
        <f>E14*C14</f>
        <v>0</v>
      </c>
      <c r="G14" s="151"/>
    </row>
    <row r="15" spans="1:7" ht="15.75" x14ac:dyDescent="0.25">
      <c r="A15" s="38">
        <v>2</v>
      </c>
      <c r="B15" s="135" t="s">
        <v>21</v>
      </c>
      <c r="C15" s="138">
        <v>32</v>
      </c>
      <c r="D15" s="158"/>
      <c r="E15" s="155">
        <f t="shared" ref="E15:E49" si="0">D15*1.15</f>
        <v>0</v>
      </c>
      <c r="F15" s="148">
        <f t="shared" ref="F15:F49" si="1">E15*C15</f>
        <v>0</v>
      </c>
      <c r="G15" s="152"/>
    </row>
    <row r="16" spans="1:7" ht="15.75" x14ac:dyDescent="0.25">
      <c r="A16" s="38">
        <v>3</v>
      </c>
      <c r="B16" s="135" t="s">
        <v>22</v>
      </c>
      <c r="C16" s="138">
        <v>14510</v>
      </c>
      <c r="D16" s="158"/>
      <c r="E16" s="155">
        <f t="shared" si="0"/>
        <v>0</v>
      </c>
      <c r="F16" s="148">
        <f t="shared" si="1"/>
        <v>0</v>
      </c>
      <c r="G16" s="152"/>
    </row>
    <row r="17" spans="1:7" ht="15.75" x14ac:dyDescent="0.25">
      <c r="A17" s="38">
        <v>4</v>
      </c>
      <c r="B17" s="135" t="s">
        <v>23</v>
      </c>
      <c r="C17" s="138">
        <v>32</v>
      </c>
      <c r="D17" s="158"/>
      <c r="E17" s="155">
        <f t="shared" si="0"/>
        <v>0</v>
      </c>
      <c r="F17" s="148">
        <f t="shared" si="1"/>
        <v>0</v>
      </c>
      <c r="G17" s="152"/>
    </row>
    <row r="18" spans="1:7" ht="15.75" x14ac:dyDescent="0.25">
      <c r="A18" s="38">
        <v>5</v>
      </c>
      <c r="B18" s="135" t="s">
        <v>24</v>
      </c>
      <c r="C18" s="138">
        <v>33</v>
      </c>
      <c r="D18" s="158"/>
      <c r="E18" s="155">
        <f t="shared" si="0"/>
        <v>0</v>
      </c>
      <c r="F18" s="148">
        <f t="shared" si="1"/>
        <v>0</v>
      </c>
      <c r="G18" s="152"/>
    </row>
    <row r="19" spans="1:7" ht="15.75" x14ac:dyDescent="0.25">
      <c r="A19" s="38">
        <v>6</v>
      </c>
      <c r="B19" s="135" t="s">
        <v>25</v>
      </c>
      <c r="C19" s="138">
        <v>460</v>
      </c>
      <c r="D19" s="158"/>
      <c r="E19" s="155">
        <f t="shared" si="0"/>
        <v>0</v>
      </c>
      <c r="F19" s="148">
        <f t="shared" si="1"/>
        <v>0</v>
      </c>
      <c r="G19" s="152"/>
    </row>
    <row r="20" spans="1:7" ht="15.75" x14ac:dyDescent="0.25">
      <c r="A20" s="38">
        <v>7</v>
      </c>
      <c r="B20" s="135" t="s">
        <v>35</v>
      </c>
      <c r="C20" s="138">
        <v>7</v>
      </c>
      <c r="D20" s="158"/>
      <c r="E20" s="155">
        <f t="shared" si="0"/>
        <v>0</v>
      </c>
      <c r="F20" s="148">
        <f t="shared" si="1"/>
        <v>0</v>
      </c>
      <c r="G20" s="152"/>
    </row>
    <row r="21" spans="1:7" ht="15.75" x14ac:dyDescent="0.25">
      <c r="A21" s="38">
        <v>8</v>
      </c>
      <c r="B21" s="135" t="s">
        <v>36</v>
      </c>
      <c r="C21" s="138">
        <v>1</v>
      </c>
      <c r="D21" s="158"/>
      <c r="E21" s="155">
        <f t="shared" si="0"/>
        <v>0</v>
      </c>
      <c r="F21" s="148">
        <f t="shared" si="1"/>
        <v>0</v>
      </c>
      <c r="G21" s="152"/>
    </row>
    <row r="22" spans="1:7" ht="15.75" x14ac:dyDescent="0.25">
      <c r="A22" s="38">
        <v>9</v>
      </c>
      <c r="B22" s="135" t="s">
        <v>37</v>
      </c>
      <c r="C22" s="138">
        <v>1</v>
      </c>
      <c r="D22" s="158"/>
      <c r="E22" s="155">
        <f t="shared" si="0"/>
        <v>0</v>
      </c>
      <c r="F22" s="148">
        <f t="shared" si="1"/>
        <v>0</v>
      </c>
      <c r="G22" s="152"/>
    </row>
    <row r="23" spans="1:7" ht="15.75" x14ac:dyDescent="0.25">
      <c r="A23" s="38">
        <v>10</v>
      </c>
      <c r="B23" s="135" t="s">
        <v>26</v>
      </c>
      <c r="C23" s="138">
        <v>3942</v>
      </c>
      <c r="D23" s="158"/>
      <c r="E23" s="155">
        <f t="shared" si="0"/>
        <v>0</v>
      </c>
      <c r="F23" s="148">
        <f t="shared" si="1"/>
        <v>0</v>
      </c>
      <c r="G23" s="152"/>
    </row>
    <row r="24" spans="1:7" ht="15.75" x14ac:dyDescent="0.25">
      <c r="A24" s="38">
        <v>11</v>
      </c>
      <c r="B24" s="135" t="s">
        <v>27</v>
      </c>
      <c r="C24" s="138">
        <v>1</v>
      </c>
      <c r="D24" s="158"/>
      <c r="E24" s="155">
        <f t="shared" si="0"/>
        <v>0</v>
      </c>
      <c r="F24" s="148">
        <f t="shared" si="1"/>
        <v>0</v>
      </c>
      <c r="G24" s="152"/>
    </row>
    <row r="25" spans="1:7" ht="15.75" x14ac:dyDescent="0.25">
      <c r="A25" s="38">
        <v>12</v>
      </c>
      <c r="B25" s="135" t="s">
        <v>28</v>
      </c>
      <c r="C25" s="138">
        <v>1</v>
      </c>
      <c r="D25" s="158"/>
      <c r="E25" s="155">
        <f t="shared" si="0"/>
        <v>0</v>
      </c>
      <c r="F25" s="148">
        <f t="shared" si="1"/>
        <v>0</v>
      </c>
      <c r="G25" s="152"/>
    </row>
    <row r="26" spans="1:7" ht="15.75" x14ac:dyDescent="0.25">
      <c r="A26" s="38">
        <v>13</v>
      </c>
      <c r="B26" s="135" t="s">
        <v>32</v>
      </c>
      <c r="C26" s="138">
        <v>8952</v>
      </c>
      <c r="D26" s="158"/>
      <c r="E26" s="155">
        <f t="shared" si="0"/>
        <v>0</v>
      </c>
      <c r="F26" s="148">
        <f t="shared" si="1"/>
        <v>0</v>
      </c>
      <c r="G26" s="152"/>
    </row>
    <row r="27" spans="1:7" ht="15.75" x14ac:dyDescent="0.25">
      <c r="A27" s="38">
        <v>14</v>
      </c>
      <c r="B27" s="135" t="s">
        <v>33</v>
      </c>
      <c r="C27" s="138">
        <v>1</v>
      </c>
      <c r="D27" s="158"/>
      <c r="E27" s="155">
        <f t="shared" si="0"/>
        <v>0</v>
      </c>
      <c r="F27" s="148">
        <f t="shared" si="1"/>
        <v>0</v>
      </c>
      <c r="G27" s="152"/>
    </row>
    <row r="28" spans="1:7" ht="15.75" x14ac:dyDescent="0.25">
      <c r="A28" s="38">
        <v>15</v>
      </c>
      <c r="B28" s="135" t="s">
        <v>34</v>
      </c>
      <c r="C28" s="138">
        <v>45</v>
      </c>
      <c r="D28" s="158"/>
      <c r="E28" s="155">
        <f t="shared" si="0"/>
        <v>0</v>
      </c>
      <c r="F28" s="148">
        <f t="shared" si="1"/>
        <v>0</v>
      </c>
      <c r="G28" s="152"/>
    </row>
    <row r="29" spans="1:7" ht="15.75" x14ac:dyDescent="0.25">
      <c r="A29" s="38">
        <v>16</v>
      </c>
      <c r="B29" s="135" t="s">
        <v>29</v>
      </c>
      <c r="C29" s="138">
        <v>20480</v>
      </c>
      <c r="D29" s="158"/>
      <c r="E29" s="155">
        <f t="shared" si="0"/>
        <v>0</v>
      </c>
      <c r="F29" s="148">
        <f t="shared" si="1"/>
        <v>0</v>
      </c>
      <c r="G29" s="152"/>
    </row>
    <row r="30" spans="1:7" ht="15.75" x14ac:dyDescent="0.25">
      <c r="A30" s="38">
        <v>17</v>
      </c>
      <c r="B30" s="135" t="s">
        <v>30</v>
      </c>
      <c r="C30" s="138">
        <v>16</v>
      </c>
      <c r="D30" s="158"/>
      <c r="E30" s="155">
        <f t="shared" si="0"/>
        <v>0</v>
      </c>
      <c r="F30" s="148">
        <f t="shared" si="1"/>
        <v>0</v>
      </c>
      <c r="G30" s="152"/>
    </row>
    <row r="31" spans="1:7" ht="15.75" x14ac:dyDescent="0.25">
      <c r="A31" s="38">
        <v>18</v>
      </c>
      <c r="B31" s="135" t="s">
        <v>31</v>
      </c>
      <c r="C31" s="138">
        <v>48</v>
      </c>
      <c r="D31" s="158"/>
      <c r="E31" s="155">
        <f t="shared" si="0"/>
        <v>0</v>
      </c>
      <c r="F31" s="148">
        <f t="shared" si="1"/>
        <v>0</v>
      </c>
      <c r="G31" s="152"/>
    </row>
    <row r="32" spans="1:7" ht="15.75" x14ac:dyDescent="0.25">
      <c r="A32" s="38">
        <v>19</v>
      </c>
      <c r="B32" s="135" t="s">
        <v>5</v>
      </c>
      <c r="C32" s="138">
        <v>541</v>
      </c>
      <c r="D32" s="158"/>
      <c r="E32" s="155">
        <f t="shared" si="0"/>
        <v>0</v>
      </c>
      <c r="F32" s="148">
        <f t="shared" si="1"/>
        <v>0</v>
      </c>
      <c r="G32" s="152"/>
    </row>
    <row r="33" spans="1:7" ht="15.75" x14ac:dyDescent="0.25">
      <c r="A33" s="38">
        <v>20</v>
      </c>
      <c r="B33" s="135" t="s">
        <v>42</v>
      </c>
      <c r="C33" s="138">
        <v>1</v>
      </c>
      <c r="D33" s="158"/>
      <c r="E33" s="155">
        <f t="shared" si="0"/>
        <v>0</v>
      </c>
      <c r="F33" s="148">
        <f t="shared" si="1"/>
        <v>0</v>
      </c>
      <c r="G33" s="152"/>
    </row>
    <row r="34" spans="1:7" ht="15.75" x14ac:dyDescent="0.25">
      <c r="A34" s="38">
        <v>21</v>
      </c>
      <c r="B34" s="135" t="s">
        <v>144</v>
      </c>
      <c r="C34" s="138">
        <v>50</v>
      </c>
      <c r="D34" s="158"/>
      <c r="E34" s="155">
        <f t="shared" si="0"/>
        <v>0</v>
      </c>
      <c r="F34" s="148">
        <f t="shared" si="1"/>
        <v>0</v>
      </c>
      <c r="G34" s="152"/>
    </row>
    <row r="35" spans="1:7" ht="15.75" x14ac:dyDescent="0.25">
      <c r="A35" s="38">
        <v>22</v>
      </c>
      <c r="B35" s="135" t="s">
        <v>43</v>
      </c>
      <c r="C35" s="138">
        <v>1</v>
      </c>
      <c r="D35" s="158"/>
      <c r="E35" s="155">
        <f t="shared" si="0"/>
        <v>0</v>
      </c>
      <c r="F35" s="148">
        <f t="shared" si="1"/>
        <v>0</v>
      </c>
      <c r="G35" s="152"/>
    </row>
    <row r="36" spans="1:7" ht="17.100000000000001" customHeight="1" x14ac:dyDescent="0.2">
      <c r="A36" s="94">
        <v>23</v>
      </c>
      <c r="B36" s="136" t="s">
        <v>3</v>
      </c>
      <c r="C36" s="139">
        <v>48626</v>
      </c>
      <c r="D36" s="158"/>
      <c r="E36" s="156">
        <f t="shared" si="0"/>
        <v>0</v>
      </c>
      <c r="F36" s="149">
        <f t="shared" si="1"/>
        <v>0</v>
      </c>
      <c r="G36" s="152"/>
    </row>
    <row r="37" spans="1:7" ht="15.75" x14ac:dyDescent="0.25">
      <c r="A37" s="38">
        <v>24</v>
      </c>
      <c r="B37" s="136" t="s">
        <v>134</v>
      </c>
      <c r="C37" s="138">
        <v>48626</v>
      </c>
      <c r="D37" s="158"/>
      <c r="E37" s="155">
        <f t="shared" si="0"/>
        <v>0</v>
      </c>
      <c r="F37" s="148">
        <f t="shared" si="1"/>
        <v>0</v>
      </c>
      <c r="G37" s="152"/>
    </row>
    <row r="38" spans="1:7" ht="15.75" x14ac:dyDescent="0.25">
      <c r="A38" s="38">
        <v>25</v>
      </c>
      <c r="B38" s="136" t="s">
        <v>135</v>
      </c>
      <c r="C38" s="138">
        <v>48626</v>
      </c>
      <c r="D38" s="158"/>
      <c r="E38" s="155">
        <f t="shared" si="0"/>
        <v>0</v>
      </c>
      <c r="F38" s="148">
        <f t="shared" si="1"/>
        <v>0</v>
      </c>
      <c r="G38" s="152"/>
    </row>
    <row r="39" spans="1:7" ht="15.75" x14ac:dyDescent="0.25">
      <c r="A39" s="38">
        <v>26</v>
      </c>
      <c r="B39" s="136" t="s">
        <v>40</v>
      </c>
      <c r="C39" s="138">
        <v>98</v>
      </c>
      <c r="D39" s="158"/>
      <c r="E39" s="155">
        <f t="shared" si="0"/>
        <v>0</v>
      </c>
      <c r="F39" s="148">
        <f t="shared" si="1"/>
        <v>0</v>
      </c>
      <c r="G39" s="152"/>
    </row>
    <row r="40" spans="1:7" ht="15.75" x14ac:dyDescent="0.25">
      <c r="A40" s="38">
        <v>27</v>
      </c>
      <c r="B40" s="136" t="s">
        <v>4</v>
      </c>
      <c r="C40" s="138">
        <v>445</v>
      </c>
      <c r="D40" s="158"/>
      <c r="E40" s="155">
        <f t="shared" si="0"/>
        <v>0</v>
      </c>
      <c r="F40" s="148">
        <f t="shared" si="1"/>
        <v>0</v>
      </c>
      <c r="G40" s="152"/>
    </row>
    <row r="41" spans="1:7" ht="15.75" x14ac:dyDescent="0.25">
      <c r="A41" s="38">
        <v>28</v>
      </c>
      <c r="B41" s="136" t="s">
        <v>41</v>
      </c>
      <c r="C41" s="138">
        <v>759</v>
      </c>
      <c r="D41" s="158"/>
      <c r="E41" s="155">
        <f t="shared" si="0"/>
        <v>0</v>
      </c>
      <c r="F41" s="148">
        <f t="shared" si="1"/>
        <v>0</v>
      </c>
      <c r="G41" s="152"/>
    </row>
    <row r="42" spans="1:7" ht="15.75" x14ac:dyDescent="0.25">
      <c r="A42" s="38">
        <v>29</v>
      </c>
      <c r="B42" s="136" t="s">
        <v>44</v>
      </c>
      <c r="C42" s="138">
        <v>545</v>
      </c>
      <c r="D42" s="158"/>
      <c r="E42" s="155">
        <f t="shared" si="0"/>
        <v>0</v>
      </c>
      <c r="F42" s="148">
        <f t="shared" si="1"/>
        <v>0</v>
      </c>
      <c r="G42" s="152"/>
    </row>
    <row r="43" spans="1:7" ht="18.600000000000001" customHeight="1" x14ac:dyDescent="0.25">
      <c r="A43" s="38">
        <v>30</v>
      </c>
      <c r="B43" s="136" t="s">
        <v>46</v>
      </c>
      <c r="C43" s="138">
        <v>36</v>
      </c>
      <c r="D43" s="158"/>
      <c r="E43" s="155">
        <f t="shared" si="0"/>
        <v>0</v>
      </c>
      <c r="F43" s="148">
        <f t="shared" si="1"/>
        <v>0</v>
      </c>
      <c r="G43" s="152"/>
    </row>
    <row r="44" spans="1:7" ht="15.75" x14ac:dyDescent="0.25">
      <c r="A44" s="38">
        <v>31</v>
      </c>
      <c r="B44" s="136" t="s">
        <v>47</v>
      </c>
      <c r="C44" s="138">
        <v>36</v>
      </c>
      <c r="D44" s="158"/>
      <c r="E44" s="155">
        <f t="shared" si="0"/>
        <v>0</v>
      </c>
      <c r="F44" s="148">
        <f t="shared" si="1"/>
        <v>0</v>
      </c>
      <c r="G44" s="152"/>
    </row>
    <row r="45" spans="1:7" ht="15.75" x14ac:dyDescent="0.25">
      <c r="A45" s="38">
        <v>32</v>
      </c>
      <c r="B45" s="136" t="s">
        <v>39</v>
      </c>
      <c r="C45" s="138">
        <v>72</v>
      </c>
      <c r="D45" s="158"/>
      <c r="E45" s="155">
        <f t="shared" si="0"/>
        <v>0</v>
      </c>
      <c r="F45" s="148">
        <f t="shared" si="1"/>
        <v>0</v>
      </c>
      <c r="G45" s="152"/>
    </row>
    <row r="46" spans="1:7" ht="15.75" x14ac:dyDescent="0.25">
      <c r="A46" s="38">
        <v>33</v>
      </c>
      <c r="B46" s="136" t="s">
        <v>136</v>
      </c>
      <c r="C46" s="138">
        <v>52</v>
      </c>
      <c r="D46" s="158"/>
      <c r="E46" s="155">
        <f t="shared" si="0"/>
        <v>0</v>
      </c>
      <c r="F46" s="148">
        <f t="shared" si="1"/>
        <v>0</v>
      </c>
      <c r="G46" s="152"/>
    </row>
    <row r="47" spans="1:7" ht="15.75" x14ac:dyDescent="0.25">
      <c r="A47" s="38">
        <v>34</v>
      </c>
      <c r="B47" s="136" t="s">
        <v>137</v>
      </c>
      <c r="C47" s="138">
        <v>1</v>
      </c>
      <c r="D47" s="158"/>
      <c r="E47" s="155">
        <f t="shared" si="0"/>
        <v>0</v>
      </c>
      <c r="F47" s="148">
        <f t="shared" si="1"/>
        <v>0</v>
      </c>
      <c r="G47" s="152"/>
    </row>
    <row r="48" spans="1:7" ht="15.75" x14ac:dyDescent="0.25">
      <c r="A48" s="38">
        <v>35</v>
      </c>
      <c r="B48" s="136" t="s">
        <v>138</v>
      </c>
      <c r="C48" s="138">
        <v>327</v>
      </c>
      <c r="D48" s="158"/>
      <c r="E48" s="155">
        <f t="shared" si="0"/>
        <v>0</v>
      </c>
      <c r="F48" s="148">
        <f t="shared" si="1"/>
        <v>0</v>
      </c>
      <c r="G48" s="152"/>
    </row>
    <row r="49" spans="1:7" ht="16.5" thickBot="1" x14ac:dyDescent="0.3">
      <c r="A49" s="38">
        <v>36</v>
      </c>
      <c r="B49" s="136" t="s">
        <v>142</v>
      </c>
      <c r="C49" s="138">
        <v>1</v>
      </c>
      <c r="D49" s="158"/>
      <c r="E49" s="157">
        <f t="shared" si="0"/>
        <v>0</v>
      </c>
      <c r="F49" s="148">
        <f t="shared" si="1"/>
        <v>0</v>
      </c>
      <c r="G49" s="153"/>
    </row>
    <row r="50" spans="1:7" s="1" customFormat="1" ht="15.75" thickBot="1" x14ac:dyDescent="0.3">
      <c r="A50" s="137"/>
      <c r="B50" s="22" t="s">
        <v>11</v>
      </c>
      <c r="C50" s="140"/>
      <c r="D50" s="124"/>
      <c r="E50" s="141"/>
      <c r="F50" s="150">
        <f>SUM(F14:F49)</f>
        <v>0</v>
      </c>
      <c r="G50" s="125"/>
    </row>
    <row r="51" spans="1:7" ht="12" customHeight="1" thickBot="1" x14ac:dyDescent="0.3">
      <c r="A51" s="236"/>
      <c r="B51" s="237"/>
      <c r="C51" s="237"/>
      <c r="D51" s="237"/>
      <c r="E51" s="237"/>
      <c r="F51" s="237"/>
      <c r="G51" s="238"/>
    </row>
    <row r="52" spans="1:7" ht="36" customHeight="1" thickBot="1" x14ac:dyDescent="0.25">
      <c r="A52" s="213" t="s">
        <v>143</v>
      </c>
      <c r="B52" s="214"/>
      <c r="C52" s="214"/>
      <c r="D52" s="215"/>
      <c r="E52" s="243">
        <f>F50</f>
        <v>0</v>
      </c>
      <c r="F52" s="244"/>
      <c r="G52" s="245"/>
    </row>
    <row r="53" spans="1:7" ht="9" customHeight="1" x14ac:dyDescent="0.25">
      <c r="A53" s="142"/>
      <c r="B53" s="101"/>
      <c r="C53" s="143"/>
      <c r="D53" s="11"/>
      <c r="E53" s="144"/>
      <c r="F53" s="144"/>
      <c r="G53" s="13"/>
    </row>
    <row r="54" spans="1:7" ht="14.45" customHeight="1" thickBot="1" x14ac:dyDescent="0.35">
      <c r="A54" s="218" t="s">
        <v>57</v>
      </c>
      <c r="B54" s="219"/>
      <c r="C54" s="21"/>
      <c r="D54" s="194"/>
      <c r="E54" s="194"/>
      <c r="F54" s="46"/>
      <c r="G54" s="21"/>
    </row>
    <row r="55" spans="1:7" ht="15.75" thickBot="1" x14ac:dyDescent="0.3">
      <c r="A55" s="41" t="s">
        <v>13</v>
      </c>
      <c r="B55" s="32" t="s">
        <v>0</v>
      </c>
      <c r="C55" s="123" t="s">
        <v>12</v>
      </c>
      <c r="D55" s="223" t="s">
        <v>58</v>
      </c>
      <c r="E55" s="224"/>
      <c r="F55" s="224"/>
      <c r="G55" s="225"/>
    </row>
    <row r="56" spans="1:7" ht="30" customHeight="1" thickBot="1" x14ac:dyDescent="0.3">
      <c r="A56" s="42">
        <v>1</v>
      </c>
      <c r="B56" s="31" t="s">
        <v>59</v>
      </c>
      <c r="C56" s="147"/>
      <c r="D56" s="239"/>
      <c r="E56" s="240"/>
      <c r="F56" s="240"/>
      <c r="G56" s="241"/>
    </row>
    <row r="57" spans="1:7" ht="27" customHeight="1" x14ac:dyDescent="0.2">
      <c r="A57" s="38"/>
      <c r="B57" s="3"/>
      <c r="C57" s="126"/>
      <c r="D57" s="122"/>
      <c r="E57" s="122"/>
      <c r="F57" s="122"/>
      <c r="G57" s="122"/>
    </row>
    <row r="58" spans="1:7" ht="27" customHeight="1" x14ac:dyDescent="0.3">
      <c r="A58" s="220" t="s">
        <v>154</v>
      </c>
      <c r="B58" s="221"/>
      <c r="C58" s="222"/>
      <c r="D58" s="222"/>
      <c r="E58" s="222"/>
      <c r="F58" s="222"/>
      <c r="G58" s="222"/>
    </row>
    <row r="59" spans="1:7" x14ac:dyDescent="0.2">
      <c r="A59" s="128"/>
      <c r="B59" s="13"/>
      <c r="C59" s="21"/>
      <c r="D59" s="13"/>
      <c r="E59" s="13"/>
      <c r="F59" s="13"/>
      <c r="G59" s="13"/>
    </row>
    <row r="60" spans="1:7" ht="1.5" customHeight="1" thickBot="1" x14ac:dyDescent="0.25">
      <c r="A60" s="145"/>
      <c r="B60" s="43"/>
      <c r="C60" s="146"/>
      <c r="D60" s="43"/>
      <c r="E60" s="43"/>
      <c r="F60" s="43"/>
      <c r="G60" s="43"/>
    </row>
    <row r="61" spans="1:7" ht="15" thickTop="1" x14ac:dyDescent="0.2"/>
  </sheetData>
  <sheetProtection algorithmName="SHA-512" hashValue="WnLczMcRNzq22OyNvHDxWdIL2SzrBA1DSVFMl8XLZJExoEk+frO5jvRTTVMBKdrkED9Fc5fXzuM/NqxkUFuhbg==" saltValue="S2dSYeazLyXhhkZwqtYEmw==" spinCount="100000" sheet="1" objects="1" scenarios="1"/>
  <protectedRanges>
    <protectedRange sqref="C56:G58" name="Range2"/>
    <protectedRange sqref="D14:D49" name="Range1"/>
  </protectedRanges>
  <mergeCells count="16">
    <mergeCell ref="A58:G58"/>
    <mergeCell ref="D55:G55"/>
    <mergeCell ref="C1:G3"/>
    <mergeCell ref="C4:G4"/>
    <mergeCell ref="D54:E54"/>
    <mergeCell ref="C7:G7"/>
    <mergeCell ref="C8:G8"/>
    <mergeCell ref="C9:G9"/>
    <mergeCell ref="A51:G51"/>
    <mergeCell ref="D56:G56"/>
    <mergeCell ref="D12:G12"/>
    <mergeCell ref="D11:E11"/>
    <mergeCell ref="A12:C12"/>
    <mergeCell ref="A54:B54"/>
    <mergeCell ref="E52:G52"/>
    <mergeCell ref="A52:D52"/>
  </mergeCells>
  <printOptions horizontalCentered="1"/>
  <pageMargins left="0.51181102362204722" right="0.11811023622047245" top="0.74803149606299213" bottom="0.74803149606299213" header="0.31496062992125984" footer="0.31496062992125984"/>
  <pageSetup paperSize="9" scale="60" fitToHeight="18" orientation="portrait" r:id="rId1"/>
  <headerFooter>
    <oddFooter>&amp;L&amp;D&amp;C&amp;P of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B1500A-55A9-4820-A4B5-FFB45AC086EA}">
          <x14:formula1>
            <xm:f>Sheet1!$A$1</xm:f>
          </x14:formula1>
          <xm:sqref>G14:G49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F496-AC40-4C7C-9E18-F232C2A43F99}">
  <dimension ref="A1"/>
  <sheetViews>
    <sheetView workbookViewId="0"/>
  </sheetViews>
  <sheetFormatPr defaultRowHeight="12.75" x14ac:dyDescent="0.2"/>
  <sheetData>
    <row r="1" spans="1:1" x14ac:dyDescent="0.2">
      <c r="A1" t="s">
        <v>159</v>
      </c>
    </row>
  </sheetData>
  <sheetProtection algorithmName="SHA-512" hashValue="jGlcYnyDDQXFlhEr9frZzeNeT0RmGXxGVuN97VU9rRj0rWdxr6IjxKQiBhCftuQq1EaqmWSGXaZtTKY2Kc2N6g==" saltValue="GFFl7TJpa6148wVigT/QR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view="pageBreakPreview" zoomScaleNormal="100" zoomScaleSheetLayoutView="100" workbookViewId="0"/>
  </sheetViews>
  <sheetFormatPr defaultColWidth="9.140625"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7" width="44.5703125" style="2" customWidth="1"/>
    <col min="8" max="16384" width="9.140625" style="2"/>
  </cols>
  <sheetData>
    <row r="1" spans="2:6" x14ac:dyDescent="0.2">
      <c r="B1" s="47"/>
      <c r="C1" s="48"/>
      <c r="D1" s="246" t="s">
        <v>70</v>
      </c>
      <c r="E1" s="246"/>
      <c r="F1" s="247"/>
    </row>
    <row r="2" spans="2:6" x14ac:dyDescent="0.2">
      <c r="B2" s="19"/>
      <c r="C2" s="13"/>
      <c r="D2" s="227"/>
      <c r="E2" s="227"/>
      <c r="F2" s="248"/>
    </row>
    <row r="3" spans="2:6" x14ac:dyDescent="0.2">
      <c r="B3" s="19"/>
      <c r="C3" s="13"/>
      <c r="D3" s="227"/>
      <c r="E3" s="227"/>
      <c r="F3" s="248"/>
    </row>
    <row r="4" spans="2:6" ht="21.75" customHeight="1" x14ac:dyDescent="0.3">
      <c r="B4" s="19"/>
      <c r="C4" s="13"/>
      <c r="D4" s="194" t="s">
        <v>62</v>
      </c>
      <c r="E4" s="194"/>
      <c r="F4" s="249"/>
    </row>
    <row r="5" spans="2:6" ht="14.25" customHeight="1" x14ac:dyDescent="0.25">
      <c r="B5" s="19"/>
      <c r="C5" s="13"/>
      <c r="D5" s="33"/>
      <c r="E5" s="33"/>
      <c r="F5" s="49"/>
    </row>
    <row r="6" spans="2:6" ht="14.25" customHeight="1" x14ac:dyDescent="0.25">
      <c r="B6" s="19"/>
      <c r="C6" s="13"/>
      <c r="D6" s="33"/>
      <c r="E6" s="33"/>
      <c r="F6" s="49"/>
    </row>
    <row r="7" spans="2:6" ht="22.5" customHeight="1" x14ac:dyDescent="0.25">
      <c r="B7" s="12" t="s">
        <v>14</v>
      </c>
      <c r="C7" s="20"/>
      <c r="D7" s="204" t="str">
        <f>'COVER SHEET'!$E17</f>
        <v>OCJ2025/05</v>
      </c>
      <c r="E7" s="204"/>
      <c r="F7" s="250"/>
    </row>
    <row r="8" spans="2:6" ht="36.75" customHeight="1" x14ac:dyDescent="0.25">
      <c r="B8" s="12" t="s">
        <v>15</v>
      </c>
      <c r="C8" s="20"/>
      <c r="D8" s="205" t="str">
        <f>'COVER SHEET'!$E19</f>
        <v>REQUEST FOR PROPOSAL FOR APPOINTMENT OF A TRAVEL MANAGEMENT COMPANY TO PROVIDE OFFSITE TRAVEL, ACCOMMODATION AND CONFERENCE FACILITIES SERVICES TO THE OFFICE OF THE CHIEF JUSTICE (OCJ) FOR A PERIOD OF THIRTY-SIX (36) MONTHS</v>
      </c>
      <c r="E8" s="205"/>
      <c r="F8" s="251"/>
    </row>
    <row r="9" spans="2:6" ht="29.25" customHeight="1" x14ac:dyDescent="0.25">
      <c r="B9" s="12" t="s">
        <v>2</v>
      </c>
      <c r="C9" s="20"/>
      <c r="D9" s="204" t="str">
        <f>'COVER SHEET'!$E21</f>
        <v>&lt;NAME OF BIDDER TO BE FILLED IN HERE&gt;</v>
      </c>
      <c r="E9" s="204"/>
      <c r="F9" s="250"/>
    </row>
    <row r="10" spans="2:6" ht="29.25" customHeight="1" thickBot="1" x14ac:dyDescent="0.3">
      <c r="B10" s="12"/>
      <c r="C10" s="20"/>
      <c r="D10" s="21"/>
      <c r="E10" s="21"/>
      <c r="F10" s="50"/>
    </row>
    <row r="11" spans="2:6" ht="29.25" customHeight="1" thickBot="1" x14ac:dyDescent="0.3">
      <c r="B11" s="265" t="s">
        <v>132</v>
      </c>
      <c r="C11" s="266"/>
      <c r="D11" s="270"/>
      <c r="E11" s="271"/>
      <c r="F11" s="14"/>
    </row>
    <row r="12" spans="2:6" ht="16.5" customHeight="1" x14ac:dyDescent="0.25">
      <c r="B12" s="51"/>
      <c r="C12" s="45"/>
      <c r="D12" s="272" t="s">
        <v>85</v>
      </c>
      <c r="E12" s="272"/>
      <c r="F12" s="52"/>
    </row>
    <row r="13" spans="2:6" ht="29.25" customHeight="1" thickBot="1" x14ac:dyDescent="0.35">
      <c r="B13" s="12" t="s">
        <v>72</v>
      </c>
      <c r="C13" s="20"/>
      <c r="D13" s="21"/>
      <c r="E13" s="46"/>
      <c r="F13" s="50"/>
    </row>
    <row r="14" spans="2:6" ht="15.75" thickBot="1" x14ac:dyDescent="0.3">
      <c r="B14" s="252"/>
      <c r="C14" s="207"/>
      <c r="D14" s="208"/>
      <c r="E14" s="32" t="s">
        <v>54</v>
      </c>
      <c r="F14" s="32" t="s">
        <v>55</v>
      </c>
    </row>
    <row r="15" spans="2:6" s="3" customFormat="1" ht="30.75" thickBot="1" x14ac:dyDescent="0.3">
      <c r="B15" s="27" t="s">
        <v>19</v>
      </c>
      <c r="C15" s="27" t="s">
        <v>50</v>
      </c>
      <c r="D15" s="28"/>
      <c r="E15" s="28" t="s">
        <v>95</v>
      </c>
      <c r="F15" s="28" t="s">
        <v>95</v>
      </c>
    </row>
    <row r="16" spans="2:6" s="3" customFormat="1" ht="15.75" thickBot="1" x14ac:dyDescent="0.3">
      <c r="B16" s="257" t="s">
        <v>73</v>
      </c>
      <c r="C16" s="258"/>
      <c r="D16" s="28" t="s">
        <v>97</v>
      </c>
      <c r="E16" s="28"/>
      <c r="F16" s="28"/>
    </row>
    <row r="17" spans="2:6" ht="15" x14ac:dyDescent="0.25">
      <c r="B17" s="112">
        <v>1</v>
      </c>
      <c r="C17" s="16" t="s">
        <v>60</v>
      </c>
      <c r="D17" s="78"/>
      <c r="E17" s="79"/>
      <c r="F17" s="80"/>
    </row>
    <row r="18" spans="2:6" ht="15" x14ac:dyDescent="0.25">
      <c r="B18" s="112"/>
      <c r="C18" s="16" t="s">
        <v>74</v>
      </c>
      <c r="D18" s="78"/>
      <c r="E18" s="81"/>
      <c r="F18" s="80"/>
    </row>
    <row r="19" spans="2:6" ht="15" x14ac:dyDescent="0.25">
      <c r="B19" s="112"/>
      <c r="C19" s="16" t="s">
        <v>75</v>
      </c>
      <c r="D19" s="78"/>
      <c r="E19" s="81"/>
      <c r="F19" s="80"/>
    </row>
    <row r="20" spans="2:6" ht="15" x14ac:dyDescent="0.25">
      <c r="B20" s="112"/>
      <c r="C20" s="16" t="s">
        <v>76</v>
      </c>
      <c r="D20" s="78"/>
      <c r="E20" s="81"/>
      <c r="F20" s="80"/>
    </row>
    <row r="21" spans="2:6" ht="15" x14ac:dyDescent="0.25">
      <c r="B21" s="112"/>
      <c r="C21" s="16" t="s">
        <v>77</v>
      </c>
      <c r="D21" s="78"/>
      <c r="E21" s="81"/>
      <c r="F21" s="80"/>
    </row>
    <row r="22" spans="2:6" ht="15" x14ac:dyDescent="0.25">
      <c r="B22" s="112"/>
      <c r="C22" s="16" t="s">
        <v>78</v>
      </c>
      <c r="D22" s="78"/>
      <c r="E22" s="81"/>
      <c r="F22" s="80"/>
    </row>
    <row r="23" spans="2:6" ht="15" x14ac:dyDescent="0.25">
      <c r="B23" s="112"/>
      <c r="C23" s="16" t="s">
        <v>79</v>
      </c>
      <c r="D23" s="78"/>
      <c r="E23" s="81"/>
      <c r="F23" s="80"/>
    </row>
    <row r="24" spans="2:6" ht="33" customHeight="1" x14ac:dyDescent="0.25">
      <c r="B24" s="112"/>
      <c r="C24" s="16" t="s">
        <v>80</v>
      </c>
      <c r="D24" s="78"/>
      <c r="E24" s="81"/>
      <c r="F24" s="80"/>
    </row>
    <row r="25" spans="2:6" ht="15" x14ac:dyDescent="0.25">
      <c r="B25" s="112"/>
      <c r="C25" s="16" t="s">
        <v>81</v>
      </c>
      <c r="D25" s="78"/>
      <c r="E25" s="81"/>
      <c r="F25" s="80"/>
    </row>
    <row r="26" spans="2:6" ht="15" x14ac:dyDescent="0.25">
      <c r="B26" s="112"/>
      <c r="C26" s="16" t="s">
        <v>82</v>
      </c>
      <c r="D26" s="78"/>
      <c r="E26" s="81"/>
      <c r="F26" s="80"/>
    </row>
    <row r="27" spans="2:6" ht="28.5" x14ac:dyDescent="0.25">
      <c r="B27" s="112">
        <v>2</v>
      </c>
      <c r="C27" s="16" t="s">
        <v>83</v>
      </c>
      <c r="D27" s="78"/>
      <c r="E27" s="81"/>
      <c r="F27" s="80"/>
    </row>
    <row r="28" spans="2:6" ht="28.5" x14ac:dyDescent="0.25">
      <c r="B28" s="112">
        <v>3</v>
      </c>
      <c r="C28" s="16" t="s">
        <v>84</v>
      </c>
      <c r="D28" s="78"/>
      <c r="E28" s="81"/>
      <c r="F28" s="80"/>
    </row>
    <row r="29" spans="2:6" ht="28.5" x14ac:dyDescent="0.25">
      <c r="B29" s="112">
        <v>4</v>
      </c>
      <c r="C29" s="16" t="s">
        <v>86</v>
      </c>
      <c r="D29" s="82"/>
      <c r="E29" s="81"/>
      <c r="F29" s="80"/>
    </row>
    <row r="30" spans="2:6" ht="15" x14ac:dyDescent="0.25">
      <c r="B30" s="112">
        <v>5</v>
      </c>
      <c r="C30" s="16" t="s">
        <v>87</v>
      </c>
      <c r="D30" s="78"/>
      <c r="E30" s="81"/>
      <c r="F30" s="80"/>
    </row>
    <row r="31" spans="2:6" ht="15" x14ac:dyDescent="0.25">
      <c r="B31" s="112">
        <v>6</v>
      </c>
      <c r="C31" s="16" t="s">
        <v>88</v>
      </c>
      <c r="D31" s="78"/>
      <c r="E31" s="81"/>
      <c r="F31" s="80"/>
    </row>
    <row r="32" spans="2:6" ht="15" x14ac:dyDescent="0.25">
      <c r="B32" s="112">
        <v>7</v>
      </c>
      <c r="C32" s="16" t="s">
        <v>89</v>
      </c>
      <c r="D32" s="78"/>
      <c r="E32" s="81"/>
      <c r="F32" s="80"/>
    </row>
    <row r="33" spans="1:9" ht="15" x14ac:dyDescent="0.25">
      <c r="B33" s="112">
        <v>8</v>
      </c>
      <c r="C33" s="68" t="s">
        <v>103</v>
      </c>
      <c r="D33" s="78"/>
      <c r="E33" s="81"/>
      <c r="F33" s="80"/>
    </row>
    <row r="34" spans="1:9" ht="28.5" x14ac:dyDescent="0.25">
      <c r="B34" s="112">
        <v>9</v>
      </c>
      <c r="C34" s="16" t="s">
        <v>91</v>
      </c>
      <c r="D34" s="78"/>
      <c r="E34" s="81"/>
      <c r="F34" s="80"/>
    </row>
    <row r="35" spans="1:9" ht="13.5" customHeight="1" x14ac:dyDescent="0.25">
      <c r="B35" s="112">
        <v>10</v>
      </c>
      <c r="C35" s="16" t="s">
        <v>92</v>
      </c>
      <c r="D35" s="78"/>
      <c r="E35" s="81"/>
      <c r="F35" s="80"/>
    </row>
    <row r="36" spans="1:9" ht="31.5" customHeight="1" x14ac:dyDescent="0.2">
      <c r="A36" s="70"/>
      <c r="B36" s="112">
        <v>11</v>
      </c>
      <c r="C36" s="71" t="s">
        <v>93</v>
      </c>
      <c r="D36" s="83"/>
      <c r="E36" s="84"/>
      <c r="F36" s="85"/>
      <c r="G36" s="70"/>
      <c r="H36" s="70"/>
      <c r="I36" s="70"/>
    </row>
    <row r="37" spans="1:9" ht="15" x14ac:dyDescent="0.25">
      <c r="B37" s="112">
        <v>12</v>
      </c>
      <c r="C37" s="2" t="s">
        <v>51</v>
      </c>
      <c r="D37" s="78"/>
      <c r="E37" s="81"/>
      <c r="F37" s="80"/>
    </row>
    <row r="38" spans="1:9" ht="15" x14ac:dyDescent="0.25">
      <c r="B38" s="112">
        <v>13</v>
      </c>
      <c r="C38" s="2" t="s">
        <v>51</v>
      </c>
      <c r="D38" s="78"/>
      <c r="E38" s="81"/>
      <c r="F38" s="80"/>
    </row>
    <row r="39" spans="1:9" ht="15" x14ac:dyDescent="0.25">
      <c r="B39" s="112">
        <v>14</v>
      </c>
      <c r="C39" s="2" t="s">
        <v>51</v>
      </c>
      <c r="D39" s="78"/>
      <c r="E39" s="81"/>
      <c r="F39" s="80"/>
    </row>
    <row r="40" spans="1:9" ht="15" x14ac:dyDescent="0.25">
      <c r="B40" s="112">
        <v>15</v>
      </c>
      <c r="C40" s="2" t="s">
        <v>51</v>
      </c>
      <c r="D40" s="78"/>
      <c r="E40" s="81"/>
      <c r="F40" s="80"/>
    </row>
    <row r="41" spans="1:9" ht="15" x14ac:dyDescent="0.25">
      <c r="B41" s="112">
        <v>16</v>
      </c>
      <c r="C41" s="2" t="s">
        <v>51</v>
      </c>
      <c r="D41" s="78"/>
      <c r="E41" s="81"/>
      <c r="F41" s="80"/>
    </row>
    <row r="42" spans="1:9" ht="15.75" thickBot="1" x14ac:dyDescent="0.3">
      <c r="B42" s="112">
        <v>17</v>
      </c>
      <c r="C42" s="2" t="s">
        <v>94</v>
      </c>
      <c r="D42" s="78"/>
      <c r="E42" s="81"/>
      <c r="F42" s="80"/>
    </row>
    <row r="43" spans="1:9" s="1" customFormat="1" ht="29.25" customHeight="1" thickBot="1" x14ac:dyDescent="0.3">
      <c r="B43" s="259" t="s">
        <v>126</v>
      </c>
      <c r="C43" s="260"/>
      <c r="D43" s="261"/>
      <c r="E43" s="23">
        <f>SUM(E17:E42)</f>
        <v>0</v>
      </c>
      <c r="F43" s="23">
        <f>SUM(F17:F42)</f>
        <v>0</v>
      </c>
    </row>
    <row r="44" spans="1:9" ht="15.75" thickBot="1" x14ac:dyDescent="0.3">
      <c r="B44" s="118"/>
      <c r="C44" s="119"/>
      <c r="D44" s="118"/>
      <c r="E44" s="120"/>
      <c r="F44" s="120"/>
    </row>
    <row r="45" spans="1:9" ht="15.75" thickBot="1" x14ac:dyDescent="0.3">
      <c r="B45" s="252"/>
      <c r="C45" s="207"/>
      <c r="D45" s="208"/>
      <c r="E45" s="32" t="s">
        <v>54</v>
      </c>
      <c r="F45" s="32" t="s">
        <v>55</v>
      </c>
    </row>
    <row r="46" spans="1:9" ht="30.75" thickBot="1" x14ac:dyDescent="0.3">
      <c r="B46" s="257" t="s">
        <v>96</v>
      </c>
      <c r="C46" s="258"/>
      <c r="D46" s="28" t="s">
        <v>97</v>
      </c>
      <c r="E46" s="28" t="s">
        <v>95</v>
      </c>
      <c r="F46" s="28" t="s">
        <v>95</v>
      </c>
    </row>
    <row r="47" spans="1:9" ht="43.5" x14ac:dyDescent="0.25">
      <c r="B47" s="57">
        <v>1</v>
      </c>
      <c r="C47" s="16" t="s">
        <v>124</v>
      </c>
      <c r="D47" s="86">
        <f>20*12</f>
        <v>240</v>
      </c>
      <c r="E47" s="87"/>
      <c r="F47" s="88"/>
    </row>
    <row r="48" spans="1:9" ht="57.75" x14ac:dyDescent="0.25">
      <c r="B48" s="57">
        <v>2</v>
      </c>
      <c r="C48" s="16" t="s">
        <v>125</v>
      </c>
      <c r="D48" s="78">
        <f>50*12</f>
        <v>600</v>
      </c>
      <c r="E48" s="89"/>
      <c r="F48" s="88"/>
    </row>
    <row r="49" spans="2:6" ht="15" x14ac:dyDescent="0.25">
      <c r="B49" s="57">
        <v>3</v>
      </c>
      <c r="C49" s="16" t="s">
        <v>100</v>
      </c>
      <c r="D49" s="78"/>
      <c r="E49" s="89"/>
      <c r="F49" s="88"/>
    </row>
    <row r="50" spans="2:6" ht="28.5" x14ac:dyDescent="0.25">
      <c r="B50" s="57">
        <v>4</v>
      </c>
      <c r="C50" s="16" t="s">
        <v>101</v>
      </c>
      <c r="D50" s="78"/>
      <c r="E50" s="89"/>
      <c r="F50" s="88"/>
    </row>
    <row r="51" spans="2:6" ht="15" x14ac:dyDescent="0.25">
      <c r="B51" s="57">
        <v>5</v>
      </c>
      <c r="C51" s="16" t="s">
        <v>51</v>
      </c>
      <c r="D51" s="78"/>
      <c r="E51" s="89"/>
      <c r="F51" s="88"/>
    </row>
    <row r="52" spans="2:6" ht="15" x14ac:dyDescent="0.25">
      <c r="B52" s="57">
        <v>6</v>
      </c>
      <c r="C52" s="16" t="s">
        <v>51</v>
      </c>
      <c r="D52" s="78"/>
      <c r="E52" s="89"/>
      <c r="F52" s="88"/>
    </row>
    <row r="53" spans="2:6" ht="15" x14ac:dyDescent="0.25">
      <c r="B53" s="57">
        <v>7</v>
      </c>
      <c r="C53" s="16" t="s">
        <v>51</v>
      </c>
      <c r="D53" s="78"/>
      <c r="E53" s="89"/>
      <c r="F53" s="88"/>
    </row>
    <row r="54" spans="2:6" ht="15.75" thickBot="1" x14ac:dyDescent="0.3">
      <c r="B54" s="57">
        <v>8</v>
      </c>
      <c r="C54" s="16" t="s">
        <v>51</v>
      </c>
      <c r="D54" s="78"/>
      <c r="E54" s="89"/>
      <c r="F54" s="88"/>
    </row>
    <row r="55" spans="2:6" ht="28.5" customHeight="1" thickBot="1" x14ac:dyDescent="0.3">
      <c r="B55" s="259" t="s">
        <v>127</v>
      </c>
      <c r="C55" s="260"/>
      <c r="D55" s="261"/>
      <c r="E55" s="23">
        <f>SUM(E47:E54)</f>
        <v>0</v>
      </c>
      <c r="F55" s="23">
        <f>SUM(F47:F54)</f>
        <v>0</v>
      </c>
    </row>
    <row r="56" spans="2:6" ht="5.25" customHeight="1" thickBot="1" x14ac:dyDescent="0.3">
      <c r="B56" s="57"/>
      <c r="C56" s="16"/>
      <c r="D56" s="58"/>
      <c r="E56" s="55"/>
      <c r="F56" s="56"/>
    </row>
    <row r="57" spans="2:6" ht="29.25" customHeight="1" thickBot="1" x14ac:dyDescent="0.3">
      <c r="B57" s="259" t="s">
        <v>130</v>
      </c>
      <c r="C57" s="260"/>
      <c r="D57" s="261"/>
      <c r="E57" s="59">
        <f>E43+E55</f>
        <v>0</v>
      </c>
      <c r="F57" s="59">
        <f>F43+F55</f>
        <v>0</v>
      </c>
    </row>
    <row r="58" spans="2:6" ht="6" customHeight="1" thickBot="1" x14ac:dyDescent="0.3">
      <c r="B58" s="57"/>
      <c r="C58" s="16"/>
      <c r="D58" s="58"/>
      <c r="E58" s="267"/>
      <c r="F58" s="268"/>
    </row>
    <row r="59" spans="2:6" ht="30.75" customHeight="1" thickBot="1" x14ac:dyDescent="0.3">
      <c r="B59" s="254" t="s">
        <v>113</v>
      </c>
      <c r="C59" s="255"/>
      <c r="D59" s="256"/>
      <c r="E59" s="115">
        <v>0.2</v>
      </c>
      <c r="F59" s="115">
        <v>0.8</v>
      </c>
    </row>
    <row r="60" spans="2:6" ht="14.25" customHeight="1" thickBot="1" x14ac:dyDescent="0.3">
      <c r="B60" s="57"/>
      <c r="C60" s="16"/>
      <c r="D60" s="58"/>
      <c r="E60" s="113" t="s">
        <v>114</v>
      </c>
      <c r="F60" s="114" t="s">
        <v>115</v>
      </c>
    </row>
    <row r="61" spans="2:6" ht="30.75" customHeight="1" thickBot="1" x14ac:dyDescent="0.25">
      <c r="B61" s="275" t="s">
        <v>129</v>
      </c>
      <c r="C61" s="276"/>
      <c r="D61" s="277"/>
      <c r="E61" s="116">
        <f>E57*E59</f>
        <v>0</v>
      </c>
      <c r="F61" s="116">
        <f>F57*F59</f>
        <v>0</v>
      </c>
    </row>
    <row r="62" spans="2:6" ht="33" customHeight="1" thickBot="1" x14ac:dyDescent="0.25">
      <c r="B62" s="262" t="s">
        <v>128</v>
      </c>
      <c r="C62" s="263"/>
      <c r="D62" s="264"/>
      <c r="E62" s="273">
        <f>E61+F61</f>
        <v>0</v>
      </c>
      <c r="F62" s="274"/>
    </row>
    <row r="63" spans="2:6" ht="45.75" customHeight="1" thickBot="1" x14ac:dyDescent="0.25">
      <c r="B63" s="262" t="s">
        <v>131</v>
      </c>
      <c r="C63" s="263"/>
      <c r="D63" s="264"/>
      <c r="E63" s="278">
        <f>E62*1.14</f>
        <v>0</v>
      </c>
      <c r="F63" s="279"/>
    </row>
    <row r="64" spans="2:6" ht="29.25" customHeight="1" thickBot="1" x14ac:dyDescent="0.25">
      <c r="B64" s="262" t="s">
        <v>133</v>
      </c>
      <c r="C64" s="263"/>
      <c r="D64" s="264"/>
      <c r="E64" s="273">
        <f>E63/12</f>
        <v>0</v>
      </c>
      <c r="F64" s="274"/>
    </row>
    <row r="65" spans="2:6" ht="17.25" customHeight="1" thickBot="1" x14ac:dyDescent="0.3">
      <c r="B65" s="57"/>
      <c r="C65" s="16"/>
      <c r="D65" s="58"/>
      <c r="E65" s="55"/>
      <c r="F65" s="56"/>
    </row>
    <row r="66" spans="2:6" ht="30.75" thickBot="1" x14ac:dyDescent="0.3">
      <c r="B66" s="27"/>
      <c r="C66" s="54" t="s">
        <v>102</v>
      </c>
      <c r="D66" s="28" t="s">
        <v>49</v>
      </c>
      <c r="E66" s="28" t="s">
        <v>52</v>
      </c>
      <c r="F66" s="56"/>
    </row>
    <row r="67" spans="2:6" ht="24" customHeight="1" x14ac:dyDescent="0.2">
      <c r="B67" s="60">
        <v>1</v>
      </c>
      <c r="C67" s="61" t="s">
        <v>98</v>
      </c>
      <c r="D67" s="79"/>
      <c r="E67" s="79">
        <f>D67*1.14</f>
        <v>0</v>
      </c>
      <c r="F67" s="269" t="s">
        <v>116</v>
      </c>
    </row>
    <row r="68" spans="2:6" ht="24" customHeight="1" x14ac:dyDescent="0.2">
      <c r="B68" s="62">
        <v>2</v>
      </c>
      <c r="C68" s="63" t="s">
        <v>99</v>
      </c>
      <c r="D68" s="81"/>
      <c r="E68" s="81">
        <f t="shared" ref="E68:E73" si="0">D68*1.14</f>
        <v>0</v>
      </c>
      <c r="F68" s="269"/>
    </row>
    <row r="69" spans="2:6" ht="24" customHeight="1" x14ac:dyDescent="0.2">
      <c r="B69" s="62">
        <v>3</v>
      </c>
      <c r="C69" s="63" t="s">
        <v>47</v>
      </c>
      <c r="D69" s="81"/>
      <c r="E69" s="81">
        <f t="shared" si="0"/>
        <v>0</v>
      </c>
      <c r="F69" s="269"/>
    </row>
    <row r="70" spans="2:6" ht="24" customHeight="1" x14ac:dyDescent="0.2">
      <c r="B70" s="62">
        <v>4</v>
      </c>
      <c r="C70" s="63" t="s">
        <v>51</v>
      </c>
      <c r="D70" s="81"/>
      <c r="E70" s="81">
        <f t="shared" si="0"/>
        <v>0</v>
      </c>
      <c r="F70" s="269"/>
    </row>
    <row r="71" spans="2:6" ht="24" customHeight="1" x14ac:dyDescent="0.2">
      <c r="B71" s="62">
        <v>5</v>
      </c>
      <c r="C71" s="63" t="s">
        <v>51</v>
      </c>
      <c r="D71" s="81"/>
      <c r="E71" s="81">
        <f t="shared" si="0"/>
        <v>0</v>
      </c>
      <c r="F71" s="269"/>
    </row>
    <row r="72" spans="2:6" ht="24" customHeight="1" x14ac:dyDescent="0.2">
      <c r="B72" s="62">
        <v>6</v>
      </c>
      <c r="C72" s="63" t="s">
        <v>51</v>
      </c>
      <c r="D72" s="81"/>
      <c r="E72" s="81">
        <f t="shared" si="0"/>
        <v>0</v>
      </c>
      <c r="F72" s="269"/>
    </row>
    <row r="73" spans="2:6" ht="24" customHeight="1" thickBot="1" x14ac:dyDescent="0.25">
      <c r="B73" s="64">
        <v>7</v>
      </c>
      <c r="C73" s="65" t="s">
        <v>51</v>
      </c>
      <c r="D73" s="90"/>
      <c r="E73" s="90">
        <f t="shared" si="0"/>
        <v>0</v>
      </c>
      <c r="F73" s="269"/>
    </row>
    <row r="74" spans="2:6" ht="15" x14ac:dyDescent="0.25">
      <c r="B74" s="12"/>
      <c r="C74" s="66"/>
      <c r="D74" s="13"/>
      <c r="E74" s="67"/>
      <c r="F74" s="53"/>
    </row>
    <row r="75" spans="2:6" ht="29.25" customHeight="1" thickBot="1" x14ac:dyDescent="0.35">
      <c r="B75" s="253" t="s">
        <v>57</v>
      </c>
      <c r="C75" s="219"/>
      <c r="D75" s="21"/>
      <c r="E75" s="46"/>
      <c r="F75" s="50"/>
    </row>
    <row r="76" spans="2:6" ht="30.75" thickBot="1" x14ac:dyDescent="0.3">
      <c r="B76" s="32" t="s">
        <v>13</v>
      </c>
      <c r="C76" s="32" t="s">
        <v>0</v>
      </c>
      <c r="D76" s="28" t="s">
        <v>12</v>
      </c>
      <c r="E76" s="195" t="s">
        <v>58</v>
      </c>
      <c r="F76" s="195"/>
    </row>
    <row r="77" spans="2:6" ht="43.5" customHeight="1" thickBot="1" x14ac:dyDescent="0.3">
      <c r="B77" s="30">
        <v>1</v>
      </c>
      <c r="C77" s="31" t="s">
        <v>59</v>
      </c>
      <c r="D77" s="77"/>
      <c r="E77" s="197"/>
      <c r="F77" s="197"/>
    </row>
    <row r="78" spans="2:6" x14ac:dyDescent="0.2">
      <c r="B78" s="48"/>
      <c r="C78" s="48"/>
      <c r="D78" s="48"/>
      <c r="E78" s="48"/>
      <c r="F78" s="48"/>
    </row>
    <row r="79" spans="2:6" x14ac:dyDescent="0.2">
      <c r="B79" s="13"/>
      <c r="C79" s="13"/>
      <c r="D79" s="13"/>
      <c r="E79" s="13"/>
      <c r="F79" s="13"/>
    </row>
  </sheetData>
  <mergeCells count="28">
    <mergeCell ref="B11:C11"/>
    <mergeCell ref="E58:F58"/>
    <mergeCell ref="F67:F73"/>
    <mergeCell ref="D11:E11"/>
    <mergeCell ref="D12:E12"/>
    <mergeCell ref="B45:D45"/>
    <mergeCell ref="E64:F64"/>
    <mergeCell ref="E62:F62"/>
    <mergeCell ref="B62:D62"/>
    <mergeCell ref="B61:D61"/>
    <mergeCell ref="B63:D63"/>
    <mergeCell ref="E63:F63"/>
    <mergeCell ref="B16:C16"/>
    <mergeCell ref="E77:F77"/>
    <mergeCell ref="B14:D14"/>
    <mergeCell ref="B75:C75"/>
    <mergeCell ref="E76:F76"/>
    <mergeCell ref="B59:D59"/>
    <mergeCell ref="B46:C46"/>
    <mergeCell ref="B57:D57"/>
    <mergeCell ref="B43:D43"/>
    <mergeCell ref="B55:D55"/>
    <mergeCell ref="B64:D64"/>
    <mergeCell ref="D1:F3"/>
    <mergeCell ref="D4:F4"/>
    <mergeCell ref="D7:F7"/>
    <mergeCell ref="D8:F8"/>
    <mergeCell ref="D9:F9"/>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9"/>
  <sheetViews>
    <sheetView view="pageBreakPreview" zoomScaleNormal="100" zoomScaleSheetLayoutView="100" workbookViewId="0"/>
  </sheetViews>
  <sheetFormatPr defaultColWidth="9.140625"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7" width="44.5703125" style="2" customWidth="1"/>
    <col min="8" max="16384" width="9.140625" style="2"/>
  </cols>
  <sheetData>
    <row r="1" spans="2:6" x14ac:dyDescent="0.2">
      <c r="B1" s="47"/>
      <c r="C1" s="48"/>
      <c r="D1" s="246" t="s">
        <v>71</v>
      </c>
      <c r="E1" s="246"/>
      <c r="F1" s="247"/>
    </row>
    <row r="2" spans="2:6" x14ac:dyDescent="0.2">
      <c r="B2" s="19"/>
      <c r="C2" s="13"/>
      <c r="D2" s="227"/>
      <c r="E2" s="227"/>
      <c r="F2" s="248"/>
    </row>
    <row r="3" spans="2:6" x14ac:dyDescent="0.2">
      <c r="B3" s="19"/>
      <c r="C3" s="13"/>
      <c r="D3" s="227"/>
      <c r="E3" s="227"/>
      <c r="F3" s="248"/>
    </row>
    <row r="4" spans="2:6" ht="21.75" customHeight="1" x14ac:dyDescent="0.3">
      <c r="B4" s="19"/>
      <c r="C4" s="13"/>
      <c r="D4" s="194" t="s">
        <v>64</v>
      </c>
      <c r="E4" s="194"/>
      <c r="F4" s="249"/>
    </row>
    <row r="5" spans="2:6" ht="14.25" customHeight="1" x14ac:dyDescent="0.25">
      <c r="B5" s="19"/>
      <c r="C5" s="13"/>
      <c r="D5" s="33"/>
      <c r="E5" s="33"/>
      <c r="F5" s="49"/>
    </row>
    <row r="6" spans="2:6" ht="14.25" customHeight="1" x14ac:dyDescent="0.25">
      <c r="B6" s="19"/>
      <c r="C6" s="13"/>
      <c r="D6" s="33"/>
      <c r="E6" s="33"/>
      <c r="F6" s="49"/>
    </row>
    <row r="7" spans="2:6" ht="22.5" customHeight="1" x14ac:dyDescent="0.25">
      <c r="B7" s="12" t="s">
        <v>14</v>
      </c>
      <c r="C7" s="20"/>
      <c r="D7" s="204" t="str">
        <f>'COVER SHEET'!$E17</f>
        <v>OCJ2025/05</v>
      </c>
      <c r="E7" s="204"/>
      <c r="F7" s="250"/>
    </row>
    <row r="8" spans="2:6" ht="36.75" customHeight="1" x14ac:dyDescent="0.25">
      <c r="B8" s="12" t="s">
        <v>15</v>
      </c>
      <c r="C8" s="20"/>
      <c r="D8" s="205" t="str">
        <f>'COVER SHEET'!$E19</f>
        <v>REQUEST FOR PROPOSAL FOR APPOINTMENT OF A TRAVEL MANAGEMENT COMPANY TO PROVIDE OFFSITE TRAVEL, ACCOMMODATION AND CONFERENCE FACILITIES SERVICES TO THE OFFICE OF THE CHIEF JUSTICE (OCJ) FOR A PERIOD OF THIRTY-SIX (36) MONTHS</v>
      </c>
      <c r="E8" s="205"/>
      <c r="F8" s="251"/>
    </row>
    <row r="9" spans="2:6" ht="29.25" customHeight="1" x14ac:dyDescent="0.25">
      <c r="B9" s="12" t="s">
        <v>2</v>
      </c>
      <c r="C9" s="20"/>
      <c r="D9" s="204" t="str">
        <f>'COVER SHEET'!$E21</f>
        <v>&lt;NAME OF BIDDER TO BE FILLED IN HERE&gt;</v>
      </c>
      <c r="E9" s="204"/>
      <c r="F9" s="250"/>
    </row>
    <row r="10" spans="2:6" ht="29.25" customHeight="1" thickBot="1" x14ac:dyDescent="0.3">
      <c r="B10" s="12"/>
      <c r="C10" s="20"/>
      <c r="D10" s="21"/>
      <c r="E10" s="21"/>
      <c r="F10" s="50"/>
    </row>
    <row r="11" spans="2:6" ht="35.25" customHeight="1" thickBot="1" x14ac:dyDescent="0.3">
      <c r="B11" s="265" t="s">
        <v>132</v>
      </c>
      <c r="C11" s="266"/>
      <c r="D11" s="270"/>
      <c r="E11" s="271"/>
      <c r="F11" s="14"/>
    </row>
    <row r="12" spans="2:6" ht="16.5" customHeight="1" x14ac:dyDescent="0.25">
      <c r="B12" s="51"/>
      <c r="C12" s="45"/>
      <c r="D12" s="272" t="s">
        <v>85</v>
      </c>
      <c r="E12" s="272"/>
      <c r="F12" s="52"/>
    </row>
    <row r="13" spans="2:6" ht="29.25" customHeight="1" thickBot="1" x14ac:dyDescent="0.35">
      <c r="B13" s="12" t="s">
        <v>72</v>
      </c>
      <c r="C13" s="20"/>
      <c r="D13" s="21"/>
      <c r="E13" s="46"/>
      <c r="F13" s="50"/>
    </row>
    <row r="14" spans="2:6" ht="15.75" thickBot="1" x14ac:dyDescent="0.3">
      <c r="B14" s="252"/>
      <c r="C14" s="207"/>
      <c r="D14" s="208"/>
      <c r="E14" s="32" t="s">
        <v>54</v>
      </c>
      <c r="F14" s="32" t="s">
        <v>55</v>
      </c>
    </row>
    <row r="15" spans="2:6" s="3" customFormat="1" ht="30.75" thickBot="1" x14ac:dyDescent="0.3">
      <c r="B15" s="27" t="s">
        <v>19</v>
      </c>
      <c r="C15" s="27" t="s">
        <v>50</v>
      </c>
      <c r="D15" s="28"/>
      <c r="E15" s="28" t="s">
        <v>95</v>
      </c>
      <c r="F15" s="28" t="s">
        <v>95</v>
      </c>
    </row>
    <row r="16" spans="2:6" s="3" customFormat="1" ht="15.75" thickBot="1" x14ac:dyDescent="0.3">
      <c r="B16" s="257" t="s">
        <v>73</v>
      </c>
      <c r="C16" s="258"/>
      <c r="D16" s="28" t="s">
        <v>97</v>
      </c>
      <c r="E16" s="28"/>
      <c r="F16" s="28"/>
    </row>
    <row r="17" spans="2:6" ht="15" x14ac:dyDescent="0.25">
      <c r="B17" s="112">
        <v>1</v>
      </c>
      <c r="C17" s="16" t="s">
        <v>60</v>
      </c>
      <c r="D17" s="78"/>
      <c r="E17" s="79"/>
      <c r="F17" s="80"/>
    </row>
    <row r="18" spans="2:6" ht="15" x14ac:dyDescent="0.25">
      <c r="B18" s="112"/>
      <c r="C18" s="16" t="s">
        <v>74</v>
      </c>
      <c r="D18" s="78"/>
      <c r="E18" s="81"/>
      <c r="F18" s="80"/>
    </row>
    <row r="19" spans="2:6" ht="15" x14ac:dyDescent="0.25">
      <c r="B19" s="112"/>
      <c r="C19" s="16" t="s">
        <v>75</v>
      </c>
      <c r="D19" s="78"/>
      <c r="E19" s="81"/>
      <c r="F19" s="80"/>
    </row>
    <row r="20" spans="2:6" ht="15" x14ac:dyDescent="0.25">
      <c r="B20" s="112"/>
      <c r="C20" s="16" t="s">
        <v>76</v>
      </c>
      <c r="D20" s="78"/>
      <c r="E20" s="81"/>
      <c r="F20" s="80"/>
    </row>
    <row r="21" spans="2:6" ht="15" x14ac:dyDescent="0.25">
      <c r="B21" s="112"/>
      <c r="C21" s="16" t="s">
        <v>77</v>
      </c>
      <c r="D21" s="78"/>
      <c r="E21" s="81"/>
      <c r="F21" s="80"/>
    </row>
    <row r="22" spans="2:6" ht="15" x14ac:dyDescent="0.25">
      <c r="B22" s="112"/>
      <c r="C22" s="16" t="s">
        <v>78</v>
      </c>
      <c r="D22" s="78"/>
      <c r="E22" s="81"/>
      <c r="F22" s="80"/>
    </row>
    <row r="23" spans="2:6" ht="15" x14ac:dyDescent="0.25">
      <c r="B23" s="112"/>
      <c r="C23" s="16" t="s">
        <v>79</v>
      </c>
      <c r="D23" s="78"/>
      <c r="E23" s="81"/>
      <c r="F23" s="80"/>
    </row>
    <row r="24" spans="2:6" ht="33" customHeight="1" x14ac:dyDescent="0.25">
      <c r="B24" s="112"/>
      <c r="C24" s="16" t="s">
        <v>80</v>
      </c>
      <c r="D24" s="78"/>
      <c r="E24" s="81"/>
      <c r="F24" s="80"/>
    </row>
    <row r="25" spans="2:6" ht="15" x14ac:dyDescent="0.25">
      <c r="B25" s="112"/>
      <c r="C25" s="16" t="s">
        <v>81</v>
      </c>
      <c r="D25" s="78"/>
      <c r="E25" s="81"/>
      <c r="F25" s="80"/>
    </row>
    <row r="26" spans="2:6" ht="15" x14ac:dyDescent="0.25">
      <c r="B26" s="112"/>
      <c r="C26" s="16" t="s">
        <v>82</v>
      </c>
      <c r="D26" s="78"/>
      <c r="E26" s="81"/>
      <c r="F26" s="80"/>
    </row>
    <row r="27" spans="2:6" ht="28.5" x14ac:dyDescent="0.25">
      <c r="B27" s="112">
        <v>2</v>
      </c>
      <c r="C27" s="16" t="s">
        <v>83</v>
      </c>
      <c r="D27" s="78"/>
      <c r="E27" s="81"/>
      <c r="F27" s="80"/>
    </row>
    <row r="28" spans="2:6" ht="28.5" x14ac:dyDescent="0.25">
      <c r="B28" s="112">
        <v>3</v>
      </c>
      <c r="C28" s="16" t="s">
        <v>84</v>
      </c>
      <c r="D28" s="78"/>
      <c r="E28" s="81"/>
      <c r="F28" s="80"/>
    </row>
    <row r="29" spans="2:6" ht="28.5" x14ac:dyDescent="0.25">
      <c r="B29" s="112">
        <v>4</v>
      </c>
      <c r="C29" s="16" t="s">
        <v>86</v>
      </c>
      <c r="D29" s="82"/>
      <c r="E29" s="81"/>
      <c r="F29" s="80"/>
    </row>
    <row r="30" spans="2:6" ht="15" x14ac:dyDescent="0.25">
      <c r="B30" s="112">
        <v>5</v>
      </c>
      <c r="C30" s="16" t="s">
        <v>87</v>
      </c>
      <c r="D30" s="78"/>
      <c r="E30" s="81"/>
      <c r="F30" s="80"/>
    </row>
    <row r="31" spans="2:6" ht="15" x14ac:dyDescent="0.25">
      <c r="B31" s="112">
        <v>6</v>
      </c>
      <c r="C31" s="16" t="s">
        <v>88</v>
      </c>
      <c r="D31" s="78"/>
      <c r="E31" s="81"/>
      <c r="F31" s="80"/>
    </row>
    <row r="32" spans="2:6" ht="15" x14ac:dyDescent="0.25">
      <c r="B32" s="112">
        <v>7</v>
      </c>
      <c r="C32" s="16" t="s">
        <v>89</v>
      </c>
      <c r="D32" s="78"/>
      <c r="E32" s="81"/>
      <c r="F32" s="80"/>
    </row>
    <row r="33" spans="1:9" ht="15" x14ac:dyDescent="0.25">
      <c r="B33" s="112">
        <v>8</v>
      </c>
      <c r="C33" s="16" t="s">
        <v>90</v>
      </c>
      <c r="D33" s="78"/>
      <c r="E33" s="81"/>
      <c r="F33" s="80"/>
    </row>
    <row r="34" spans="1:9" ht="28.5" x14ac:dyDescent="0.25">
      <c r="B34" s="112">
        <v>9</v>
      </c>
      <c r="C34" s="16" t="s">
        <v>91</v>
      </c>
      <c r="D34" s="78"/>
      <c r="E34" s="81"/>
      <c r="F34" s="80"/>
    </row>
    <row r="35" spans="1:9" ht="13.5" customHeight="1" x14ac:dyDescent="0.25">
      <c r="B35" s="112">
        <v>10</v>
      </c>
      <c r="C35" s="16" t="s">
        <v>92</v>
      </c>
      <c r="D35" s="78"/>
      <c r="E35" s="81"/>
      <c r="F35" s="80"/>
    </row>
    <row r="36" spans="1:9" ht="31.5" customHeight="1" x14ac:dyDescent="0.2">
      <c r="A36" s="70"/>
      <c r="B36" s="112">
        <v>11</v>
      </c>
      <c r="C36" s="71" t="s">
        <v>93</v>
      </c>
      <c r="D36" s="83"/>
      <c r="E36" s="84"/>
      <c r="F36" s="85"/>
      <c r="G36" s="70"/>
      <c r="H36" s="70"/>
      <c r="I36" s="70"/>
    </row>
    <row r="37" spans="1:9" ht="15" x14ac:dyDescent="0.25">
      <c r="B37" s="112">
        <v>12</v>
      </c>
      <c r="C37" s="2" t="s">
        <v>51</v>
      </c>
      <c r="D37" s="78"/>
      <c r="E37" s="81"/>
      <c r="F37" s="80"/>
    </row>
    <row r="38" spans="1:9" ht="15" x14ac:dyDescent="0.25">
      <c r="B38" s="112">
        <v>13</v>
      </c>
      <c r="C38" s="2" t="s">
        <v>51</v>
      </c>
      <c r="D38" s="78"/>
      <c r="E38" s="81"/>
      <c r="F38" s="80"/>
    </row>
    <row r="39" spans="1:9" ht="15" x14ac:dyDescent="0.25">
      <c r="B39" s="112">
        <v>14</v>
      </c>
      <c r="C39" s="2" t="s">
        <v>51</v>
      </c>
      <c r="D39" s="78"/>
      <c r="E39" s="81"/>
      <c r="F39" s="80"/>
    </row>
    <row r="40" spans="1:9" ht="15" x14ac:dyDescent="0.25">
      <c r="B40" s="112">
        <v>15</v>
      </c>
      <c r="C40" s="2" t="s">
        <v>51</v>
      </c>
      <c r="D40" s="78"/>
      <c r="E40" s="81"/>
      <c r="F40" s="80"/>
    </row>
    <row r="41" spans="1:9" ht="15" x14ac:dyDescent="0.25">
      <c r="B41" s="112">
        <v>16</v>
      </c>
      <c r="C41" s="2" t="s">
        <v>51</v>
      </c>
      <c r="D41" s="78"/>
      <c r="E41" s="81"/>
      <c r="F41" s="80"/>
    </row>
    <row r="42" spans="1:9" ht="15.75" thickBot="1" x14ac:dyDescent="0.3">
      <c r="B42" s="112">
        <v>17</v>
      </c>
      <c r="C42" s="2" t="s">
        <v>94</v>
      </c>
      <c r="D42" s="78"/>
      <c r="E42" s="81"/>
      <c r="F42" s="80"/>
    </row>
    <row r="43" spans="1:9" s="1" customFormat="1" ht="29.25" customHeight="1" thickBot="1" x14ac:dyDescent="0.3">
      <c r="B43" s="259" t="s">
        <v>126</v>
      </c>
      <c r="C43" s="260"/>
      <c r="D43" s="261"/>
      <c r="E43" s="23">
        <f>SUM(E17:E42)</f>
        <v>0</v>
      </c>
      <c r="F43" s="23">
        <f>SUM(F17:F42)</f>
        <v>0</v>
      </c>
    </row>
    <row r="44" spans="1:9" ht="15.75" thickBot="1" x14ac:dyDescent="0.3">
      <c r="B44" s="118"/>
      <c r="C44" s="119"/>
      <c r="D44" s="118"/>
      <c r="E44" s="120"/>
      <c r="F44" s="120"/>
    </row>
    <row r="45" spans="1:9" ht="15.75" thickBot="1" x14ac:dyDescent="0.3">
      <c r="B45" s="252"/>
      <c r="C45" s="207"/>
      <c r="D45" s="208"/>
      <c r="E45" s="32" t="s">
        <v>54</v>
      </c>
      <c r="F45" s="32" t="s">
        <v>55</v>
      </c>
    </row>
    <row r="46" spans="1:9" ht="30.75" thickBot="1" x14ac:dyDescent="0.3">
      <c r="B46" s="257" t="s">
        <v>96</v>
      </c>
      <c r="C46" s="258"/>
      <c r="D46" s="28" t="s">
        <v>97</v>
      </c>
      <c r="E46" s="28" t="s">
        <v>95</v>
      </c>
      <c r="F46" s="28" t="s">
        <v>95</v>
      </c>
    </row>
    <row r="47" spans="1:9" ht="43.5" x14ac:dyDescent="0.25">
      <c r="B47" s="57">
        <v>1</v>
      </c>
      <c r="C47" s="16" t="s">
        <v>124</v>
      </c>
      <c r="D47" s="86">
        <f>20*12</f>
        <v>240</v>
      </c>
      <c r="E47" s="87"/>
      <c r="F47" s="88"/>
    </row>
    <row r="48" spans="1:9" ht="57.75" x14ac:dyDescent="0.25">
      <c r="B48" s="57">
        <v>2</v>
      </c>
      <c r="C48" s="16" t="s">
        <v>125</v>
      </c>
      <c r="D48" s="78">
        <f>50*12</f>
        <v>600</v>
      </c>
      <c r="E48" s="89"/>
      <c r="F48" s="88"/>
    </row>
    <row r="49" spans="2:6" ht="15" x14ac:dyDescent="0.25">
      <c r="B49" s="57">
        <v>3</v>
      </c>
      <c r="C49" s="16" t="s">
        <v>100</v>
      </c>
      <c r="D49" s="78"/>
      <c r="E49" s="89"/>
      <c r="F49" s="88"/>
    </row>
    <row r="50" spans="2:6" ht="28.5" x14ac:dyDescent="0.25">
      <c r="B50" s="57">
        <v>4</v>
      </c>
      <c r="C50" s="16" t="s">
        <v>101</v>
      </c>
      <c r="D50" s="78"/>
      <c r="E50" s="89"/>
      <c r="F50" s="88"/>
    </row>
    <row r="51" spans="2:6" ht="15" x14ac:dyDescent="0.25">
      <c r="B51" s="57">
        <v>5</v>
      </c>
      <c r="C51" s="16" t="s">
        <v>51</v>
      </c>
      <c r="D51" s="78"/>
      <c r="E51" s="89"/>
      <c r="F51" s="88"/>
    </row>
    <row r="52" spans="2:6" ht="15" x14ac:dyDescent="0.25">
      <c r="B52" s="57">
        <v>6</v>
      </c>
      <c r="C52" s="16" t="s">
        <v>51</v>
      </c>
      <c r="D52" s="78"/>
      <c r="E52" s="89"/>
      <c r="F52" s="88"/>
    </row>
    <row r="53" spans="2:6" ht="15" x14ac:dyDescent="0.25">
      <c r="B53" s="57">
        <v>7</v>
      </c>
      <c r="C53" s="16" t="s">
        <v>51</v>
      </c>
      <c r="D53" s="78"/>
      <c r="E53" s="89"/>
      <c r="F53" s="88"/>
    </row>
    <row r="54" spans="2:6" ht="15.75" thickBot="1" x14ac:dyDescent="0.3">
      <c r="B54" s="57">
        <v>8</v>
      </c>
      <c r="C54" s="16" t="s">
        <v>51</v>
      </c>
      <c r="D54" s="78"/>
      <c r="E54" s="89"/>
      <c r="F54" s="88"/>
    </row>
    <row r="55" spans="2:6" ht="28.5" customHeight="1" thickBot="1" x14ac:dyDescent="0.3">
      <c r="B55" s="259" t="s">
        <v>127</v>
      </c>
      <c r="C55" s="260"/>
      <c r="D55" s="261"/>
      <c r="E55" s="23">
        <f>SUM(E47:E54)</f>
        <v>0</v>
      </c>
      <c r="F55" s="23">
        <f>SUM(F47:F54)</f>
        <v>0</v>
      </c>
    </row>
    <row r="56" spans="2:6" ht="5.25" customHeight="1" thickBot="1" x14ac:dyDescent="0.3">
      <c r="B56" s="57"/>
      <c r="C56" s="16"/>
      <c r="D56" s="58"/>
      <c r="E56" s="55"/>
      <c r="F56" s="56"/>
    </row>
    <row r="57" spans="2:6" ht="29.25" customHeight="1" thickBot="1" x14ac:dyDescent="0.3">
      <c r="B57" s="259" t="s">
        <v>130</v>
      </c>
      <c r="C57" s="260"/>
      <c r="D57" s="261"/>
      <c r="E57" s="59">
        <f>E43+E55</f>
        <v>0</v>
      </c>
      <c r="F57" s="59">
        <f>F43+F55</f>
        <v>0</v>
      </c>
    </row>
    <row r="58" spans="2:6" ht="6" customHeight="1" thickBot="1" x14ac:dyDescent="0.3">
      <c r="B58" s="57"/>
      <c r="C58" s="16"/>
      <c r="D58" s="58"/>
      <c r="E58" s="267"/>
      <c r="F58" s="280"/>
    </row>
    <row r="59" spans="2:6" ht="30.75" customHeight="1" thickBot="1" x14ac:dyDescent="0.3">
      <c r="B59" s="254" t="s">
        <v>113</v>
      </c>
      <c r="C59" s="255"/>
      <c r="D59" s="256"/>
      <c r="E59" s="115">
        <v>0.2</v>
      </c>
      <c r="F59" s="115">
        <v>0.8</v>
      </c>
    </row>
    <row r="60" spans="2:6" ht="14.25" customHeight="1" thickBot="1" x14ac:dyDescent="0.3">
      <c r="B60" s="57"/>
      <c r="C60" s="16"/>
      <c r="D60" s="58"/>
      <c r="E60" s="113" t="s">
        <v>114</v>
      </c>
      <c r="F60" s="114" t="s">
        <v>115</v>
      </c>
    </row>
    <row r="61" spans="2:6" ht="30.75" customHeight="1" thickBot="1" x14ac:dyDescent="0.25">
      <c r="B61" s="275" t="s">
        <v>129</v>
      </c>
      <c r="C61" s="276"/>
      <c r="D61" s="277"/>
      <c r="E61" s="117">
        <f>E57*E59</f>
        <v>0</v>
      </c>
      <c r="F61" s="117">
        <f>F57*F59</f>
        <v>0</v>
      </c>
    </row>
    <row r="62" spans="2:6" ht="33" customHeight="1" thickBot="1" x14ac:dyDescent="0.25">
      <c r="B62" s="262" t="s">
        <v>128</v>
      </c>
      <c r="C62" s="263"/>
      <c r="D62" s="264"/>
      <c r="E62" s="273">
        <f>E61+F61</f>
        <v>0</v>
      </c>
      <c r="F62" s="274"/>
    </row>
    <row r="63" spans="2:6" ht="45.75" customHeight="1" thickBot="1" x14ac:dyDescent="0.25">
      <c r="B63" s="262" t="s">
        <v>131</v>
      </c>
      <c r="C63" s="263"/>
      <c r="D63" s="264"/>
      <c r="E63" s="278">
        <f>E62*1.14</f>
        <v>0</v>
      </c>
      <c r="F63" s="279"/>
    </row>
    <row r="64" spans="2:6" ht="29.25" customHeight="1" thickBot="1" x14ac:dyDescent="0.25">
      <c r="B64" s="262" t="s">
        <v>133</v>
      </c>
      <c r="C64" s="263"/>
      <c r="D64" s="264"/>
      <c r="E64" s="273">
        <f>E63/12</f>
        <v>0</v>
      </c>
      <c r="F64" s="274"/>
    </row>
    <row r="65" spans="2:6" ht="17.25" customHeight="1" thickBot="1" x14ac:dyDescent="0.3">
      <c r="B65" s="57"/>
      <c r="C65" s="16"/>
      <c r="D65" s="58"/>
      <c r="E65" s="55"/>
      <c r="F65" s="56"/>
    </row>
    <row r="66" spans="2:6" ht="30.75" thickBot="1" x14ac:dyDescent="0.3">
      <c r="B66" s="27"/>
      <c r="C66" s="54" t="s">
        <v>102</v>
      </c>
      <c r="D66" s="28" t="s">
        <v>49</v>
      </c>
      <c r="E66" s="28" t="s">
        <v>52</v>
      </c>
      <c r="F66" s="56"/>
    </row>
    <row r="67" spans="2:6" ht="24" customHeight="1" x14ac:dyDescent="0.2">
      <c r="B67" s="60">
        <v>1</v>
      </c>
      <c r="C67" s="61" t="s">
        <v>98</v>
      </c>
      <c r="D67" s="79"/>
      <c r="E67" s="79">
        <f>D67*1.14</f>
        <v>0</v>
      </c>
      <c r="F67" s="269" t="s">
        <v>116</v>
      </c>
    </row>
    <row r="68" spans="2:6" ht="24" customHeight="1" x14ac:dyDescent="0.2">
      <c r="B68" s="62">
        <v>2</v>
      </c>
      <c r="C68" s="63" t="s">
        <v>99</v>
      </c>
      <c r="D68" s="81"/>
      <c r="E68" s="81">
        <f t="shared" ref="E68:E73" si="0">D68*1.14</f>
        <v>0</v>
      </c>
      <c r="F68" s="269"/>
    </row>
    <row r="69" spans="2:6" ht="24" customHeight="1" x14ac:dyDescent="0.2">
      <c r="B69" s="62">
        <v>3</v>
      </c>
      <c r="C69" s="63" t="s">
        <v>47</v>
      </c>
      <c r="D69" s="81"/>
      <c r="E69" s="81">
        <f t="shared" si="0"/>
        <v>0</v>
      </c>
      <c r="F69" s="269"/>
    </row>
    <row r="70" spans="2:6" ht="24" customHeight="1" x14ac:dyDescent="0.2">
      <c r="B70" s="62">
        <v>4</v>
      </c>
      <c r="C70" s="63" t="s">
        <v>51</v>
      </c>
      <c r="D70" s="81"/>
      <c r="E70" s="81">
        <f t="shared" si="0"/>
        <v>0</v>
      </c>
      <c r="F70" s="269"/>
    </row>
    <row r="71" spans="2:6" ht="24" customHeight="1" x14ac:dyDescent="0.2">
      <c r="B71" s="62">
        <v>5</v>
      </c>
      <c r="C71" s="63" t="s">
        <v>51</v>
      </c>
      <c r="D71" s="81"/>
      <c r="E71" s="81">
        <f t="shared" si="0"/>
        <v>0</v>
      </c>
      <c r="F71" s="269"/>
    </row>
    <row r="72" spans="2:6" ht="24" customHeight="1" x14ac:dyDescent="0.2">
      <c r="B72" s="62">
        <v>6</v>
      </c>
      <c r="C72" s="63" t="s">
        <v>51</v>
      </c>
      <c r="D72" s="81"/>
      <c r="E72" s="81">
        <f t="shared" si="0"/>
        <v>0</v>
      </c>
      <c r="F72" s="269"/>
    </row>
    <row r="73" spans="2:6" ht="24" customHeight="1" thickBot="1" x14ac:dyDescent="0.25">
      <c r="B73" s="64">
        <v>7</v>
      </c>
      <c r="C73" s="65" t="s">
        <v>51</v>
      </c>
      <c r="D73" s="90"/>
      <c r="E73" s="90">
        <f t="shared" si="0"/>
        <v>0</v>
      </c>
      <c r="F73" s="269"/>
    </row>
    <row r="74" spans="2:6" ht="15" x14ac:dyDescent="0.25">
      <c r="B74" s="12"/>
      <c r="C74" s="66"/>
      <c r="D74" s="13"/>
      <c r="E74" s="67"/>
      <c r="F74" s="53"/>
    </row>
    <row r="75" spans="2:6" ht="29.25" customHeight="1" thickBot="1" x14ac:dyDescent="0.35">
      <c r="B75" s="253" t="s">
        <v>57</v>
      </c>
      <c r="C75" s="219"/>
      <c r="D75" s="21"/>
      <c r="E75" s="46"/>
      <c r="F75" s="50"/>
    </row>
    <row r="76" spans="2:6" ht="30.75" thickBot="1" x14ac:dyDescent="0.3">
      <c r="B76" s="32" t="s">
        <v>13</v>
      </c>
      <c r="C76" s="32" t="s">
        <v>0</v>
      </c>
      <c r="D76" s="28" t="s">
        <v>12</v>
      </c>
      <c r="E76" s="195" t="s">
        <v>58</v>
      </c>
      <c r="F76" s="195"/>
    </row>
    <row r="77" spans="2:6" ht="43.5" customHeight="1" thickBot="1" x14ac:dyDescent="0.3">
      <c r="B77" s="30">
        <v>1</v>
      </c>
      <c r="C77" s="31" t="s">
        <v>59</v>
      </c>
      <c r="D77" s="77"/>
      <c r="E77" s="197"/>
      <c r="F77" s="197"/>
    </row>
    <row r="78" spans="2:6" x14ac:dyDescent="0.2">
      <c r="B78" s="48"/>
      <c r="C78" s="48"/>
      <c r="D78" s="48"/>
      <c r="E78" s="48"/>
      <c r="F78" s="48"/>
    </row>
    <row r="79" spans="2:6" x14ac:dyDescent="0.2">
      <c r="B79" s="13"/>
      <c r="C79" s="13"/>
      <c r="D79" s="13"/>
      <c r="E79" s="13"/>
      <c r="F79" s="13"/>
    </row>
  </sheetData>
  <mergeCells count="28">
    <mergeCell ref="B11:C11"/>
    <mergeCell ref="E58:F58"/>
    <mergeCell ref="F67:F73"/>
    <mergeCell ref="D11:E11"/>
    <mergeCell ref="D12:E12"/>
    <mergeCell ref="B45:D45"/>
    <mergeCell ref="E64:F64"/>
    <mergeCell ref="E62:F62"/>
    <mergeCell ref="B62:D62"/>
    <mergeCell ref="B61:D61"/>
    <mergeCell ref="B63:D63"/>
    <mergeCell ref="E63:F63"/>
    <mergeCell ref="B16:C16"/>
    <mergeCell ref="E77:F77"/>
    <mergeCell ref="B14:D14"/>
    <mergeCell ref="B75:C75"/>
    <mergeCell ref="E76:F76"/>
    <mergeCell ref="B59:D59"/>
    <mergeCell ref="B46:C46"/>
    <mergeCell ref="B57:D57"/>
    <mergeCell ref="B43:D43"/>
    <mergeCell ref="B55:D55"/>
    <mergeCell ref="B64:D64"/>
    <mergeCell ref="D1:F3"/>
    <mergeCell ref="D4:F4"/>
    <mergeCell ref="D7:F7"/>
    <mergeCell ref="D8:F8"/>
    <mergeCell ref="D9:F9"/>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38"/>
  <sheetViews>
    <sheetView view="pageBreakPreview" zoomScaleNormal="100" zoomScaleSheetLayoutView="100" workbookViewId="0">
      <selection activeCell="C10" sqref="C10:I10"/>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x14ac:dyDescent="0.2">
      <c r="A1" s="4"/>
      <c r="B1" s="5"/>
      <c r="C1" s="5"/>
      <c r="D1" s="5"/>
      <c r="E1" s="5"/>
      <c r="F1" s="5"/>
      <c r="G1" s="5"/>
      <c r="H1" s="5"/>
      <c r="I1" s="6"/>
    </row>
    <row r="2" spans="1:9" x14ac:dyDescent="0.2">
      <c r="A2" s="7"/>
      <c r="B2" s="8"/>
      <c r="C2" s="8"/>
      <c r="D2" s="8"/>
      <c r="E2" s="8"/>
      <c r="F2" s="8"/>
      <c r="G2" s="8"/>
      <c r="H2" s="8"/>
      <c r="I2" s="9"/>
    </row>
    <row r="3" spans="1:9" x14ac:dyDescent="0.2">
      <c r="A3" s="7"/>
      <c r="B3" s="8"/>
      <c r="C3" s="8"/>
      <c r="D3" s="8"/>
      <c r="E3" s="8"/>
      <c r="F3" s="8"/>
      <c r="G3" s="8"/>
      <c r="H3" s="8"/>
      <c r="I3" s="9"/>
    </row>
    <row r="4" spans="1:9" x14ac:dyDescent="0.2">
      <c r="A4" s="7"/>
      <c r="B4" s="8"/>
      <c r="C4" s="8"/>
      <c r="D4" s="8"/>
      <c r="E4" s="8"/>
      <c r="F4" s="8"/>
      <c r="G4" s="8"/>
      <c r="H4" s="8"/>
      <c r="I4" s="9"/>
    </row>
    <row r="5" spans="1:9" x14ac:dyDescent="0.2">
      <c r="A5" s="7"/>
      <c r="B5" s="8"/>
      <c r="C5" s="8"/>
      <c r="D5" s="8"/>
      <c r="E5" s="8"/>
      <c r="F5" s="8"/>
      <c r="G5" s="8"/>
      <c r="H5" s="8"/>
      <c r="I5" s="9"/>
    </row>
    <row r="6" spans="1:9" x14ac:dyDescent="0.2">
      <c r="A6" s="7"/>
      <c r="B6" s="8"/>
      <c r="C6" s="8"/>
      <c r="D6" s="8"/>
      <c r="E6" s="8"/>
      <c r="F6" s="8"/>
      <c r="G6" s="8"/>
      <c r="H6" s="8"/>
      <c r="I6" s="9"/>
    </row>
    <row r="7" spans="1:9" ht="51.95" customHeight="1" thickBot="1" x14ac:dyDescent="0.25">
      <c r="A7" s="7"/>
      <c r="B7" s="8"/>
      <c r="C7" s="8"/>
      <c r="D7" s="8"/>
      <c r="E7" s="8"/>
      <c r="F7" s="8"/>
      <c r="G7" s="8"/>
      <c r="H7" s="8"/>
      <c r="I7" s="9"/>
    </row>
    <row r="8" spans="1:9" ht="15.75" thickBot="1" x14ac:dyDescent="0.3">
      <c r="A8" s="281" t="s">
        <v>14</v>
      </c>
      <c r="B8" s="281"/>
      <c r="C8" s="288" t="str">
        <f>'COVER SHEET'!$E$17</f>
        <v>OCJ2025/05</v>
      </c>
      <c r="D8" s="288"/>
      <c r="E8" s="288"/>
      <c r="F8" s="288"/>
      <c r="G8" s="288"/>
      <c r="H8" s="288"/>
      <c r="I8" s="288"/>
    </row>
    <row r="9" spans="1:9" ht="70.5" customHeight="1" thickBot="1" x14ac:dyDescent="0.3">
      <c r="A9" s="281" t="s">
        <v>15</v>
      </c>
      <c r="B9" s="281"/>
      <c r="C9" s="288" t="str">
        <f>'COVER SHEET'!$E$19</f>
        <v>REQUEST FOR PROPOSAL FOR APPOINTMENT OF A TRAVEL MANAGEMENT COMPANY TO PROVIDE OFFSITE TRAVEL, ACCOMMODATION AND CONFERENCE FACILITIES SERVICES TO THE OFFICE OF THE CHIEF JUSTICE (OCJ) FOR A PERIOD OF THIRTY-SIX (36) MONTHS</v>
      </c>
      <c r="D9" s="288"/>
      <c r="E9" s="288"/>
      <c r="F9" s="288"/>
      <c r="G9" s="288"/>
      <c r="H9" s="288"/>
      <c r="I9" s="288"/>
    </row>
    <row r="10" spans="1:9" ht="22.5" customHeight="1" thickBot="1" x14ac:dyDescent="0.3">
      <c r="A10" s="281" t="s">
        <v>2</v>
      </c>
      <c r="B10" s="281"/>
      <c r="C10" s="288" t="str">
        <f>'COVER SHEET'!$E$21</f>
        <v>&lt;NAME OF BIDDER TO BE FILLED IN HERE&gt;</v>
      </c>
      <c r="D10" s="288"/>
      <c r="E10" s="288"/>
      <c r="F10" s="288"/>
      <c r="G10" s="288"/>
      <c r="H10" s="288"/>
      <c r="I10" s="288"/>
    </row>
    <row r="11" spans="1:9" x14ac:dyDescent="0.2">
      <c r="A11" s="7"/>
      <c r="B11" s="8"/>
      <c r="C11" s="8"/>
      <c r="D11" s="8"/>
      <c r="E11" s="8"/>
      <c r="F11" s="8"/>
      <c r="G11" s="8"/>
      <c r="H11" s="8"/>
      <c r="I11" s="9"/>
    </row>
    <row r="12" spans="1:9" x14ac:dyDescent="0.2">
      <c r="A12" s="7"/>
      <c r="B12" s="8"/>
      <c r="C12" s="8"/>
      <c r="D12" s="8"/>
      <c r="E12" s="8"/>
      <c r="F12" s="8"/>
      <c r="G12" s="8"/>
      <c r="H12" s="8"/>
      <c r="I12" s="9"/>
    </row>
    <row r="13" spans="1:9" ht="15" x14ac:dyDescent="0.25">
      <c r="A13" s="282" t="s">
        <v>10</v>
      </c>
      <c r="B13" s="283"/>
      <c r="C13" s="283"/>
      <c r="D13" s="283"/>
      <c r="E13" s="283"/>
      <c r="F13" s="283"/>
      <c r="G13" s="283"/>
      <c r="H13" s="283"/>
      <c r="I13" s="284"/>
    </row>
    <row r="14" spans="1:9" x14ac:dyDescent="0.2">
      <c r="A14" s="18" t="s">
        <v>9</v>
      </c>
      <c r="B14" s="8"/>
      <c r="C14" s="8"/>
      <c r="D14" s="8"/>
      <c r="E14" s="8"/>
      <c r="F14" s="8"/>
      <c r="G14" s="8"/>
      <c r="H14" s="8"/>
      <c r="I14" s="9"/>
    </row>
    <row r="15" spans="1:9" x14ac:dyDescent="0.2">
      <c r="A15" s="18"/>
      <c r="B15" s="8"/>
      <c r="C15" s="8"/>
      <c r="D15" s="8"/>
      <c r="E15" s="8"/>
      <c r="F15" s="8"/>
      <c r="G15" s="8"/>
      <c r="H15" s="8"/>
      <c r="I15" s="9"/>
    </row>
    <row r="16" spans="1:9" ht="54.75" customHeight="1" x14ac:dyDescent="0.2">
      <c r="A16" s="285" t="s">
        <v>148</v>
      </c>
      <c r="B16" s="286"/>
      <c r="C16" s="286"/>
      <c r="D16" s="286"/>
      <c r="E16" s="286"/>
      <c r="F16" s="286"/>
      <c r="G16" s="286"/>
      <c r="H16" s="286"/>
      <c r="I16" s="287"/>
    </row>
    <row r="17" spans="1:9" ht="13.5" thickBot="1" x14ac:dyDescent="0.25">
      <c r="A17" s="289"/>
      <c r="B17" s="290"/>
      <c r="C17" s="290"/>
      <c r="D17" s="290"/>
      <c r="E17" s="290"/>
      <c r="F17" s="290"/>
      <c r="G17" s="290"/>
      <c r="H17" s="290"/>
      <c r="I17" s="291"/>
    </row>
    <row r="18" spans="1:9" x14ac:dyDescent="0.2">
      <c r="A18" s="292" t="s">
        <v>105</v>
      </c>
      <c r="B18" s="293"/>
      <c r="C18" s="293"/>
      <c r="D18" s="293"/>
      <c r="E18" s="293"/>
      <c r="F18" s="293"/>
      <c r="G18" s="293"/>
      <c r="H18" s="293"/>
      <c r="I18" s="294"/>
    </row>
    <row r="19" spans="1:9" ht="28.5" customHeight="1" x14ac:dyDescent="0.25">
      <c r="A19" s="295">
        <f>'2. TRANSACTION FEE OFFSITE '!E52</f>
        <v>0</v>
      </c>
      <c r="B19" s="296"/>
      <c r="C19" s="297" t="s">
        <v>104</v>
      </c>
      <c r="D19" s="297"/>
      <c r="E19" s="298"/>
      <c r="F19" s="298"/>
      <c r="G19" s="298"/>
      <c r="H19" s="299"/>
      <c r="I19" s="300"/>
    </row>
    <row r="20" spans="1:9" ht="24.95" customHeight="1" x14ac:dyDescent="0.2">
      <c r="A20" s="301" t="s">
        <v>151</v>
      </c>
      <c r="B20" s="302"/>
      <c r="C20" s="302"/>
      <c r="D20" s="302"/>
      <c r="E20" s="302"/>
      <c r="F20" s="302"/>
      <c r="G20" s="302"/>
      <c r="H20" s="302"/>
      <c r="I20" s="303"/>
    </row>
    <row r="21" spans="1:9" x14ac:dyDescent="0.2">
      <c r="A21" s="289"/>
      <c r="B21" s="290"/>
      <c r="C21" s="290"/>
      <c r="D21" s="290"/>
      <c r="E21" s="290"/>
      <c r="F21" s="290"/>
      <c r="G21" s="290"/>
      <c r="H21" s="290"/>
      <c r="I21" s="291"/>
    </row>
    <row r="22" spans="1:9" ht="39" customHeight="1" x14ac:dyDescent="0.2">
      <c r="A22" s="285" t="s">
        <v>149</v>
      </c>
      <c r="B22" s="286"/>
      <c r="C22" s="286"/>
      <c r="D22" s="286"/>
      <c r="E22" s="286"/>
      <c r="F22" s="286"/>
      <c r="G22" s="286"/>
      <c r="H22" s="286"/>
      <c r="I22" s="287"/>
    </row>
    <row r="23" spans="1:9" x14ac:dyDescent="0.2">
      <c r="A23" s="289"/>
      <c r="B23" s="290"/>
      <c r="C23" s="290"/>
      <c r="D23" s="290"/>
      <c r="E23" s="290"/>
      <c r="F23" s="290"/>
      <c r="G23" s="290"/>
      <c r="H23" s="290"/>
      <c r="I23" s="291"/>
    </row>
    <row r="24" spans="1:9" ht="27.75" customHeight="1" x14ac:dyDescent="0.2">
      <c r="A24" s="285" t="s">
        <v>150</v>
      </c>
      <c r="B24" s="286"/>
      <c r="C24" s="286"/>
      <c r="D24" s="286"/>
      <c r="E24" s="286"/>
      <c r="F24" s="286"/>
      <c r="G24" s="286"/>
      <c r="H24" s="286"/>
      <c r="I24" s="287"/>
    </row>
    <row r="25" spans="1:9" ht="10.5" customHeight="1" x14ac:dyDescent="0.2">
      <c r="A25" s="307"/>
      <c r="B25" s="290"/>
      <c r="C25" s="290"/>
      <c r="D25" s="290"/>
      <c r="E25" s="290"/>
      <c r="F25" s="290"/>
      <c r="G25" s="290"/>
      <c r="H25" s="290"/>
      <c r="I25" s="291"/>
    </row>
    <row r="26" spans="1:9" ht="38.25" customHeight="1" x14ac:dyDescent="0.2">
      <c r="A26" s="285" t="s">
        <v>106</v>
      </c>
      <c r="B26" s="316"/>
      <c r="C26" s="316"/>
      <c r="D26" s="316"/>
      <c r="E26" s="316"/>
      <c r="F26" s="316"/>
      <c r="G26" s="316"/>
      <c r="H26" s="316"/>
      <c r="I26" s="317"/>
    </row>
    <row r="27" spans="1:9" ht="13.5" thickBot="1" x14ac:dyDescent="0.25">
      <c r="A27" s="289"/>
      <c r="B27" s="290"/>
      <c r="C27" s="290"/>
      <c r="D27" s="290"/>
      <c r="E27" s="290"/>
      <c r="F27" s="290"/>
      <c r="G27" s="290"/>
      <c r="H27" s="290"/>
      <c r="I27" s="291"/>
    </row>
    <row r="28" spans="1:9" ht="41.25" customHeight="1" thickBot="1" x14ac:dyDescent="0.25">
      <c r="A28" s="313" t="s">
        <v>107</v>
      </c>
      <c r="B28" s="314"/>
      <c r="C28" s="315"/>
      <c r="D28" s="69"/>
      <c r="E28" s="313" t="s">
        <v>108</v>
      </c>
      <c r="F28" s="314"/>
      <c r="G28" s="314"/>
      <c r="H28" s="314"/>
      <c r="I28" s="315"/>
    </row>
    <row r="29" spans="1:9" ht="22.5" customHeight="1" x14ac:dyDescent="0.2">
      <c r="A29" s="307" t="s">
        <v>109</v>
      </c>
      <c r="B29" s="290"/>
      <c r="C29" s="290"/>
      <c r="D29" s="290"/>
      <c r="E29" s="290"/>
      <c r="F29" s="290"/>
      <c r="G29" s="290"/>
      <c r="H29" s="290"/>
      <c r="I29" s="291"/>
    </row>
    <row r="30" spans="1:9" ht="23.25" customHeight="1" x14ac:dyDescent="0.2">
      <c r="A30" s="307" t="s">
        <v>110</v>
      </c>
      <c r="B30" s="290"/>
      <c r="C30" s="290"/>
      <c r="D30" s="290"/>
      <c r="E30" s="290"/>
      <c r="F30" s="290"/>
      <c r="G30" s="290"/>
      <c r="H30" s="290"/>
      <c r="I30" s="291"/>
    </row>
    <row r="31" spans="1:9" x14ac:dyDescent="0.2">
      <c r="A31" s="289"/>
      <c r="B31" s="290"/>
      <c r="C31" s="290"/>
      <c r="D31" s="290"/>
      <c r="E31" s="290"/>
      <c r="F31" s="290"/>
      <c r="G31" s="290"/>
      <c r="H31" s="290"/>
      <c r="I31" s="291"/>
    </row>
    <row r="32" spans="1:9" x14ac:dyDescent="0.2">
      <c r="A32" s="308" t="s">
        <v>111</v>
      </c>
      <c r="B32" s="309"/>
      <c r="C32" s="309"/>
      <c r="D32" s="309"/>
      <c r="E32" s="309"/>
      <c r="F32" s="309"/>
      <c r="G32" s="309"/>
      <c r="H32" s="309"/>
      <c r="I32" s="310"/>
    </row>
    <row r="33" spans="1:9" x14ac:dyDescent="0.2">
      <c r="A33" s="289"/>
      <c r="B33" s="290"/>
      <c r="C33" s="290"/>
      <c r="D33" s="290"/>
      <c r="E33" s="290"/>
      <c r="F33" s="290"/>
      <c r="G33" s="290"/>
      <c r="H33" s="290"/>
      <c r="I33" s="291"/>
    </row>
    <row r="34" spans="1:9" x14ac:dyDescent="0.2">
      <c r="A34" s="307" t="s">
        <v>6</v>
      </c>
      <c r="B34" s="311"/>
      <c r="C34" s="311"/>
      <c r="D34" s="311"/>
      <c r="E34" s="311"/>
      <c r="F34" s="311"/>
      <c r="G34" s="311"/>
      <c r="H34" s="311"/>
      <c r="I34" s="312"/>
    </row>
    <row r="35" spans="1:9" x14ac:dyDescent="0.2">
      <c r="A35" s="307" t="s">
        <v>7</v>
      </c>
      <c r="B35" s="311"/>
      <c r="C35" s="311"/>
      <c r="D35" s="311"/>
      <c r="E35" s="311"/>
      <c r="F35" s="311"/>
      <c r="G35" s="311"/>
      <c r="H35" s="311"/>
      <c r="I35" s="312"/>
    </row>
    <row r="36" spans="1:9" x14ac:dyDescent="0.2">
      <c r="A36" s="307" t="s">
        <v>8</v>
      </c>
      <c r="B36" s="311"/>
      <c r="C36" s="311"/>
      <c r="D36" s="311"/>
      <c r="E36" s="311"/>
      <c r="F36" s="311"/>
      <c r="G36" s="311"/>
      <c r="H36" s="311"/>
      <c r="I36" s="312"/>
    </row>
    <row r="37" spans="1:9" x14ac:dyDescent="0.2">
      <c r="A37" s="307" t="s">
        <v>112</v>
      </c>
      <c r="B37" s="311"/>
      <c r="C37" s="311"/>
      <c r="D37" s="311"/>
      <c r="E37" s="311"/>
      <c r="F37" s="311"/>
      <c r="G37" s="311"/>
      <c r="H37" s="311"/>
      <c r="I37" s="312"/>
    </row>
    <row r="38" spans="1:9" ht="13.5" thickBot="1" x14ac:dyDescent="0.25">
      <c r="A38" s="304"/>
      <c r="B38" s="305"/>
      <c r="C38" s="305"/>
      <c r="D38" s="305"/>
      <c r="E38" s="305"/>
      <c r="F38" s="305"/>
      <c r="G38" s="305"/>
      <c r="H38" s="305"/>
      <c r="I38" s="306"/>
    </row>
  </sheetData>
  <sheetProtection algorithmName="SHA-512" hashValue="VQ38lSCWn3k0+67gB0iTFAk31v7BRzO5hoTZvYtc+NnqpPcodmneNVkRG0bBk8goJut9fwJ75l+DddOnJnfB4g==" saltValue="ly/3jM63JWZfY5xQzMg0yQ==" spinCount="100000" sheet="1" objects="1" scenarios="1"/>
  <protectedRanges>
    <protectedRange sqref="A33:I37" name="Range3"/>
    <protectedRange sqref="A28:I30" name="Range2"/>
    <protectedRange sqref="A20" name="Range1"/>
  </protectedRanges>
  <mergeCells count="34">
    <mergeCell ref="A28:C28"/>
    <mergeCell ref="E28:I28"/>
    <mergeCell ref="A25:I25"/>
    <mergeCell ref="A26:I26"/>
    <mergeCell ref="A27:I27"/>
    <mergeCell ref="A38:I38"/>
    <mergeCell ref="A29:I29"/>
    <mergeCell ref="A30:I30"/>
    <mergeCell ref="A31:I31"/>
    <mergeCell ref="A32:I32"/>
    <mergeCell ref="A33:I33"/>
    <mergeCell ref="A34:I34"/>
    <mergeCell ref="A35:I35"/>
    <mergeCell ref="A36:I36"/>
    <mergeCell ref="A37:I37"/>
    <mergeCell ref="A17:I17"/>
    <mergeCell ref="A18:I18"/>
    <mergeCell ref="A23:I23"/>
    <mergeCell ref="A24:I24"/>
    <mergeCell ref="A19:B19"/>
    <mergeCell ref="C19:D19"/>
    <mergeCell ref="E19:G19"/>
    <mergeCell ref="H19:I19"/>
    <mergeCell ref="A21:I21"/>
    <mergeCell ref="A22:I22"/>
    <mergeCell ref="A20:I20"/>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FDC83DE20B914284F0F423735613CE" ma:contentTypeVersion="15" ma:contentTypeDescription="Create a new document." ma:contentTypeScope="" ma:versionID="db5dd483d8896c6dc89dcfd95e3bfc5b">
  <xsd:schema xmlns:xsd="http://www.w3.org/2001/XMLSchema" xmlns:xs="http://www.w3.org/2001/XMLSchema" xmlns:p="http://schemas.microsoft.com/office/2006/metadata/properties" xmlns:ns3="bc9cff5b-455e-4d03-9cc8-024292283881" xmlns:ns4="9a0a0384-40c8-4a60-b6f3-b3ee37c4b09f" targetNamespace="http://schemas.microsoft.com/office/2006/metadata/properties" ma:root="true" ma:fieldsID="e9be0e93846249e8f14ec5b2e91cc1a6" ns3:_="" ns4:_="">
    <xsd:import namespace="bc9cff5b-455e-4d03-9cc8-024292283881"/>
    <xsd:import namespace="9a0a0384-40c8-4a60-b6f3-b3ee37c4b09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cff5b-455e-4d03-9cc8-0242922838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a0384-40c8-4a60-b6f3-b3ee37c4b09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c9cff5b-455e-4d03-9cc8-024292283881" xsi:nil="true"/>
  </documentManagement>
</p:properties>
</file>

<file path=customXml/itemProps1.xml><?xml version="1.0" encoding="utf-8"?>
<ds:datastoreItem xmlns:ds="http://schemas.openxmlformats.org/officeDocument/2006/customXml" ds:itemID="{D4716F3F-928C-4C3E-BF4E-982DC026ABAC}">
  <ds:schemaRefs>
    <ds:schemaRef ds:uri="http://schemas.microsoft.com/sharepoint/v3/contenttype/forms"/>
  </ds:schemaRefs>
</ds:datastoreItem>
</file>

<file path=customXml/itemProps2.xml><?xml version="1.0" encoding="utf-8"?>
<ds:datastoreItem xmlns:ds="http://schemas.openxmlformats.org/officeDocument/2006/customXml" ds:itemID="{970EA008-A599-45A3-A1EA-FB3A52FFC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cff5b-455e-4d03-9cc8-024292283881"/>
    <ds:schemaRef ds:uri="9a0a0384-40c8-4a60-b6f3-b3ee37c4b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8CF4B4-1238-4C56-BD8B-B16CDD7297ED}">
  <ds:schemaRefs>
    <ds:schemaRef ds:uri="9a0a0384-40c8-4a60-b6f3-b3ee37c4b09f"/>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elements/1.1/"/>
    <ds:schemaRef ds:uri="bc9cff5b-455e-4d03-9cc8-0242922838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 SHEET</vt:lpstr>
      <vt:lpstr> 1. TRANSACTION FEE ONSITE</vt:lpstr>
      <vt:lpstr>2. TRANSACTION FEE OFFSITE </vt:lpstr>
      <vt:lpstr>Sheet1</vt:lpstr>
      <vt:lpstr>3. MANAGEMENT FEE ONSITE</vt:lpstr>
      <vt:lpstr>4. MANAGEMENT FEE OFFSITE</vt:lpstr>
      <vt:lpstr>Price Declaration </vt:lpstr>
      <vt:lpstr>' 1. TRANSACTION FEE ONSITE'!Print_Area</vt:lpstr>
      <vt:lpstr>'2. TRANSACTION FEE OFFSITE '!Print_Area</vt:lpstr>
      <vt:lpstr>'3. MANAGEMENT FEE ONSITE'!Print_Area</vt:lpstr>
      <vt:lpstr>'4. MANAGEMENT FEE OFFSITE'!Print_Area</vt:lpstr>
      <vt:lpstr>'COVER SHEET'!Print_Area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Lungelo Mthethwa</cp:lastModifiedBy>
  <cp:lastPrinted>2025-11-05T16:38:08Z</cp:lastPrinted>
  <dcterms:created xsi:type="dcterms:W3CDTF">2007-09-21T10:17:54Z</dcterms:created>
  <dcterms:modified xsi:type="dcterms:W3CDTF">2025-11-07T10:12:46Z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0x0101008CFDC83DE20B914284F0F423735613CE</vt:lpwstr>
  </property>
</Properties>
</file>