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ldmcoza.sharepoint.com/sites/1481Phase14/Storm Damage Schools/2022/A. Project Data/7. TENDER &amp; BOQ INFO/Tender BOQs/Vezukhukhanya/Vexukukhanya USB/Cluster 59/DPW PHASE 14_ CLUSTER 59_ EXCEL BILL OF QUANTITIES/"/>
    </mc:Choice>
  </mc:AlternateContent>
  <xr:revisionPtr revIDLastSave="18" documentId="8_{9E7F08D2-A7DC-4B0F-BCAE-347D4F7EF046}" xr6:coauthVersionLast="47" xr6:coauthVersionMax="47" xr10:uidLastSave="{4D59778F-0ECF-45CA-BFE1-63E1440C0551}"/>
  <bookViews>
    <workbookView xWindow="-108" yWindow="-108" windowWidth="23256" windowHeight="12576" activeTab="1" xr2:uid="{00000000-000D-0000-FFFF-FFFF00000000}"/>
  </bookViews>
  <sheets>
    <sheet name="Cover Page-Section 2 of 2" sheetId="2" r:id="rId1"/>
    <sheet name="14B-VEZU" sheetId="1" r:id="rId2"/>
  </sheets>
  <externalReferences>
    <externalReference r:id="rId3"/>
    <externalReference r:id="rId4"/>
    <externalReference r:id="rId5"/>
    <externalReference r:id="rId6"/>
    <externalReference r:id="rId7"/>
    <externalReference r:id="rId8"/>
    <externalReference r:id="rId9"/>
  </externalReferences>
  <definedNames>
    <definedName name="_xlnm._FilterDatabase" localSheetId="1" hidden="1">'14B-VEZU'!$C$1:$C$764</definedName>
    <definedName name="_TOT1">[2]ENTRY!$A$13</definedName>
    <definedName name="CashFlow">#REF!</definedName>
    <definedName name="CIDB">#REF!</definedName>
    <definedName name="CIDB2">#REF!</definedName>
    <definedName name="Contract_Period">#REF!</definedName>
    <definedName name="equity">[2]ENTRY!$A$13</definedName>
    <definedName name="gh">[4]ENTRY!$A$13</definedName>
    <definedName name="OLE_LINK1" localSheetId="0">'Cover Page-Section 2 of 2'!$C$40</definedName>
    <definedName name="PAGE5">#REF!</definedName>
    <definedName name="_xlnm.Print_Area" localSheetId="0">'Cover Page-Section 2 of 2'!$A$1:$D$47</definedName>
    <definedName name="RAN">#REF!</definedName>
    <definedName name="Retention_Period">#REF!</definedName>
    <definedName name="RP">#REF!</definedName>
    <definedName name="TOT">[5]ENTRY!$A$13</definedName>
    <definedName name="TOTT">[6]ENTRY!$A$13</definedName>
    <definedName name="ttt">#REF!</definedName>
    <definedName name="ww">#REF!</definedName>
    <definedName name="www">#REF!</definedName>
    <definedName name="x">#REF!</definedName>
    <definedName name="xx">#REF!</definedName>
    <definedName name="xxx">[6]ENTRY!$A$13</definedName>
    <definedName name="ZNT30">[7]ENTRY!$A$13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 i="2" l="1"/>
  <c r="D38" i="2"/>
  <c r="A38" i="2"/>
  <c r="D37" i="2"/>
  <c r="A37" i="2"/>
  <c r="C36" i="2"/>
  <c r="A36" i="2"/>
  <c r="C35" i="2"/>
  <c r="A35" i="2"/>
  <c r="C34" i="2"/>
  <c r="A34" i="2"/>
  <c r="C33" i="2"/>
  <c r="A33" i="2"/>
  <c r="C32" i="2"/>
  <c r="C29" i="2"/>
  <c r="A29" i="2"/>
  <c r="C28" i="2"/>
  <c r="A28" i="2"/>
  <c r="C27" i="2"/>
  <c r="A27" i="2"/>
  <c r="C26" i="2"/>
  <c r="A26" i="2"/>
  <c r="C25" i="2"/>
  <c r="A25" i="2"/>
  <c r="C24" i="2"/>
  <c r="A24" i="2"/>
  <c r="C23" i="2"/>
  <c r="A23" i="2"/>
  <c r="C22" i="2"/>
  <c r="A22" i="2"/>
  <c r="C21" i="2"/>
  <c r="A21" i="2"/>
  <c r="A18" i="2"/>
  <c r="A2" i="2"/>
  <c r="F713" i="1" l="1"/>
  <c r="F714" i="1" s="1"/>
  <c r="F712" i="1"/>
  <c r="F711" i="1"/>
  <c r="F710" i="1"/>
  <c r="F709" i="1"/>
  <c r="F707" i="1"/>
  <c r="F706" i="1"/>
  <c r="F705" i="1"/>
  <c r="F704" i="1"/>
  <c r="F702" i="1"/>
  <c r="F701" i="1"/>
  <c r="F700" i="1"/>
  <c r="F698" i="1"/>
  <c r="F697" i="1"/>
  <c r="F696" i="1"/>
  <c r="F692" i="1"/>
  <c r="F691" i="1"/>
  <c r="F689" i="1"/>
  <c r="F688" i="1"/>
  <c r="F686" i="1"/>
  <c r="F685" i="1"/>
  <c r="F683" i="1"/>
  <c r="F682" i="1"/>
  <c r="F680" i="1"/>
  <c r="F679" i="1"/>
  <c r="F675" i="1"/>
  <c r="F674" i="1"/>
  <c r="F671" i="1"/>
  <c r="F670" i="1"/>
  <c r="F668" i="1"/>
  <c r="F667" i="1"/>
  <c r="F663" i="1"/>
  <c r="F662" i="1"/>
  <c r="F660" i="1"/>
  <c r="F659" i="1"/>
  <c r="F657" i="1"/>
  <c r="F656" i="1"/>
  <c r="F653" i="1"/>
  <c r="F652" i="1"/>
  <c r="F650" i="1"/>
  <c r="F649" i="1"/>
  <c r="F645" i="1"/>
  <c r="F644" i="1"/>
  <c r="F642" i="1"/>
  <c r="F641" i="1"/>
  <c r="F639" i="1"/>
  <c r="F638" i="1"/>
  <c r="F636" i="1"/>
  <c r="F635" i="1"/>
  <c r="F632" i="1"/>
  <c r="F631" i="1"/>
  <c r="F629" i="1"/>
  <c r="F628" i="1"/>
  <c r="F626" i="1"/>
  <c r="F625" i="1"/>
  <c r="F623" i="1"/>
  <c r="F622" i="1"/>
  <c r="F620" i="1"/>
  <c r="F619" i="1"/>
  <c r="F617" i="1"/>
  <c r="F616" i="1"/>
  <c r="F613" i="1"/>
  <c r="F612" i="1"/>
  <c r="F608" i="1"/>
  <c r="F607" i="1"/>
  <c r="F605" i="1"/>
  <c r="F604" i="1"/>
  <c r="F602" i="1"/>
  <c r="F601" i="1"/>
  <c r="F599" i="1"/>
  <c r="F598" i="1"/>
  <c r="F595" i="1"/>
  <c r="F594" i="1"/>
  <c r="F592" i="1"/>
  <c r="F591" i="1"/>
  <c r="F588" i="1"/>
  <c r="F587" i="1"/>
  <c r="F584" i="1"/>
  <c r="F583" i="1"/>
  <c r="F580" i="1"/>
  <c r="F579" i="1"/>
  <c r="F576" i="1"/>
  <c r="F575" i="1"/>
  <c r="F568" i="1"/>
  <c r="F567" i="1"/>
  <c r="F565" i="1"/>
  <c r="F564" i="1"/>
  <c r="F562" i="1"/>
  <c r="F561" i="1"/>
  <c r="F557" i="1"/>
  <c r="F556" i="1"/>
  <c r="F554" i="1"/>
  <c r="F553" i="1"/>
  <c r="F551" i="1"/>
  <c r="F550" i="1"/>
  <c r="F548" i="1"/>
  <c r="F547" i="1"/>
  <c r="F545" i="1"/>
  <c r="F544" i="1"/>
  <c r="F525" i="1"/>
  <c r="F524" i="1"/>
  <c r="F521" i="1"/>
  <c r="F517" i="1"/>
  <c r="F516" i="1"/>
  <c r="F513" i="1"/>
  <c r="F511" i="1"/>
  <c r="F508" i="1"/>
  <c r="F505" i="1"/>
  <c r="F502" i="1"/>
  <c r="F501" i="1"/>
  <c r="F497" i="1"/>
  <c r="F496" i="1"/>
  <c r="F493" i="1"/>
  <c r="F491" i="1"/>
  <c r="F488" i="1"/>
  <c r="F487" i="1"/>
  <c r="F484" i="1"/>
  <c r="F480" i="1"/>
  <c r="F477" i="1"/>
  <c r="F476" i="1"/>
  <c r="F473" i="1"/>
  <c r="F470" i="1"/>
  <c r="F467" i="1"/>
  <c r="F463" i="1"/>
  <c r="F460" i="1"/>
  <c r="F458" i="1"/>
  <c r="F447" i="1"/>
  <c r="F443" i="1"/>
  <c r="F440" i="1"/>
  <c r="F437" i="1"/>
  <c r="F434" i="1"/>
  <c r="F432" i="1"/>
  <c r="F429" i="1"/>
  <c r="F425" i="1"/>
  <c r="F422" i="1"/>
  <c r="F421" i="1"/>
  <c r="F419" i="1"/>
  <c r="F416" i="1"/>
  <c r="F413" i="1"/>
  <c r="F410" i="1"/>
  <c r="F394" i="1"/>
  <c r="F391" i="1"/>
  <c r="F390" i="1"/>
  <c r="F387" i="1"/>
  <c r="F384" i="1"/>
  <c r="F380" i="1"/>
  <c r="F377" i="1"/>
  <c r="F375" i="1"/>
  <c r="F372" i="1"/>
  <c r="F370" i="1"/>
  <c r="F365" i="1"/>
  <c r="F361" i="1"/>
  <c r="F360" i="1"/>
  <c r="F359" i="1"/>
  <c r="F358" i="1"/>
  <c r="F357" i="1"/>
  <c r="F356" i="1"/>
  <c r="F352" i="1"/>
  <c r="F349" i="1"/>
  <c r="F344" i="1"/>
  <c r="F345" i="1" s="1"/>
  <c r="F342" i="1"/>
  <c r="F343" i="1" s="1"/>
  <c r="F340" i="1"/>
  <c r="F337" i="1"/>
  <c r="F334" i="1"/>
  <c r="F330" i="1"/>
  <c r="F329" i="1"/>
  <c r="F326" i="1"/>
  <c r="F325" i="1"/>
  <c r="F322" i="1"/>
  <c r="F319" i="1"/>
  <c r="F315" i="1"/>
  <c r="F313" i="1"/>
  <c r="F312" i="1"/>
  <c r="F308" i="1"/>
  <c r="F305" i="1"/>
  <c r="F302" i="1"/>
  <c r="F299" i="1"/>
  <c r="F298" i="1"/>
  <c r="F297" i="1"/>
  <c r="F295" i="1"/>
  <c r="F294" i="1"/>
  <c r="F288" i="1"/>
  <c r="F286" i="1"/>
  <c r="F283" i="1"/>
  <c r="F282" i="1"/>
  <c r="F281" i="1"/>
  <c r="F280" i="1"/>
  <c r="F279" i="1"/>
  <c r="F275" i="1"/>
  <c r="F272" i="1"/>
  <c r="F268" i="1"/>
  <c r="F266" i="1"/>
  <c r="F263" i="1"/>
  <c r="F260" i="1"/>
  <c r="F258" i="1"/>
  <c r="F255" i="1"/>
  <c r="F253" i="1"/>
  <c r="F250" i="1"/>
  <c r="F248" i="1"/>
  <c r="F245" i="1"/>
  <c r="F242" i="1"/>
  <c r="F238" i="1"/>
  <c r="F235" i="1"/>
  <c r="F234" i="1"/>
  <c r="F232" i="1"/>
  <c r="F230" i="1"/>
  <c r="F227" i="1"/>
  <c r="F225" i="1"/>
  <c r="F223" i="1"/>
  <c r="F212" i="1"/>
  <c r="F211" i="1"/>
  <c r="F210" i="1"/>
  <c r="F207" i="1"/>
  <c r="F206" i="1"/>
  <c r="F204" i="1"/>
  <c r="F201" i="1"/>
  <c r="F198" i="1"/>
  <c r="F196" i="1"/>
  <c r="F195" i="1"/>
  <c r="F193" i="1"/>
  <c r="F192" i="1"/>
  <c r="F191" i="1"/>
  <c r="F190" i="1"/>
  <c r="F189" i="1"/>
  <c r="F188" i="1"/>
  <c r="F186" i="1"/>
  <c r="F184" i="1"/>
  <c r="F181" i="1"/>
  <c r="F14" i="1"/>
  <c r="F155" i="1" s="1"/>
  <c r="F718" i="1" s="1"/>
  <c r="F396" i="1" l="1"/>
  <c r="F399" i="1" s="1"/>
  <c r="F716" i="1"/>
  <c r="F721" i="1" s="1"/>
  <c r="F449" i="1"/>
  <c r="F529" i="1" s="1"/>
  <c r="F527" i="1"/>
  <c r="F530" i="1" s="1"/>
  <c r="F214" i="1"/>
  <c r="F398" i="1" s="1"/>
  <c r="F401" i="1" l="1"/>
  <c r="F719" i="1" s="1"/>
  <c r="F532" i="1"/>
  <c r="F720" i="1" s="1"/>
  <c r="F723" i="1" l="1"/>
  <c r="F725" i="1" s="1"/>
  <c r="F727" i="1" s="1"/>
</calcChain>
</file>

<file path=xl/sharedStrings.xml><?xml version="1.0" encoding="utf-8"?>
<sst xmlns="http://schemas.openxmlformats.org/spreadsheetml/2006/main" count="2943" uniqueCount="705">
  <si>
    <t>ITEM NO</t>
  </si>
  <si>
    <t>DESCRIPTION</t>
  </si>
  <si>
    <t>UNIT</t>
  </si>
  <si>
    <t>QUANTITY</t>
  </si>
  <si>
    <t>RATE</t>
  </si>
  <si>
    <t>AMOUNT</t>
  </si>
  <si>
    <t>1</t>
  </si>
  <si>
    <t/>
  </si>
  <si>
    <t xml:space="preserve">SECTION NO. 1 </t>
  </si>
  <si>
    <t>H1</t>
  </si>
  <si>
    <t>BILL NO. 1</t>
  </si>
  <si>
    <t>PRELIMINARY AND GENERAL</t>
  </si>
  <si>
    <t>NOTES</t>
  </si>
  <si>
    <t>i)	The agreement is to be the General Conditions of Contract for Works of Civil Engineering Construction (2010) (Second Edition), published 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</si>
  <si>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</si>
  <si>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abovementioned documents for the full intent and meaning of each clause thereof (hereinafter referred to by heading and clause number only) for which such allowance must be made as may be considered necessary.</t>
  </si>
  <si>
    <t>iv) 	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</si>
  <si>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</si>
  <si>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2</t>
  </si>
  <si>
    <t>vi) 	Adjustment of the preliminaries:  each item priced, is to be allocated to one or more of  the 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</si>
  <si>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t>
  </si>
  <si>
    <t>SECTION A:  GENERAL CONDITIONS OF CONTRACT</t>
  </si>
  <si>
    <t>H2</t>
  </si>
  <si>
    <t xml:space="preserve">A1	General	(clause 1)  F:_____________ V:_____________ T:_____________ </t>
  </si>
  <si>
    <t>Item</t>
  </si>
  <si>
    <t xml:space="preserve">A2	Basis of Contract (clause 2)  F:_____________ V:_____________ T:_____________ </t>
  </si>
  <si>
    <t>3</t>
  </si>
  <si>
    <t xml:space="preserve">A3	Engineer (clause 3)  F:_____________ V:_____________ T:_____________ </t>
  </si>
  <si>
    <t>4</t>
  </si>
  <si>
    <t>A4	Contractors general obligations (clause 4) F:_____________ V:_____________ T:_____________</t>
  </si>
  <si>
    <t>5</t>
  </si>
  <si>
    <t>A5	Time and related matters (clause 5) - As referred to in the Contract Data under Special Condition of Contract. The Contract Period shall be deemed to include all Non - Working Days, Special Non - Working Days and the year-end Builders Annual Industry Holiday Periods. F:_____________ V:_____________ T:_____________</t>
  </si>
  <si>
    <t>6</t>
  </si>
  <si>
    <t xml:space="preserve">A6	Payment and related matters (clause 6)  F:_____________ V:_____________ T:_____________ </t>
  </si>
  <si>
    <t>7</t>
  </si>
  <si>
    <t>A7	Quality and related matters (clause 7) F:_____________ V:_____________ T:_____________</t>
  </si>
  <si>
    <t>8</t>
  </si>
  <si>
    <t>A8	Risks and related matters (clause 8) F:_____________ V:_____________ T:_____________</t>
  </si>
  <si>
    <t>9</t>
  </si>
  <si>
    <t>A9	Terminations of Contract (clause 9) F:_____________ V:_____________ T:_____________</t>
  </si>
  <si>
    <t>10</t>
  </si>
  <si>
    <t xml:space="preserve">A10	Claims and disputes (clause 10)  F:_____________ V:_____________ T:_____________ </t>
  </si>
  <si>
    <t>SECTION B: SANS 1921-1:2004 (Edition 1): CONSTRUCTION AND MANAGEMENT REQUIREMENTS FOR WORKS CONTRACTS: PART 1</t>
  </si>
  <si>
    <t>Refer to the SCOPE OF WORK for detail requirements:</t>
  </si>
  <si>
    <t>11</t>
  </si>
  <si>
    <t xml:space="preserve">B1	Scope  F:_____________ V:_____________ T:_____________ </t>
  </si>
  <si>
    <t>12</t>
  </si>
  <si>
    <t xml:space="preserve">B2	Normative references  F:_____________ V:_____________ T:_____________ </t>
  </si>
  <si>
    <t>13</t>
  </si>
  <si>
    <t xml:space="preserve">B3	Definitions  F:_____________ V:_____________ T:_____________ </t>
  </si>
  <si>
    <t>14</t>
  </si>
  <si>
    <t>B4	Requirements for construction and management  F:_____________ V:_____________ T:_____________</t>
  </si>
  <si>
    <t>15</t>
  </si>
  <si>
    <t xml:space="preserve">B4.1	General  F:_____________ V:_____________ T:_____________ </t>
  </si>
  <si>
    <t>16</t>
  </si>
  <si>
    <t>B4.2	Responsibilities for design and construction F:_____________ V:_____________ T:_____________</t>
  </si>
  <si>
    <t>17</t>
  </si>
  <si>
    <t xml:space="preserve">B4.3	Planning, programme and method statements     	  F:_____________ V:_____________ T:_____________ </t>
  </si>
  <si>
    <t>18</t>
  </si>
  <si>
    <t>B4.4	Quality assurance F:_____________ V:_____________ T:_____________</t>
  </si>
  <si>
    <t>19</t>
  </si>
  <si>
    <t>B4.5	Setting out F:_____________ V:_____________ T:_____________</t>
  </si>
  <si>
    <t>20</t>
  </si>
  <si>
    <t xml:space="preserve">B4.6	Management and disposal of water  F:_____________ V:_____________ T:_____________ </t>
  </si>
  <si>
    <t>21</t>
  </si>
  <si>
    <t>B4.7	Blasting F:_____________ V:_____________ T:_____________</t>
  </si>
  <si>
    <t>22</t>
  </si>
  <si>
    <t>B4.8	Works adjacent to services and structures F:_____________ V:_____________ T:_____________</t>
  </si>
  <si>
    <t>23</t>
  </si>
  <si>
    <t>B4.9	Management of the Works and site F:_____________ V:_____________ T:_____________</t>
  </si>
  <si>
    <t>24</t>
  </si>
  <si>
    <t>B4.10	Earthworks F:_____________ V:_____________ T:_____________</t>
  </si>
  <si>
    <t>25</t>
  </si>
  <si>
    <t>B4.11	Testing F:_____________ V:_____________ T:_____________</t>
  </si>
  <si>
    <t>26</t>
  </si>
  <si>
    <t xml:space="preserve">B4.12	Materials, samples and fabrication drawings        	  F:_____________ V:_____________ T:_____________ </t>
  </si>
  <si>
    <t>27</t>
  </si>
  <si>
    <t xml:space="preserve">B4.13	Equipment  F:_____________ V:_____________ T:_____________ </t>
  </si>
  <si>
    <t>28</t>
  </si>
  <si>
    <t>B4.14	Site establishment F:_____________ V:_____________ T:_____________</t>
  </si>
  <si>
    <t>29</t>
  </si>
  <si>
    <t>B4.15	Survey control F:_____________ V:_____________ T:_____________</t>
  </si>
  <si>
    <t>30</t>
  </si>
  <si>
    <t>B4.16	Temporary works F:_____________ V:_____________ T:_____________</t>
  </si>
  <si>
    <t>31</t>
  </si>
  <si>
    <t>B4.17	Existing services F:_____________ V:_____________ T:_____________</t>
  </si>
  <si>
    <t>32</t>
  </si>
  <si>
    <t>B4.18	Health and safety F:_____________ V:_____________ T:_____________</t>
  </si>
  <si>
    <t>33</t>
  </si>
  <si>
    <t>B4.19	Environmental requirements F:_____________ V:_____________ T:_____________</t>
  </si>
  <si>
    <t>34</t>
  </si>
  <si>
    <t>B4.20	Alterations, additions, extensions and modifications to existing works F:_____________ V:_____________ T:_____________</t>
  </si>
  <si>
    <t>35</t>
  </si>
  <si>
    <t>B4.21	Inspection of adjoining structures, services, buildings and property F:_____________ V:_____________ T:_____________</t>
  </si>
  <si>
    <t>36</t>
  </si>
  <si>
    <t xml:space="preserve">B4.22	Attendance on nominated and selected Sub-contractors  F:_____________ V:_____________ T:_____________ </t>
  </si>
  <si>
    <t>SECTION C: SCOPE OF WORK IN ACCORDANCE WITH SANS 10403</t>
  </si>
  <si>
    <t>(The reference to Clauses refer to Table B.1 of SANS 1921-1:2004)</t>
  </si>
  <si>
    <t>37</t>
  </si>
  <si>
    <t>C.1	Certification by recognised bodies (clause 4.4)  F:_____________ V:_____________ T:_____________</t>
  </si>
  <si>
    <t>38</t>
  </si>
  <si>
    <t xml:space="preserve">C.2	Agrément certificates (clause 4.5)  F:_____________ V:_____________ T:_____________  </t>
  </si>
  <si>
    <t>N/A</t>
  </si>
  <si>
    <t>39</t>
  </si>
  <si>
    <t xml:space="preserve">C.3	Other services and facilities (clause 4.8)  F:_____________ V:_____________ T:_____________ </t>
  </si>
  <si>
    <t>40</t>
  </si>
  <si>
    <t>C.4	Recording of weather (clause 5.2)  F:_____________ V:_____________ T:_____________</t>
  </si>
  <si>
    <t>41</t>
  </si>
  <si>
    <t xml:space="preserve">C.5	Management meetings (clause 5.3)  F:_____________ V:_____________ T:_____________  </t>
  </si>
  <si>
    <t>42</t>
  </si>
  <si>
    <t xml:space="preserve">C.6	Daily records (clause 5.6)  F:_____________ V:_____________ T:_____________  </t>
  </si>
  <si>
    <t>43</t>
  </si>
  <si>
    <t xml:space="preserve">C.7	Bond and guarantees (clause 5.7)  F:_____________ V:_____________ T:_____________  </t>
  </si>
  <si>
    <t>44</t>
  </si>
  <si>
    <t xml:space="preserve">C.8	Permits (clause 5.9)  F:_____________ V:_____________ T:_____________  </t>
  </si>
  <si>
    <t>45</t>
  </si>
  <si>
    <t xml:space="preserve">C.9	Proof of compliance with the law (clause 5.10)  F:_____________ V:_____________ T:_____________  </t>
  </si>
  <si>
    <t>SECTION D: SPECIFICATION DATA ASSOCIATED WITH SANS 1921-1:2004 (Table A.1)</t>
  </si>
  <si>
    <t>46</t>
  </si>
  <si>
    <t xml:space="preserve">D.1	Requirements for drawings, information and calculations for which the Contractor is responsible (clause 4.1.7)  F:_____________ V:_____________ T:_____________ </t>
  </si>
  <si>
    <t>47</t>
  </si>
  <si>
    <t>D.2	The responsibility strategy assigned to the Contractor for the works (clause 4.2.1)  F:_____________ V:_____________ T:_____________</t>
  </si>
  <si>
    <t>48</t>
  </si>
  <si>
    <t>D.3	The planning, programme and method statements (clause 4.3)  F:_____________ V:_____________ T:____________</t>
  </si>
  <si>
    <t>49</t>
  </si>
  <si>
    <t xml:space="preserve">D.4	Samples of materials, workmanship and finishes (clause 4.12.1)  F:_____________ V:_____________ T:_____________  </t>
  </si>
  <si>
    <t>50</t>
  </si>
  <si>
    <t xml:space="preserve">D.5	Fabrication drawings that the Contractor is to provide and deliver to the Employer (clause 4.12.2)  F:_____________ V:_____________ T:_____________  </t>
  </si>
  <si>
    <t>51</t>
  </si>
  <si>
    <t xml:space="preserve">D.6	Office for the Foreman (clause 4.14.3)	  F:_____________ V:_____________ T:_____________  </t>
  </si>
  <si>
    <t>52</t>
  </si>
  <si>
    <t xml:space="preserve">D.7	Telephone (clause 4.14.3)  F:_____________ V:_____________ T:_____________  </t>
  </si>
  <si>
    <t>53</t>
  </si>
  <si>
    <t xml:space="preserve">D.8	Office for inspector of works (clause 4.14.3)  F:_____________ V:_____________ T:_____________  </t>
  </si>
  <si>
    <t>54</t>
  </si>
  <si>
    <t xml:space="preserve">D.9	Telephone in office for inspector of works            (clause 4.14.3)  F:_____________ V:_____________ T:_____________  </t>
  </si>
  <si>
    <t>55</t>
  </si>
  <si>
    <t xml:space="preserve">D.10	Sheds (clause 4.14.3)  F:_____________ V:_____________ T:_____________ </t>
  </si>
  <si>
    <t>56</t>
  </si>
  <si>
    <t>D.11	Provision and erection of signboards 	(clause 4.14.6)F:_____________ V:_____________ T:_____________</t>
  </si>
  <si>
    <t>57</t>
  </si>
  <si>
    <t xml:space="preserve">D.12	Termination, diversion or maintenance of existing services (clause 4.17.1)  F:_____________ V:_____________ T:_____________  </t>
  </si>
  <si>
    <t>58</t>
  </si>
  <si>
    <t xml:space="preserve">D.13	Services which are known to exist (clause 4.17.3)  F:_____________ V:_____________ T:_____________  </t>
  </si>
  <si>
    <t>59</t>
  </si>
  <si>
    <t xml:space="preserve">D.14	Detection apparatus (clause 4.17.4)  F:_____________ V:_____________ T:_____________  </t>
  </si>
  <si>
    <t>60</t>
  </si>
  <si>
    <t>D.15	Additional health and safety requirements 	(clause 4.18)F:_____________ V:_____________ T:_____________</t>
  </si>
  <si>
    <t>SECTION  E: SPECIFIC PRELIMINARIES</t>
  </si>
  <si>
    <t xml:space="preserve">	Section E contains Specific Preliminary items which apply to this contract except where "N/A" ( Not Applicable) appears against the item.</t>
  </si>
  <si>
    <t>61</t>
  </si>
  <si>
    <t>E1	PROPRIETARY BRANDED PRODUCTS 	The Contractor shall take delivery of, handle, store, use apply and/or fix all proprietary branded products in strict accordance with the manufacturers' instruction after consultation with the manufacturer's authorised representative.F:_____________ V:_____________ T:_____________</t>
  </si>
  <si>
    <t>62</t>
  </si>
  <si>
    <t>E2	OVERTIME 	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Employer.F:_____________ V:_____________ T:_____________</t>
  </si>
  <si>
    <t>63</t>
  </si>
  <si>
    <t>E3	AS BUILT DRAWINGS 	The position of construction breaks and the extent of individual concrete pours are to be recorded by the Contractor on the Structural Engineer's drawings and are to be submitted to the Engineer/Principal Agent and the Structural Engineer for their records. F:_____________ V:_____________ T:_____________</t>
  </si>
  <si>
    <t>64</t>
  </si>
  <si>
    <t>E4	SITE INSTRUCTIONS  	Site instructions issued on site are to be recorded in triplicate in a site instruction book which is to be maintained on site by the Contractor.  F:_____________ V:_____________ T:_____________</t>
  </si>
  <si>
    <t>65</t>
  </si>
  <si>
    <t>E5	LABOUR RECORD 	At the end of each week, the Contractor shall provide the Engineer/Principal Agent with a written record, in schedule form, reflecting the number and description of tradesmen and labourers employed by him and all Sub-contractors on the works each day.F:_____________ V:_____________ T:_____________</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</si>
  <si>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</si>
  <si>
    <t>66</t>
  </si>
  <si>
    <t>E6	PLANT RECORD 	At the end of each week the Contractor shall provide the Engineer/Principal Agent with a written record, in schedule form, reflecting the number, type and capacity of all plant, excluding hand tools,  currently used on the works.F:_____________ V:_____________ T:_____________</t>
  </si>
  <si>
    <t>67</t>
  </si>
  <si>
    <t>E7	NON CESSION OF MONIES 	The Contractor shall not cede nor assign his rights or claims to any monies due or to become due under this contract.F:_____________ V:_____________ T:_____________</t>
  </si>
  <si>
    <t>68</t>
  </si>
  <si>
    <t>E8	SECTIONAL COMPLETION  	When it is required that the contract be executed in sections or portions, the Tenderer shall allow for all costs in this regard as no claim for additional costs will be entertained.F:_____________ V:_____________ T:_____________</t>
  </si>
  <si>
    <t>69</t>
  </si>
  <si>
    <t xml:space="preserve">E9	LOCAL LABOUR 	 	It is a general requirement of this contract that persons normally resident in the locality of the works (local labour) or unemployed parents whose children attend the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and preference should be given to parents of those children that are enrolled in the school whom are not currently employed. The Contractor shall, in general, maximize the involvement of the local labour and it is required that 100% of unskilled labour should be from the local community. All standard local labour employment forms (EPWP local labour forms) together with the supporting documentation (certified ID copies, Employee details, wage rates, proof of payment, period of employment, employment contracts, etc.) must be submitted with the monthly payment certificates and issued to the Engineer.  F:_____________ V:_____________ T:_____________  </t>
  </si>
  <si>
    <t>70</t>
  </si>
  <si>
    <t xml:space="preserve">E10	IMPORT PERMITS AND DUTIES  	The responsibility for obtaining the necessary import permits shall rest with the successful Tenderer.  No foreign exchange will be arranged or provided by the Administration. 	Tenderers are to allow in their tenders and pay the ordinary levy imposed on imported items in terms of item 196.10 of Part 8 of Schedule No. 1 of the Customs and Excise Act, 1964 with effect from 1 October 1989.  F:_____________ V:_____________ T:_____________  </t>
  </si>
  <si>
    <t>71</t>
  </si>
  <si>
    <t xml:space="preserve">E11	CONTRACT PRICE ADJUSTMENT PROVISIONS (CPAP)  	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will not accept the submission by Tenderers of lists of  additional items. 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  F:_____________ V:_____________ T:_____________  </t>
  </si>
  <si>
    <t>E12	EXPANDED PUBLIC WORKS PROGRAMME (EPWP) CONDITIONS AND SPECIFICATIONS</t>
  </si>
  <si>
    <t>Refer to clause E9.</t>
  </si>
  <si>
    <t>12.1 EMPLOYMENT TARGETS</t>
  </si>
  <si>
    <t>E12.1 a. Employment Targets</t>
  </si>
  <si>
    <t>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  No of jobs to be created = ………. [Contractor to fill in an estimated number]  F:_____________ V:_____________ T:_____________</t>
  </si>
  <si>
    <t>E12.1 b. Employment Requirements</t>
  </si>
  <si>
    <t>Tenderers are advised that this contract will be subject to the Expanded Public Works Program (EPWP) aimed at alleviating and reducing unemployment.  Tenderers must allow for any costs for the following employment requirements of the EPWP;  1. 55% of unskilled labour to be women 2. 55% of the unskilled labour to be youth aged between 18 and 35 years 3. 2% of the unskilled labour to be people with disabilities 4. 100% Unskilled labour utilised must reside within the boundaries of the Municipality ward where this contract is executed, with preference to the local community closest or at a walking distance to the contract site. Wherever possible, local skilled tradesmen are to be employed on this contract with the view to maximize utilization of local resources.  F:_____________ V:_____________ T:_____________</t>
  </si>
  <si>
    <t>E12.1 c. Labour Rate and Payment Intervals  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  Contractors should make endeavours to ensure that labourers, particularly unskilled are remunerated on a fortnight basis and prior notification be made should there be a shortfall on their wages.  The labour rate for local unskilled shall also be determined in consideration of the location of the project, i.e. projects implemented in urbanized municipalities will not be the same as that for rural municipalities.  F:_____________ V:_____________ T:_____________</t>
  </si>
  <si>
    <t>12.2 LABOUR INTENSIVE CONSTRUCTION METHOD</t>
  </si>
  <si>
    <t>E12.2 a Labour Intensive Construction (LIC) MethodOn site there must a person(s) having competency in managing and implementing LIC methods. *Foreman @ NQF Level 4 the Unit Standard on Implementing LIC methods on site.*Site Agent/ Managers @ NQF level  5 the Unit Standard on Manage Labour-Intensive Skills Programme both must be CETA accredited.F:_____________ V:_____________ T:_____________</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</si>
  <si>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 of Labour Intensive Infrastructure projects under EPWP. "Scope of Work in Respect of Work Relating to the Expanded Public Works Programme (EPWP)"F:_____________ V:_____________ T:_____________</t>
  </si>
  <si>
    <t>E12.3 RECORD KEEPING</t>
  </si>
  <si>
    <t>12.3.1 Every Employer must keep in the project site office the following; minutes of site progress meetings;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F:_____________ V:_____________ T:_____________</t>
  </si>
  <si>
    <t>12.3.2 The Employer must keep this record for a period of at least three (3) years after the completion of the project in his/her office as the project site office would have been relocated.This should be safely kept for job creation data verifications and periodical audits on projects conducted by National and Provincial  Department of Public Works  after one (1) or two (2) quarters of submitting captured EPWP data to the National EPWP co-ordinating Department. F:_____________ V:_____________ T:_____________</t>
  </si>
  <si>
    <t>E12.4 EPWP MONTHLY REPORTING DOCUMENTS</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</si>
  <si>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 F:_____________ V:_____________ T:_____________</t>
  </si>
  <si>
    <t>E12.5 EPWP PROMOTION</t>
  </si>
  <si>
    <t>12.5.1. EPWP signage board</t>
  </si>
  <si>
    <t>72</t>
  </si>
  <si>
    <t>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 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F:_____________ V:_____________ T:_____________</t>
  </si>
  <si>
    <t>12.5.2 Branding of labour apparel</t>
  </si>
  <si>
    <t>73</t>
  </si>
  <si>
    <t>Contractor &amp; Sub-contractors’ labourers shall be provided with EPWP branded Personal Protective Equipment (PPE), reflector vest with EPWP acronym at the back as an ideal and cost effective means of promoting program on site.  The Contractor is advised to price for both items 12.5.1 and 12.5.2  F:_____________ V:_____________ T:_____________</t>
  </si>
  <si>
    <t>E12.6 COMMUNITY LIAISON OFFICER (CLO)</t>
  </si>
  <si>
    <t xml:space="preserve">UTILISATION OF A COMMUNITY LIAISON OFFICER </t>
  </si>
  <si>
    <t>In addition to the requirements of Clause E9, contained in this document; The Contractor shall allow for and pay any and all costs necessary for the engagement of the services of a Community Liaison Officer (CLO) for the full duration of this contract.In the interest of providing a sound service to both the community and the Contractor, a CLO may only manage one project at a given time.A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t>
  </si>
  <si>
    <t xml:space="preserve">Key responsibilities of the CLO are envisaged to include and not necessarily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conflicts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workforce in the establishment of grievance procedures and necessary recommendations to the Contractor regarding the grievances and solution thereto.  9. Attending to site meetings and project implementation meetings as required by the Contractor and preparing periodic reports as may be required by the Contractor, from time to time.  10. Attending to such other duties which are consistent with the functions of a CLO, as may be required by the Contractor, from time to time. </t>
  </si>
  <si>
    <t>Tenderers are to price twice the rate of unskilled local labour rate for the Community Liason Officer (CLO)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Public Works.  F:_____________ V:_____________ T:_____________</t>
  </si>
  <si>
    <t>E12.7 SKILLS DEVELOPMENT ON SITE</t>
  </si>
  <si>
    <t>74</t>
  </si>
  <si>
    <t>The Contractor in conforming to the objectives of EPWP if his beneficiaries are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The Contractor should also make provision for the possibility that there might be local youth that will need to be placed on the project with an intention to be provided support towards improving their level of competency and productivity.  The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F:_____________ V:_____________ T:_____________</t>
  </si>
  <si>
    <t>E12.8 LABOUR ONLY SUB-CONTRACTING FOR LOCAL EMERGING ENTERPRISES</t>
  </si>
  <si>
    <t>Tenderer’s are advised that this contract is subject to the Expanded Public Works Programme (EPWP) and the following criteria will apply:</t>
  </si>
  <si>
    <t>75</t>
  </si>
  <si>
    <t>African Equity Ownership  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F:_____________ V:_____________ T:_____________</t>
  </si>
  <si>
    <t>76</t>
  </si>
  <si>
    <t>TENDERER’S TO NOTE CONDITIONSa) The contract to be entered into between the Contractor and the PPG’s will be a LABOUR ONLY sub-contract.b) The Contractor will be responsible for ensuring that all materials for use by the PPG’s in the works are to be on site timeously. The Contractor shall liaise with the Mentor and PPG to determine the nature and extent of materials required and the lead time necessary.c) The Contractor shall be responsible for the overall programming of the Works and he is to allow for monitoring the PPG’s programme and progress.d) In conjunction with the Mentor, he is to allow for the supervision and mentoring (where necessary) of the PPG to ensure quality and adherence to standard building practice.e) The Contractor is to allow for extra storage facilities on site for the PPG’s tools and equipment.f) Basic tools shall be provided by the PPG’s and where these are not available, the Contractor will supply him with the necessary tools and equipment and deduct the costs thereof from the interim claims made by the PPG.g) Work requiring specialized tools will be provided free of charge by the Contractor with the provision that these be returned upon completion of the Work. CO-ORDINATIONThe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entertained.F:_____________ V:_____________ T:_____________</t>
  </si>
  <si>
    <t>77</t>
  </si>
  <si>
    <t>ATTENDANCE  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F:_____________ V:_____________ T:_____________</t>
  </si>
  <si>
    <t>E12.9 EPWP CONTRACT FOR LABOUR</t>
  </si>
  <si>
    <t>78</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</si>
  <si>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F:_____________ V:_____________ T:_____________</t>
  </si>
  <si>
    <t>E12.10 EPWP SCOPE OF WORKS</t>
  </si>
  <si>
    <t>79</t>
  </si>
  <si>
    <t>Note: Contractors are to price any item on the Bill of Quantities highlighted below, bearing in mind that they are regarded as main sources of job creation, whether Sub-contracted or undertaken by the Main Contractor.Elements on the scope of work where the application of Labour Intensive Construction methods are indicated with letters (LI) are as follows:i) Excavating trenches for foundations and any other civil works with the  depth not more than 1.5 m ii) All masonry works which include concrete mixing on site; brickwork; plastering; screed works; jointing; etc.iii) Painting, Plumbing, Ironmongery; roof cladding; glazing; tilling; carpentry; flooring; waterproofing; etc.iv) External works such as landscaping; cleaning; paving; fencing; tarmac; etc.F:_____________ V:_____________ T:_____________</t>
  </si>
  <si>
    <t>80</t>
  </si>
  <si>
    <t>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delict.Linkage of payment for labour-intensive component of works to submission of project dataThe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submitted.Applicable labour lawsThe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workers.F:_____________ V:_____________ T:_____________</t>
  </si>
  <si>
    <t>81</t>
  </si>
  <si>
    <t xml:space="preserve">E13	HIV/AIDS AWARENESS  	Tenderers are to price against the following items for compliance with the SPECIFICATION FOR HIV/AIDS AWARENESS  bound into this document (The clauses referred to are those of the Specification for HIV/AIDS)  E13.1	Provide and maintain a condom dispenser in terms of Clause 5.1a  F:_____________ V:_____________ T:_____________  </t>
  </si>
  <si>
    <t>82</t>
  </si>
  <si>
    <t xml:space="preserve">E13.2	Provide and maintain HIV/AIDS awareness posters  terms of Clause 5.1b	  F:_____________ V:_____________ T:_____________  </t>
  </si>
  <si>
    <t>83</t>
  </si>
  <si>
    <t>E13.3	HIV /Aids Awareness Programme on Site for not less than 90% of workers inclusive of all direct and indirect costs; 	Engage a qualified service provider as described in the scope of works to conduct an HIV Awareness Programme  in terms of Clause 5.2.1aF:_____________ V:_____________ T:_____________</t>
  </si>
  <si>
    <t>84</t>
  </si>
  <si>
    <t xml:space="preserve">E13.4	Arrange for workers to attend the HIV Awareness Programme in terms of Clause 5.2.1b  F:_____________ V:_____________ T:_____________  </t>
  </si>
  <si>
    <t>85</t>
  </si>
  <si>
    <t xml:space="preserve">E13.5	REPORTING  	Prepare and attach to claims for payment a brief report in terms of Clause 5.3 (see also HIV/STI Compliance Report (included with this document).  F:_____________ V:_____________ T:_____________  </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</si>
  <si>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</si>
  <si>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86</t>
  </si>
  <si>
    <t>E14	OCCUPATIONAL HEALTH AND SAFETY ACT NO. 85 OF 1993	Tenderers are to allow for costs in providing  a project specific ' Construction Phase Safety, Health and Environmental Plan' in accordance with  "Section 2 - Specification Data associated with SANS 1921-1:2004" clause C4.18 in "Part C3 - Scope of Work".The Contractor must also allow for the screening of employees and visitors for COVID-19 as well as COVID-19 related PPE such as: Infra red- Non Contact Thermometer3 Layer material face masks Face ShieldsLatex gloves Hand Sanitisers  as deemed necessary   F:_____________ V:_____________ T:_____________</t>
  </si>
  <si>
    <t>87</t>
  </si>
  <si>
    <t xml:space="preserve">E15	NOTICE BOARD, SITE OFFICE, ETC.  	Bidders are to allow for the provision and removal of a project notice board and a site office in accordance with the Principal Agent's requirements.  F:_____________ V:_____________ T:_____________  </t>
  </si>
  <si>
    <t>88</t>
  </si>
  <si>
    <t xml:space="preserve">E16	IMPORTED MATERIALS AND EQUIPMENT  	Where imported items are listed in the tender documents, the tenderer shall provide all information called for, failing which the price of any such item, material or equipment shall be excluded from currency fluctuations. (Refer to T2.14 - Schedule of Imported Materials and Equipment.  F:_____________ V:_____________ T:_____________  </t>
  </si>
  <si>
    <t>89</t>
  </si>
  <si>
    <t>E17	CONTRACT DOCUMENTS	The drawings issued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F:_____________ V:_____________ T:_____________</t>
  </si>
  <si>
    <t>90</t>
  </si>
  <si>
    <t xml:space="preserve">E18	GENERAL PREAMBLES  	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F:_____________ V:_____________ T:_____________  </t>
  </si>
  <si>
    <t>91</t>
  </si>
  <si>
    <t xml:space="preserve">E19	TRADE NAMES  	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F:_____________ V:_____________ T:_____________  </t>
  </si>
  <si>
    <t>92</t>
  </si>
  <si>
    <t>E20	EXISTING PREMISES OCCUPIED 		 	Refer to Scope of Works  Part C3 of this Bid Document for information on the occupation of existing buildings	  F:_____________ V:_____________ T:_____________</t>
  </si>
  <si>
    <t>93</t>
  </si>
  <si>
    <t xml:space="preserve">E21	INACCURATE AND DEFECTIVE WORK EXECUTED UNDER PREVIOUS CONTRACT  	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F:_____________ V:_____________ T:_____________  </t>
  </si>
  <si>
    <t>94</t>
  </si>
  <si>
    <t xml:space="preserve">E22	VIEWING THE SITE IN SECURITY AREAS  	If the site is situated in a security area, the Bidder must arrange with the Authorities to obtain permission to enter the site for Bidding purposes.  F:_____________ V:_____________ T:_____________  </t>
  </si>
  <si>
    <t>95</t>
  </si>
  <si>
    <t xml:space="preserve">E23	COMMENCEMENT OF WORKS IN SECURITY AREAS  	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F:_____________ V:_____________ T:_____________  </t>
  </si>
  <si>
    <t>96</t>
  </si>
  <si>
    <t xml:space="preserve">E24	ENTRANCE PERMITS TO SECURITY AREAS  	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F:_____________ V:_____________ T:_____________  </t>
  </si>
  <si>
    <t>97</t>
  </si>
  <si>
    <t xml:space="preserve">E25	SECURITY CHECK OF PERSONNEL  	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F:_____________ V:_____________ T:_____________  </t>
  </si>
  <si>
    <t>98</t>
  </si>
  <si>
    <t xml:space="preserve">E26	PROHIBITION ON TAKING PHOTOGRAPHS  	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F:_____________ V:_____________ T:_____________  </t>
  </si>
  <si>
    <t>99</t>
  </si>
  <si>
    <t>E27	MANAGEMENT OF WATERWater for Construction purposes must be obtained from alternative water sources (i.e. supply other than water that is produced and distributed by a regulated water service authority from a licensed water treatment works for human consumption), eg. dams, rivers, boreholes, springs, rainwater harvesting, recycled sewerage water,etc.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The Contractor is to ensure that an adequate and consistent water supply is accessible in areas wherein there are constant water disruptions and/or no water at all.Any costs associated with ensuring the constant supply of water should be priced under this item as no claims will be entertained during construction.F:_____________ V:_____________ T:_____________</t>
  </si>
  <si>
    <t>100</t>
  </si>
  <si>
    <t>E28	MANAGEMENT OF ELECTRICITY The Contractor will be responsible to remunerate the school with an amount of R 1,200.00/month for the electricity used on the site during the construction period, from site handover until works completion is achieved. Therefore the Contractor must make an allowance in his Preliminaries for such payments to the school on a monthly basis and provide proof of payment to the school with each payment certificate, failing which, the amounts will be deducted from the Final Account.The Contractor is to ensure that a back up generator is also made available for the purposes of construction in the event of power outages.Any costs associated with ensuring the this should be priced under this item as no claims will be entertained during construction.F:_____________ V:_____________ T:_____________</t>
  </si>
  <si>
    <t>SUMMARY OF CATEGORIES</t>
  </si>
  <si>
    <t>Category : Fixed   R____________________________  Category : Value   R____________________________  Category : Time    R____________________________</t>
  </si>
  <si>
    <t>SECTION NO. 2</t>
  </si>
  <si>
    <t xml:space="preserve">ALTERATIONS AND DEMOLITIONS (PROVISIONAL) (CPAP WORK GROUP NO. 102 UNLESS OTHERWISE STATED) </t>
  </si>
  <si>
    <t>The Tenderer is referred to the relevant Clauses in the separate document Model Preambles for Trades (2008 Edition)</t>
  </si>
  <si>
    <t>NOTE: For the purposes of tendering, only the total quantity shall be used in calculating the amount for inclusion in the tender at the tendered rate. The quantities in the description column immediately below the item represents the quantities per section for information and administration only, and is as follows:A - Block A - Classroom Block B - Block B - Classroom Block C - Block C - Classroom BlockD - Block D - Classroom BlockT - Temporary Accommodation</t>
  </si>
  <si>
    <t>SUPPLEMENTARY PREAMBLES</t>
  </si>
  <si>
    <t>View site</t>
  </si>
  <si>
    <t>H3</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</si>
  <si>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</si>
  <si>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t>
  </si>
  <si>
    <t>No explosives whatsoever may be used for demolition purposes unless otherwise stated</t>
  </si>
  <si>
    <t>Taking Out and Removal of Asbestos</t>
  </si>
  <si>
    <t>Taking out and removing asbestos roof, gutters, underlay, fibreglass, downpipes, etc. must be in strict accordance with health and occupational safety regulations and a specialist firm must be contracted to dispose of the material and the required asbestos safe disposal certificates must be provided after disposal to the Principal Agent</t>
  </si>
  <si>
    <t>General</t>
  </si>
  <si>
    <t>Descriptions of taking out shall be deemed to include carting away from site to a dump ground to be found by the contractor</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</si>
  <si>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</si>
  <si>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</si>
  <si>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</si>
  <si>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</si>
  <si>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With regard to building up of openings in existing walls, cement screeds and pavings, granolithic, tops of walls, etc, shall be levelled and prepared for raising of blockwork</t>
  </si>
  <si>
    <t>Making good of finishes shall include making good of the block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</si>
  <si>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</si>
  <si>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 xml:space="preserve">The Contractor to acknowledge that sequencing of the work will be necessary to accomodate the operational aspects of the school. The Contractor to accordingly factor the above requirement in the construction programme and pricing </t>
  </si>
  <si>
    <t>DEMOLITIONS, ETC</t>
  </si>
  <si>
    <t>Breaking up and removing</t>
  </si>
  <si>
    <t>150mm Thick reinforced concrete surface bed</t>
  </si>
  <si>
    <t>m2</t>
  </si>
  <si>
    <t>REMOVAL OF EXISTING WORK</t>
  </si>
  <si>
    <t xml:space="preserve">Breaking down and removing blockwork, etc </t>
  </si>
  <si>
    <t>190mm Block walls in beamfilling</t>
  </si>
  <si>
    <t>Taking out and removing doors, windows, ironmongery etc from brickwork to remain</t>
  </si>
  <si>
    <t>Timber single door and steel frame 813 x 2032mm high overall from one blockwall</t>
  </si>
  <si>
    <t>No</t>
  </si>
  <si>
    <t>Taking down and removing roofs, floors, panelling ceilings, partitions, etc completely (new work elsewhere measured) including carting away</t>
  </si>
  <si>
    <t>Corrugated roof sheeting including purlins, etc. complete</t>
  </si>
  <si>
    <t>Isolated plate nailed roof trusses overall size 9m long x 1.2m high</t>
  </si>
  <si>
    <t>Fibre cement fascia boards and fixings</t>
  </si>
  <si>
    <t>m</t>
  </si>
  <si>
    <t>Fibre cement barge boards and fixings</t>
  </si>
  <si>
    <t>uPVC rainwater gutters and fixings</t>
  </si>
  <si>
    <t>uPVC rainwater downpipes and fixings</t>
  </si>
  <si>
    <t>Hacking up/off and removing granolithic, screeds, plaster, etc from concrete or brickwork and preparing surfaces for new screeds, plaster, etc</t>
  </si>
  <si>
    <t>Internal plaster from walls in patches</t>
  </si>
  <si>
    <t>External plaster from walls in patches</t>
  </si>
  <si>
    <t>Taking out and removing glass, mirror, etc</t>
  </si>
  <si>
    <t>Glass from steel windows including cleaning out rebates and preparing for new glass (new glass elsewhere measured).</t>
  </si>
  <si>
    <t>REPAIRS AND PREPARATORY WORK TO EXISTING SERVICES</t>
  </si>
  <si>
    <t>Repairs to structural cracks, etc</t>
  </si>
  <si>
    <t>Rake out existing major structural crack in blockwork, remove all debris/loose material including embedding steel rods, cutting or drilling slots (60mm deep) in blockwork at 250mm centres to embed 8mm mild steel bars fixed between mortar joints with injected epoxy resin</t>
  </si>
  <si>
    <t>SERVICE</t>
  </si>
  <si>
    <t>Steel Windows</t>
  </si>
  <si>
    <t>Service window including lubricating ironmongery and leave in workable condition (replacement of damaged/missing ironmongery measured elsewhere)</t>
  </si>
  <si>
    <t>TEMPORARY WORKS</t>
  </si>
  <si>
    <t>1,8m High standard gumpole, GMS mesh and shadecloth fence hoarding, with all materials securely fixed to each other, around buildings under construction (externally), including all necessary gates, etc., installation and rotation of the temporary protection throughout the contract period as per the construction program</t>
  </si>
  <si>
    <t>Allow for covering and maintaining existing roofs in watertight conditions during alterations by means of uPVC underlay or tarpaulins protection, properly secured and maintained in position for the approval of the Employer and make good all work damaged or disturbed after completion, approximately 160m2 (Block C)</t>
  </si>
  <si>
    <t>Note: It is envisaged that the uPVC underlay or tarpaulin protection will be removed and re-used on all blocks that have roof repairs/replacement on this project. Hence, it is expected that the uPVC underlay or tarpaulin protection planning will follow the scheduled programme for the repairs/replacement of roofs and the Contractor to sequence the execution of same in a logical manner. The Contractor to price for the largest roof structure (160m2)</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</si>
  <si>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</si>
  <si>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for a period of Six (6) calendar months</t>
  </si>
  <si>
    <t>Transportation to site and establishment of temporary accommodation/s</t>
  </si>
  <si>
    <t>De-establishment and transportation off site of temporary accommodation/s on completion</t>
  </si>
  <si>
    <t>BILL NO. 2</t>
  </si>
  <si>
    <t>NEW WORK TO EXISTING BUILDINGS</t>
  </si>
  <si>
    <t xml:space="preserve">EARTHWORKS (PROVISIONAL)(CPAP WORK GROUP NO. 104 UNLESS OTHERWISE STATED) </t>
  </si>
  <si>
    <t>EXCAVATION, FILLING, ETC. OTHER THAN BULK</t>
  </si>
  <si>
    <t>Excavation in earth not exceeding 2m deep</t>
  </si>
  <si>
    <t>Reduced levels under floors.</t>
  </si>
  <si>
    <t>m3</t>
  </si>
  <si>
    <t>Extra over all excavations for carting away</t>
  </si>
  <si>
    <t>Off site to be located by the Contractor</t>
  </si>
  <si>
    <t>Keeping excavations free of water</t>
  </si>
  <si>
    <t>Keeping excavations free of all water other than subterranean water</t>
  </si>
  <si>
    <t>FILLING ETC</t>
  </si>
  <si>
    <t>Earth filling supplied by the contractor under floors, etc.</t>
  </si>
  <si>
    <t>150mm G5 Material in accordance with SABS 1200 DM compacted to 98% Mod. AASHTO density.</t>
  </si>
  <si>
    <t>Compaction of surfaces</t>
  </si>
  <si>
    <t>Compaction of ground surface under floors, etc. including scarifying for a depth of 150mm, breaking down oversize material, adding suitable material where necessary and compacting to 98% Mod. AASHTO density.</t>
  </si>
  <si>
    <t>Prescribed density tests on filling</t>
  </si>
  <si>
    <t>"Modified AASHTO Density" test.</t>
  </si>
  <si>
    <t>"Field Density" test including "Optimum Moisture Content" (four readings per test).</t>
  </si>
  <si>
    <t>SOIL POISONING</t>
  </si>
  <si>
    <t>Soil Insecticide in accordance with SANS 5859</t>
  </si>
  <si>
    <t>Under floors, etc. including forming and poisoning shallow furrows against foundation walls, etc., filling in furrows and ramming.</t>
  </si>
  <si>
    <t xml:space="preserve">CONCRETE, FORMWORK AND REINFORCEMENT (PROVISIONAL) (CPAP WORK GROUP NO. 110 UNLESS OTHERWISE STATED) </t>
  </si>
  <si>
    <t>REINFORCED CONCRETE</t>
  </si>
  <si>
    <t>25MPa/19mm Concrete</t>
  </si>
  <si>
    <t>Surface beds</t>
  </si>
  <si>
    <t>TEST BLOCKS</t>
  </si>
  <si>
    <t>Test blocks</t>
  </si>
  <si>
    <t>Prepare a set of six concrete cubes each cube size 150 x 150 x 150mm for strength cubes and deliver to an approved laboratory for testing and pay all charges in connection therewith</t>
  </si>
  <si>
    <t>Sets</t>
  </si>
  <si>
    <t>CONCRETE SUNDRIES</t>
  </si>
  <si>
    <t>Finishing top surfaces of concrete smooth with power float</t>
  </si>
  <si>
    <t>Surface beds, slabs, etc.</t>
  </si>
  <si>
    <t>"Prostruct 617" or equal and approved</t>
  </si>
  <si>
    <t>Apply general purpose epoxy adhesive, grouted into existing blockwork, 10mm deep x 8mm wide to secure rebar (elsewhere measured)</t>
  </si>
  <si>
    <t>MOVEMENT JOINTS, ETC.</t>
  </si>
  <si>
    <t>Expansion joints with 10mm polystrene between vertical concrete and brick surfaces</t>
  </si>
  <si>
    <t>10mm Joints not exceeding 300mm high</t>
  </si>
  <si>
    <t>Saw-cut joints</t>
  </si>
  <si>
    <t>8 x 25mm saw-cut joints on top of concrete</t>
  </si>
  <si>
    <t xml:space="preserve">REINFORCEMENT (PROVISIONAL) (CPAP WORK GROUP NO. 114 UNLESS OTHERWISE STATED) </t>
  </si>
  <si>
    <t>Mild steel reinforcement to repairs to existing structural crack</t>
  </si>
  <si>
    <t>8mm Diameter bars</t>
  </si>
  <si>
    <t>t</t>
  </si>
  <si>
    <t>Fabric reinforcement</t>
  </si>
  <si>
    <t>Type 193 fabric reinforcement in concrete surface beds, slabs, etc</t>
  </si>
  <si>
    <t xml:space="preserve">MASONRY (CPAP WORK GROUP NO. 118 UNLESS OTHERWISE STATED) </t>
  </si>
  <si>
    <t>SUPERSTRUCTURE BLOCKWORK</t>
  </si>
  <si>
    <t xml:space="preserve">Block wall in beamfilling </t>
  </si>
  <si>
    <t>BLOCKWORK SUNDRIES</t>
  </si>
  <si>
    <t>Blockwork reinforcement</t>
  </si>
  <si>
    <t>150mm Wide reinforcement built in horizontally</t>
  </si>
  <si>
    <t>Galvanised hoop iron cramps, ties, etc</t>
  </si>
  <si>
    <t>30 x 3mm Roof tie 1,6m long with one end fixed to timber and other end built into blockwork, including '' FSBHG12100" M12 galvanised screwbolts</t>
  </si>
  <si>
    <t xml:space="preserve">WATERPROOFING(CPAP WORK GROUP NO. 120 UNLESS OTHERWISE STATED) </t>
  </si>
  <si>
    <t>DAMP-PROOFING OF WALLS AND FLOORS</t>
  </si>
  <si>
    <t>One layer of 250 micron "Consol Plastic Gunplas USB Green" or other approved waterproof sheeting Type C, sealed at laps with "Gunplas Pressure Sensitive Tape"</t>
  </si>
  <si>
    <t xml:space="preserve">Under surface beds, slabs, etc. </t>
  </si>
  <si>
    <t>JOINT SEALANTS, ETC.</t>
  </si>
  <si>
    <t>"ABE Flexothane" or equal approved two-part grey polysulphide sealing compound including backing cord, bond breaker, primer, etc.</t>
  </si>
  <si>
    <t>ROOF COVERINGS, ETC.(CPAP WORK GROUP NO. 124 UNLESS OTHERWISE STATED)</t>
  </si>
  <si>
    <t>PROFILED METAL SHEETING AND ACCESSORIES</t>
  </si>
  <si>
    <t xml:space="preserve">0,53mm Zincal AZ 150 corrugated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soft sawn purlins @ 900mm centres on Sisalation elsewhere measured </t>
  </si>
  <si>
    <t>Roof covering with pitch not exceeding 25 degrees</t>
  </si>
  <si>
    <t>Standard galvanised ridge capping (500mm girth) screwed through sheeting to purlins</t>
  </si>
  <si>
    <t>Sondor corrugated pattern polyclosures under capping</t>
  </si>
  <si>
    <t>Corrugated pattern metal closures under capping</t>
  </si>
  <si>
    <t xml:space="preserve">Metal angle flashing with inner and outer drip edges, bent at 2.5 degrees fixed through roof sheeting onto purlins to form capping over fascia boards at gable ends (Fascia boards measured elsewhere) </t>
  </si>
  <si>
    <t>ROOF AND WALL INSULATION</t>
  </si>
  <si>
    <t>"Sisalation 420"  or equal approved heavy industrial grade aluminium foil based insulation</t>
  </si>
  <si>
    <t xml:space="preserve">Insulation laid taut over purlins (at approximately 450mm centres) and fixed concurrent with roof covering including galvanised steel straining wires </t>
  </si>
  <si>
    <t>"Duram" or equal and approved sisalation tape</t>
  </si>
  <si>
    <t>Sisalation tape to tapered joints of insulation (measured elsewhere)</t>
  </si>
  <si>
    <t xml:space="preserve">CARPENTRY AND JOINERY (PROVISIONAL) (CPAP WORK GROUP NO. 126 UNLESS OTHERWISE STATED) </t>
  </si>
  <si>
    <t>ROOFS, ETC</t>
  </si>
  <si>
    <t>PREFABRICATED TIMBER ROOF TRUSSES, ETC</t>
  </si>
  <si>
    <t xml:space="preserve">NOTE:  Timber roof trusses are to comply with SABS Code of Practice 0243. (The design, manufacture and erection of timber trusses, including nail-plated and bolted trusses with lapped members).  The following is applicable in respect of roof trusses:  Trusses are at maximum 1200mm centres. Roof covering is IBR profiled metal sheeting colour one side on 50 x 76mm purlins. Ceilings are nailed gypsum plasterboard on brandering.  The dimensions in the descriptions of the trusses are nominal and actual measurements are to be obtained from site before design or fabrication commences. </t>
  </si>
  <si>
    <t>Plate nailed timber roof truss construction</t>
  </si>
  <si>
    <t>Design, supply and install isolated roof trusses to receive metal roof sheeting (elsewhere measured) in accordance with the Standard Building Regulations, including cross battens at hips, valleys, etc. fixed to trusses with and including ring shank nails, temporary and permanent bracing, etc. overall length of truss is 9,00m long with a height of 1,20m - Block - C</t>
  </si>
  <si>
    <t>Allowance for the issue of TR1 and TR2 certificates after completion of entire roof installation, signed by a competent person</t>
  </si>
  <si>
    <t>Sawn softwood</t>
  </si>
  <si>
    <t>76 x 50mm Cross bracing</t>
  </si>
  <si>
    <t xml:space="preserve">76 x 50mm Purlins </t>
  </si>
  <si>
    <t>38 x 114mm False timber rafter fixed onto truss for barge and fascia boards</t>
  </si>
  <si>
    <t>SUNDRIES</t>
  </si>
  <si>
    <t>Hurricane clips fixed to timber purlins and trusses</t>
  </si>
  <si>
    <t>Hurricane clips</t>
  </si>
  <si>
    <t>EAVES, VERGES, ETC</t>
  </si>
  <si>
    <t>Pressed Nutec or other approved fibre cement boards</t>
  </si>
  <si>
    <t>12mm x 225mm Fascia boards including aluminium H-profile fascia joiners fixed with galvanised screws and washers</t>
  </si>
  <si>
    <t>DOORS, ETC</t>
  </si>
  <si>
    <t>Wrought Meranti or other approved doors</t>
  </si>
  <si>
    <t>40mm Framed, ledged and braced battened door size 813 x 2032mm high of 40 x 110mm wide top rail and stiles, 20 x 150mm middle ledge, 20 x 225mm bottom ledge and 20 x 110mm braces</t>
  </si>
  <si>
    <t xml:space="preserve">CEILINGS, PARTITIONS AND ACCESS FLOORING (PROVISIONAL) (CPAP WORK GROUP NO. 129 UNLESS OTHERWISE STATED) </t>
  </si>
  <si>
    <t>NAILED UP CEILINGS</t>
  </si>
  <si>
    <t>9.5mm Gypsum plasterboard ceilings including 38 x 50mm sawn softwood brandering at 400mm centres in one direction to trusses</t>
  </si>
  <si>
    <t>Ceilings including 38 x 38mm sawn softwood brandering at 500mm centres in one direction to trusses</t>
  </si>
  <si>
    <t>Extra over ceiling for 600 x 600mm trap door including rebated framing cross branders covered with ceiling board and fitted flush opening</t>
  </si>
  <si>
    <t>Gypsum Plasterboard Cornice</t>
  </si>
  <si>
    <t>75mm Coved cornice</t>
  </si>
  <si>
    <t>IRONMONGERY (PROVISIONAL) (CPAP WORK GROUP NO. 132 UNLESS OTHERWISE STATED)</t>
  </si>
  <si>
    <t>LOCKS</t>
  </si>
  <si>
    <t>"Union" or equal approved</t>
  </si>
  <si>
    <t>2261-76SS Four lever lockset</t>
  </si>
  <si>
    <t>HANDLES</t>
  </si>
  <si>
    <t>152 x 41 x 7mm "CZ682-24-52" chromium plated Gower handle</t>
  </si>
  <si>
    <t>PINNING BOARDS, WRITING BOARDS, PROJECTION SCREENS, ETC</t>
  </si>
  <si>
    <t>"Vitrex" or equal approved</t>
  </si>
  <si>
    <t>2 400 x 1 200mm high pinning board comprising of belgotex carpet with aluminium surround</t>
  </si>
  <si>
    <t>2400 x 1200mm High fixed projection magnetic, non-graphic white boards, consisting of two 1220 x 1210mm swing leaf chalkboards fixed to centre board by means of heavy duty hinges, aluminium surround and aluminium pen tray.   Note:  The rate is to include for the following items to be supplied to the school for each white board:  1. 4No. white board markers (Red, Green, Black and Blue). 2. 1No. cleaning cloth 3. 1No. magnetic eraser 4. 1No. 250ml cleaning fluid 5. 4No. moulded magnets</t>
  </si>
  <si>
    <t>"Solid" or equal approved</t>
  </si>
  <si>
    <t>38mm Diameter rubber door stop, plugged and screwed to wall with 50mm long brass screw</t>
  </si>
  <si>
    <t>Striker plates to doors</t>
  </si>
  <si>
    <t>METALWORK (PROVISIONAL) (CPAP WORK GROUP NO. 136 UNLESS OTHERWISE STATED)</t>
  </si>
  <si>
    <t>HOT DIPPED GALVANISED MILD STEEL DOOR FRAMES</t>
  </si>
  <si>
    <t>1,2mm Rebated frames suitable for block walls</t>
  </si>
  <si>
    <t>Steel door frame size 813 x 2032mm high</t>
  </si>
  <si>
    <t>GALVANISED MILD STEEL GATES</t>
  </si>
  <si>
    <t>Welded screens and gates to galvanised steel frame</t>
  </si>
  <si>
    <t>Single gate 913 x 2147mm high of 25 x 25mm square tubing, 25 x 25mm square tubing transomes and 12 x 12mm solid square diving bars at 90mm centres complete with lock</t>
  </si>
  <si>
    <t>SUNDRY STEELWORK</t>
  </si>
  <si>
    <t>Hot-rolled steel members</t>
  </si>
  <si>
    <t>76mm square tubing to backs of rainwater downpipes, including necessary brackets to secure downpipe, base plates, etc.  (Downpipes Measured elsewhere)</t>
  </si>
  <si>
    <t>PROVISIONAL SUMS</t>
  </si>
  <si>
    <t>Provide a sum of R 120,000.00 (One Hundred and Twenty Thousand Rand) for the supply and installation of 1No. Smart Interactive board in a position to be determined on site.</t>
  </si>
  <si>
    <t>Profit and Attendance</t>
  </si>
  <si>
    <t>Provide the sum of R 10,000.00 (Ten Thousand Rand) for training related to the use of the Smart Board</t>
  </si>
  <si>
    <t xml:space="preserve">PLASTERING(CPAP WORK GROUP NO. 142 UNLESS OTHERWISE STATED) </t>
  </si>
  <si>
    <t>INTERNAL PLASTER</t>
  </si>
  <si>
    <t>Cement plaster on brickwork</t>
  </si>
  <si>
    <t>On walls in patches</t>
  </si>
  <si>
    <t>EXTERNAL PLASTER</t>
  </si>
  <si>
    <t>PLUMBING AND DRAINAGE (PROVISIONAL) (CPAP WORK GROUP NO. 146 UNLESS OTHERWISE STATED)</t>
  </si>
  <si>
    <t>RAINWATER DISPOSAL</t>
  </si>
  <si>
    <t>Seamless aluminium</t>
  </si>
  <si>
    <t>150 x 150mm box gutters with white baked enamel finish fixed with white concealed brackets</t>
  </si>
  <si>
    <t>100 x 75mm Fluted aluminium downpipes with white baked enamel finish</t>
  </si>
  <si>
    <t>Extra over eaves gutter for stopped end</t>
  </si>
  <si>
    <t>Extra over eaves gutter for drop box suitable for 150 x 150mm box gutter</t>
  </si>
  <si>
    <t>Extra over rainwater downpipe for bends</t>
  </si>
  <si>
    <t>Extra over rainwater downpipe for shoes</t>
  </si>
  <si>
    <t xml:space="preserve">GLAZING (PROVISIONAL) (CPAP WORK GROUP NO. 150 UNLESS OTHERWISE STATED) </t>
  </si>
  <si>
    <t>GLAZING TO STEEL WITH PUTTY</t>
  </si>
  <si>
    <t>6mm Thick toughened safety glass</t>
  </si>
  <si>
    <t xml:space="preserve">PAINTWORK (PROVISIONAL) (CPAP WORK GROUP NO. 152 UNLESS OTHERWISE STATED) </t>
  </si>
  <si>
    <t>PAINTWORK TO PREVIOUSLY PAINTED WORK</t>
  </si>
  <si>
    <t>ON FLOATED PLASTER</t>
  </si>
  <si>
    <t xml:space="preserve">Prepare and brush surface to remove all loose contaminants and apply one undercoat and two coats interior quality acrylic emulsion paint </t>
  </si>
  <si>
    <t>On walls</t>
  </si>
  <si>
    <t>Prepare and brush surface to remove all loose contaminants and apply one undercoat and two coats exterior quality acrylic emulsion paint</t>
  </si>
  <si>
    <t>ON WOOD</t>
  </si>
  <si>
    <t>Prepare and brush surface to remove all loose contaminants and apply two coats "ABE Provonite" or equal approved carbolineum anti-corrosive coal tar paint</t>
  </si>
  <si>
    <t>On roof timbers at eaves and verges</t>
  </si>
  <si>
    <t xml:space="preserve">Prepare and sand surface to remove all loose contaminants and apply two coats superior quality polyurethane varnish </t>
  </si>
  <si>
    <t>On doors</t>
  </si>
  <si>
    <t>ON METAL</t>
  </si>
  <si>
    <t>Prepare surfaces and remove all loose material, dust, grease, salts and contamination with an approved degreaser, rinse and apply one type II undercoat and two finishing coats exterior quality non-drip polyurethane enamel paint to selected tints on</t>
  </si>
  <si>
    <t xml:space="preserve">Steel windows, frames, etc </t>
  </si>
  <si>
    <t>PAINTWORK TO NEW WORK</t>
  </si>
  <si>
    <t>Prepare and brush surface to remove all loose contaminants and one coat alkali resistant primer, one undercoat and two coats  PVA emulsion paint for interior use</t>
  </si>
  <si>
    <t>ON FIBRE CEMENT</t>
  </si>
  <si>
    <t>Prepare and brush surface to remove all loose contaminants and apply one coat alkali resistant primer, one undercoat and two coats superior quality acrylic emulsion paint for exterior use</t>
  </si>
  <si>
    <t>On fascias and barge boards</t>
  </si>
  <si>
    <t>Prepare, brush surface to remove all loose contaminants, stain and apply one coat "Plascon Woodcare Pretreatment (WWP 1)" or equal approved , and three coats "Woodcare Wood Preservative (FPR1)" or equal approved preservative strictly in accordance with the Manufacturer's instructions</t>
  </si>
  <si>
    <t>Roof timbers at eaves and verges</t>
  </si>
  <si>
    <t>Prepare surface as per manufacturer's specification and apply one coat red oxide primer or equal and approved</t>
  </si>
  <si>
    <t>Backs of frames, linings, etc not exceeding 300mm wide</t>
  </si>
  <si>
    <t>Alterations and Demolitions (Provisional)</t>
  </si>
  <si>
    <t>New Work to Existing Buildings (Provisional)</t>
  </si>
  <si>
    <t>SECTION NO. 4</t>
  </si>
  <si>
    <t>APRONS AND V- DRAINS (ALL TRADES) (PROVISIONAL)</t>
  </si>
  <si>
    <t xml:space="preserve">EARTHWORKS (PROVISIONAL) (CPAP WORK GROUP NO. 104 UNLESS OTHERWISE STATED) </t>
  </si>
  <si>
    <t>SITE CLEARANCE ETC</t>
  </si>
  <si>
    <t>Site clearance</t>
  </si>
  <si>
    <t>Digging up and removing rubbish, debris, vegetation, hedges, shrubs and trees not exceeding 200mm girth, bush, etc</t>
  </si>
  <si>
    <t>EXCAVATION OTHER THAN BULK</t>
  </si>
  <si>
    <t>Reduced levels under floors</t>
  </si>
  <si>
    <t>CARTING AWAY</t>
  </si>
  <si>
    <t>Extra over all excavations for loading, carting and dumping surplus excavated material</t>
  </si>
  <si>
    <t>Off site to be located by the contractor</t>
  </si>
  <si>
    <t>COMPACTION</t>
  </si>
  <si>
    <t>Compaction of ground surfaces under floors etc including scarifying for a depth of 150mm, breaking down oversize material, adding suitable material where necessary and compacting to 95% Mod. AASHTO density</t>
  </si>
  <si>
    <t xml:space="preserve">"Modified AASHTO Density" test </t>
  </si>
  <si>
    <t xml:space="preserve">"Field Density" test including "Optimum Moisture Content" (four readings per test) </t>
  </si>
  <si>
    <t>Soil insecticide in accordance to SANS 5859</t>
  </si>
  <si>
    <t>Under floors, etc. including forming and poisoning shallow furrows against foundation walls, etc., filling in furrows and ramming</t>
  </si>
  <si>
    <t>CONCRETE, FORMWORK AND REINFORCEMENT (PROVISIONAL) (CPAP WORK GROUP NO. 110 UNLESS OTHERWISE STATED)</t>
  </si>
  <si>
    <t>REINFORCED CONCRETE CAST ON/IN FORMWORK</t>
  </si>
  <si>
    <t>20MPa/19mm Concrete</t>
  </si>
  <si>
    <t>Surface beds, slabs, etc to falls and currents</t>
  </si>
  <si>
    <t>Finishing top surfaces of concrete with a wood float finish</t>
  </si>
  <si>
    <t>Concrete channel to falls</t>
  </si>
  <si>
    <t>ROUGH FORMWORK (DEGREE OF ACCURACY II) (PROVISIONAL) (CPAP WORK GROUP NO. 111 UNLESS OTHERWISE STATED)</t>
  </si>
  <si>
    <t>Rough formwork to sides</t>
  </si>
  <si>
    <t>V drains, paving and ramps not exceeding 300mm high</t>
  </si>
  <si>
    <t>MOVEMENT JOINTS, ETC</t>
  </si>
  <si>
    <t>Expansion joints with 10mm softboard between vertical concrete and brick surfaces</t>
  </si>
  <si>
    <t xml:space="preserve">WATERPROOFING (PROVISIONAL) (CPAP WORK GROUP NO. 120 UNLESS OTHERWISE STATED) </t>
  </si>
  <si>
    <t>JOINT SEALANTS, ETC</t>
  </si>
  <si>
    <t>"ABE Flexothane" or equal approved two-part grey polysulphide sealing compound including backing cord, bond breaker, primer, etc</t>
  </si>
  <si>
    <t>In 10mm joints not exceeding 300mm high</t>
  </si>
  <si>
    <t>WATER TANK SUPPORTS (9 NO.) (ALL TRADES) (PROVISIONAL)</t>
  </si>
  <si>
    <t>Bases</t>
  </si>
  <si>
    <t>Extra over trench and hole excavation in earth for excavation in</t>
  </si>
  <si>
    <t>Hard rock</t>
  </si>
  <si>
    <t>Extra over all excavations for loading, carting and dumping surplus excavated material (no allowance made for increase in bulk)</t>
  </si>
  <si>
    <t>EARTH FILLING, ETC</t>
  </si>
  <si>
    <t>Note: All filing whether obtained from the excavations, from stockpiles or by the contractor from an outside source must be selected and approved by the Structural / Civil Engineers</t>
  </si>
  <si>
    <t>Filling with material from the excavations compacted to a density of at least 95% Mod. AASHTO density</t>
  </si>
  <si>
    <t xml:space="preserve">150mm G5 Material in accordance with SABS 1200 DM compacted to 95% Mod. AASHTO density </t>
  </si>
  <si>
    <t>KEEPING EXCAVATIONS FREE OF WATER</t>
  </si>
  <si>
    <t>Allow for keeping excavations free of water or mud by hand or machinery</t>
  </si>
  <si>
    <t>Compaction of ground surfaces under floors etc including scarifying for a depth of 150mm, breaking down oversize material, adding suitable material where necessary and compacting to 93% Mod. AASHTO density</t>
  </si>
  <si>
    <t>TESTS</t>
  </si>
  <si>
    <t>Modified AASHTO Density test</t>
  </si>
  <si>
    <t>"Field Density" test including "Optimum Moisture Content"</t>
  </si>
  <si>
    <t>Under floors, etc., including forming and poisoning shallow furrows against foundation walls, etc., filling in furrows and ramming</t>
  </si>
  <si>
    <t xml:space="preserve">CONCRETE, FORMWORK AND REINFORCEMENT (PROVISIONAL)(CPAP WORK GROUP NO. 110 UNLESS OTHERWISE STATED) </t>
  </si>
  <si>
    <t>UNREINFORCED CONCRETE CAST AGAINST EXCAVATED SURFACES</t>
  </si>
  <si>
    <t>10MPa Concrete</t>
  </si>
  <si>
    <t>Surface blinding under footings, bases, etc.</t>
  </si>
  <si>
    <t>REINFORCED CONCRETE CAST AGAINST/ON FORMWORK</t>
  </si>
  <si>
    <t>Strip footings</t>
  </si>
  <si>
    <t>Finishing top surfaces of concrete with a wood float</t>
  </si>
  <si>
    <t>ROUGH FORMWORK (DEGREE OF ACCURACY III) (CPAP WORK GROUP NO. 111)</t>
  </si>
  <si>
    <t>Edges, risers, ends and reveals not exceeding 300mm high or wide</t>
  </si>
  <si>
    <t xml:space="preserve">REINFORCEMENT (PROVISIONAL) (CPAP WORK GROUP NO. 114) </t>
  </si>
  <si>
    <t xml:space="preserve">MASONRY(CPAP WORK GROUP NO. 116 UNLESS OTHERWISE STATED) </t>
  </si>
  <si>
    <t>Type 617 fabric reinforcement in concrete surface beds, slabs, etc</t>
  </si>
  <si>
    <t xml:space="preserve">BRICKWORK IN FOUNDATIONS </t>
  </si>
  <si>
    <t>Brickwork of NFX (14 MPa nominal compressive strength) clay imperial bricks in cement mortar</t>
  </si>
  <si>
    <t xml:space="preserve">One brick wall </t>
  </si>
  <si>
    <t>BRICKWORK IN SUPERSTRUCTURE</t>
  </si>
  <si>
    <t>Brickwork of NFP Bricks in Class II mortar</t>
  </si>
  <si>
    <t>BRICKWORK SUNDRIES</t>
  </si>
  <si>
    <t>Bagging of 1:3 cement and sand mixture</t>
  </si>
  <si>
    <t>On outer face of inner skin of brick walls including any additional labour required in raising wall in two separate skins and working around wire ties and / or brick reinforcing fabric</t>
  </si>
  <si>
    <t>Brickwork reinforcement</t>
  </si>
  <si>
    <t>FACE BRICKWORK</t>
  </si>
  <si>
    <t>"Corobrik Travertine FBA" or equal approved face bricks in stretcher bond with ruled joints and perpends internally and externally</t>
  </si>
  <si>
    <t>Extra over brickwork for face brickwork</t>
  </si>
  <si>
    <t>Extra over brickwork for brick-on-edge header course</t>
  </si>
  <si>
    <t xml:space="preserve">PLUMBING AND DRAINAGE (PROVISIONAL)(CPAP WORK GROUP NO. 148 UNLESS OTHERWISE STATED) </t>
  </si>
  <si>
    <t>WATER SUPPLIES AND FIRE SERVICES</t>
  </si>
  <si>
    <t>TAPS, VALVES, ETC</t>
  </si>
  <si>
    <t xml:space="preserve">20mm PVC full bore valve "602/0020",complete with PVC reducers and connections to rainwater tank and including one 90 degree PVC elbow threaded on one side and slip on the other side cast in concrete </t>
  </si>
  <si>
    <t>TANKS, ETC</t>
  </si>
  <si>
    <t xml:space="preserve">Polyethylene drinking water tanks </t>
  </si>
  <si>
    <t>5000 Litre low profile circular tank size 2250mm diameter x 1800mm high, with access lid and inlet hole,embedded in pedestal to a minimum of 400mm above ground level and tied down with 2 No. off 4mm galvanised double strap stay wires tied  to galvanised mild steel M12 eye bolt of which is to be drilled and fixed to the 4 corners of concrete supporting base.</t>
  </si>
  <si>
    <t>2400 Litre circular tank size 1420mm diameter x 1700mm high, with access lid and inlet hole,embedded in pedestal to a minimum of 400mm above ground level and tied down with 2 No. off 4mm galvanised double strap stay wires tied  to galvanised mild steel M12 eye bolt of which is to be drilled and fixed to the 4 corners of concrete supporting base.</t>
  </si>
  <si>
    <t>Aprons and V - Drains (Provisional)</t>
  </si>
  <si>
    <t>Water Tanks (Provisional)</t>
  </si>
  <si>
    <t>SECTION NO. 5</t>
  </si>
  <si>
    <t xml:space="preserve">ELECTRICAL INSTALLATION (PROVISIONAL) (CPAP WORK GROUP NO. 160 UNLESS OTHERWISE STATED) </t>
  </si>
  <si>
    <t>REPAIRS AND RENOVATIONS TO EXISTING BUILDINGS</t>
  </si>
  <si>
    <t>Repair / Replace the electrical installation in Classrooms, Admin Blocks, Toilets, etc. that is to be refurbished or is non-compliant in terms of SANS 10142-1. Note that all asbestos roofs on building is to be removed and replaced. Necessary safety gear to be used when working in this environment.</t>
  </si>
  <si>
    <t>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t>
  </si>
  <si>
    <t>Bidders are to include Preliminaries and General cost within the rates when pricing the Electrical Bill of Quantities.</t>
  </si>
  <si>
    <t>CONDUIT AND CONDUIT BOXES</t>
  </si>
  <si>
    <t>Remove &amp; replace PVC conduit in walls, floors or ceiling spaces as specified for lighting, small power and other auxiliary outlets, including couplings, bushes, bending, drawboxes and fixing, etc in accordance with non-metallic conduit and accessories as per SANS 950</t>
  </si>
  <si>
    <t>P8000 Galvnised Trucnking C/W enclosure</t>
  </si>
  <si>
    <t>Supply</t>
  </si>
  <si>
    <t>Install</t>
  </si>
  <si>
    <t>20mm conduit Fixed in roof space</t>
  </si>
  <si>
    <t>20mm PVC round boxes complete with lids &amp; mounting screws</t>
  </si>
  <si>
    <t>20mm Bosal conduit</t>
  </si>
  <si>
    <t>100 x 100 x 100mm Deep surface mounted for SSO and isolators</t>
  </si>
  <si>
    <t xml:space="preserve">CIRCUIT WIRING </t>
  </si>
  <si>
    <t xml:space="preserve">Supply and install copper PVC insulated conductors in conduit or trunking system in walls, floors or in roof space for lights, plugs and power points, including connection to switches and equipment. </t>
  </si>
  <si>
    <t>2.5mm2 (Live, Neutral and Earth)</t>
  </si>
  <si>
    <t>4.0mm2 (Live, Neutral and Earth)</t>
  </si>
  <si>
    <t>1.5mm2 (Live, Neutral and Earth)</t>
  </si>
  <si>
    <t>LIGHTING EQUIPMENT</t>
  </si>
  <si>
    <t xml:space="preserve">Remove existing light fitting &amp; replace with existing or with new lighting fixtures. Located in ceilings and / or walls. </t>
  </si>
  <si>
    <t>Re-install existing Fittings</t>
  </si>
  <si>
    <t>Remove and re-install existing light fitting due to replacement of ceilings or due to loose fixing in ceiling or wall.</t>
  </si>
  <si>
    <t>Type A</t>
  </si>
  <si>
    <t>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</si>
  <si>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</si>
  <si>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</si>
  <si>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</si>
  <si>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</si>
  <si>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Type D</t>
  </si>
  <si>
    <t>Post Top mounted luminaire, Including pole, with  glass-filled nylon dome with non-discolouring high-impact acrylic diffuser. High-pressure die-cast aluminium spigot base. Minimum IP 65, Corrosion and vandal resistant luminaire complete with 1x 18W CFL lamp, electronic control gear and all necessary accessories. All external bolts to be stainless steel. Minimum 1200lm. Cool White. Colour Dark Grey or as per architect. Mounted on 3.6m Pole at 3m mounting height. Price to include pole complete with fitting.</t>
  </si>
  <si>
    <t>Re-lamp existing lights with lamps as noted below:</t>
  </si>
  <si>
    <t>230V, 11W ES/BC Compact Fluorescent lamps. Colour Cool White</t>
  </si>
  <si>
    <t>230V, 1500mm T5 florescent tubes. Colour cool white</t>
  </si>
  <si>
    <t>MISCELLANEOUS</t>
  </si>
  <si>
    <t>Administration Block Alarm System including connection cables</t>
  </si>
  <si>
    <t>Telephone Distribution Board</t>
  </si>
  <si>
    <t>School Siren and Push Button with Latch in Timer</t>
  </si>
  <si>
    <t>50mm PVC sleeves</t>
  </si>
  <si>
    <t>DISTRIBUTION BOARDS</t>
  </si>
  <si>
    <t>Remove and Replace distribution boards, complete with doors where applicable, frames, subframes, chassis, fixtures, fittings, spare space, busbar etc. as per specification and drawings. All shop drawings to be approved prior to manufacture. Refer to Schematic for full details and circuit breaker count</t>
  </si>
  <si>
    <t>3  x  20 Way Surface - 3 Phase</t>
  </si>
  <si>
    <t>Upgrade DB to bring up to SANS standard and Supply &amp; Install circuit breakers as required. All circuit breakers to match DB kA rating with minimum  6kA Schneider/ CBI breakers. To include all wiring, labels, blanks and safety labels for DB.</t>
  </si>
  <si>
    <t>15Amp single phase Circuit breaker</t>
  </si>
  <si>
    <t>20Amp single phase Circuit breaker</t>
  </si>
  <si>
    <t>60Amp double pole Earth Leakage Unit</t>
  </si>
  <si>
    <t>Class II 10kA single pole SPD unit</t>
  </si>
  <si>
    <t>40 Amp three phase 4 pole Main Circuit breaker</t>
  </si>
  <si>
    <t>60 Amp double pole main double circuit breaker (40amp for 12way DB)</t>
  </si>
  <si>
    <t>Remove and replace, 16 Amp light switches in existing 100 x 100 x 50mm boxes with white coloured cover plates</t>
  </si>
  <si>
    <t>Single Lever, one way switch</t>
  </si>
  <si>
    <t>Two lever one way</t>
  </si>
  <si>
    <t>One Lever two way switch</t>
  </si>
  <si>
    <t>IP65 Single Lever Switch</t>
  </si>
  <si>
    <t xml:space="preserve">SWITCHED SOCKET OUTLETS </t>
  </si>
  <si>
    <t xml:space="preserve">Remove and Replace 16Amp switched socket outlets in existing 100 x 100 x 50mm boxes with white coloured cover plates </t>
  </si>
  <si>
    <t>16 Amp 3 pin double SSO (White)</t>
  </si>
  <si>
    <t>16 Amp 3 pin Single (White)</t>
  </si>
  <si>
    <t>Supply, installation and connection of 16Amp switched socket outlet in single. two or three compartment power skirting</t>
  </si>
  <si>
    <t>Cradles and blank covers for telephone / data outlet points</t>
  </si>
  <si>
    <t>RJ45 Data outlet complete with cover</t>
  </si>
  <si>
    <t>RJ11 Telephone outlet complete with cover</t>
  </si>
  <si>
    <t>ISOLATORS</t>
  </si>
  <si>
    <t>Remove and replace isolator in GRP extension box. To be supplied complete with 100 x 100 x 50mm box</t>
  </si>
  <si>
    <t>30 Amp 2 pole 230V</t>
  </si>
  <si>
    <t>30 Amp 2 pole 230V, weather proof</t>
  </si>
  <si>
    <t>PHOTO CELLS</t>
  </si>
  <si>
    <t>Replace 10 Amp day light switch per SANS 1777</t>
  </si>
  <si>
    <t>EARTHING, BONDING AND LIGHTNING PROTECTION</t>
  </si>
  <si>
    <t>Install Earthing &amp; Lightning Protection per SANS 10313, 62305 and 10142. To be undertaken by specialist earthing and lightning contractor. Refer to specification Part A. Item 14</t>
  </si>
  <si>
    <t>8mm2 Diameter Aluminium aerial conductor for roof top lightning protection of all non-metallic roof. To include all holding down clamps, down conductors and bonding to earth ring</t>
  </si>
  <si>
    <t>Bond the metal roofs / aerial conductor around the perimeter of the buildings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</si>
  <si>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</si>
  <si>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50mm stranded BCEW down conductor in surface mounted PVC conduit complete with saddles</t>
  </si>
  <si>
    <t>1200mm x 16mm diameter Copper earth electrodes driven in ground, including 'Cadweld' joining sleeves as required</t>
  </si>
  <si>
    <t>LOW VOLTAGE CABLES</t>
  </si>
  <si>
    <t>Supply and installation and termination of copper PVC/SWA/ECC cables laid in ducts, trenches, horizontal racks or vertical ducts.  Rates shall include the supply and fixing of supports with regard to installation of cables. Rates shall include the PVC cable ties  as required. All cables are Copper PVC/SWA/ECC cables per SANS 1507.</t>
  </si>
  <si>
    <t>6.0mm x 2 Core ECC</t>
  </si>
  <si>
    <t>Term</t>
  </si>
  <si>
    <t>16.0mm 3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</si>
  <si>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</si>
  <si>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In soft or pickable soil (60%)</t>
  </si>
  <si>
    <t>Soft Rock (20%)</t>
  </si>
  <si>
    <t>Hard Rock (20%)</t>
  </si>
  <si>
    <t>Warning tape installed 500mm below ground level, above cables in trench</t>
  </si>
  <si>
    <t>TESTING, COMMISSIONING &amp; HANDOVER</t>
  </si>
  <si>
    <t>Test and commission complete installation as per SANS 10142-1</t>
  </si>
  <si>
    <t>Provide Certificate of Compliance (CoC) as per SANS 10142-1. One for each DB and one overall</t>
  </si>
  <si>
    <t>Provide Earthing certificate for entire site, to include earth resistance test of each down conductor earth electrode, measured by an Earthing specialist by means of an approved instrument</t>
  </si>
  <si>
    <t>Remove all redundant equipment, store and dispose at an approved dump site. A disposal certificate to be supplied</t>
  </si>
  <si>
    <t>Allow a sum of R 50,000.00 for municipal ESKOM meter</t>
  </si>
  <si>
    <t>PRELIMINARIES</t>
  </si>
  <si>
    <t>REPAIRS AND RENOVATIONS (PROVISIONAL)</t>
  </si>
  <si>
    <t>EXTERNAL WORKS (PROVISIONAL)</t>
  </si>
  <si>
    <t>ELECTRICAL INSTALLATION (PROVISIONAL)</t>
  </si>
  <si>
    <t>TOTAL FOR PRELIMINARIES</t>
  </si>
  <si>
    <t>TOTAL FOR ALTERATIONS AND DEMOLITIONS</t>
  </si>
  <si>
    <t>TOTAL FOR NEW WORK TO EXISTING BUILDINGS</t>
  </si>
  <si>
    <t>TOTAL FOR REPAIRS AND RENOVATIONS</t>
  </si>
  <si>
    <t>TOTAL FOR V-DRAINS</t>
  </si>
  <si>
    <t>TOTAL FOR WATER TANKS</t>
  </si>
  <si>
    <t>TOTAL FOR EXTERNAL WORKS</t>
  </si>
  <si>
    <t>TOTAL FOR ELECTRICAL INSTALLATION</t>
  </si>
  <si>
    <t>SUBTOTAL (1)</t>
  </si>
  <si>
    <t>ADD: VAT @ 15%</t>
  </si>
  <si>
    <t>TOTAL CARRIED TO FORM OF OFFER (T2.21)</t>
  </si>
  <si>
    <t>Panes exceeding 0,1m2 and not exceeding 0,5m2
Note: The Contractor is to include for the provision of a glazing certificate within the rate.</t>
  </si>
  <si>
    <t>PROVINCIAL ADMINISTRATION OF KWAZULU-NATAL</t>
  </si>
  <si>
    <t xml:space="preserve"> </t>
  </si>
  <si>
    <t>Please do a print preview before printing</t>
  </si>
  <si>
    <t>BILLS OF QUANTITIES</t>
  </si>
  <si>
    <t>with GCC for Construction Works - Second Edition 2010</t>
  </si>
  <si>
    <t>CONTRACTUAL SECTION</t>
  </si>
  <si>
    <t>ONE VOLUME APPROACH</t>
  </si>
  <si>
    <t>SECTION 2</t>
  </si>
  <si>
    <t>Employer:</t>
  </si>
  <si>
    <t>Region:</t>
  </si>
  <si>
    <t>Head: Public Works</t>
  </si>
  <si>
    <t>Tel Number:</t>
  </si>
  <si>
    <t>Fax Number:</t>
  </si>
  <si>
    <t>Project Code:</t>
  </si>
  <si>
    <t>Document Date:</t>
  </si>
  <si>
    <t>Contract Period:</t>
  </si>
  <si>
    <t>Contracting Party: _______________________________________________________________________________________</t>
  </si>
  <si>
    <t>CIDB Registration number:</t>
  </si>
  <si>
    <t xml:space="preserve"> _______________________________</t>
  </si>
  <si>
    <t xml:space="preserve">Central Suppliers Database Registration Number: </t>
  </si>
  <si>
    <t>065944</t>
  </si>
  <si>
    <t>6 Calendar Months</t>
  </si>
  <si>
    <t>Tender Number:           ZNTU04213W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</si>
</sst>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numFmt numFmtId="165" formatCode="#0.0"/>
    <numFmt numFmtId="166" formatCode="#0.00"/>
    <numFmt numFmtId="167" formatCode="_-[$R-1C09]* #,##0.00_-;\-[$R-1C09]* #,##0.00_-;_-[$R-1C09]* &quot;-&quot;??_-;_-@_-"/>
    <numFmt numFmtId="168" formatCode="0.0"/>
    <numFmt numFmtId="169" formatCode="[$-F800]dddd\,\ mmmm\ dd\,\ yyyy"/>
    <numFmt numFmtId="170" formatCode="[$-409]d\-mmm\-yyyy;@"/>
  </numFmts>
  <fonts count="25" x14ac:knownFonts="1">
    <font>
      <sz val="11"/>
      <name val="Calibri"/>
    </font>
    <font>
      <sz val="11"/>
      <name val="Calibri"/>
    </font>
    <font>
      <b/>
      <sz val="11"/>
      <name val="Calibri"/>
      <family val="2"/>
    </font>
    <font>
      <b/>
      <u/>
      <sz val="11"/>
      <name val="Calibri"/>
      <family val="2"/>
    </font>
    <font>
      <sz val="11"/>
      <color theme="0"/>
      <name val="Calibri"/>
      <family val="2"/>
    </font>
    <font>
      <sz val="11"/>
      <name val="Calibri"/>
      <family val="2"/>
    </font>
    <font>
      <b/>
      <sz val="10"/>
      <color rgb="FF000000"/>
      <name val="Arial"/>
      <family val="2"/>
    </font>
    <font>
      <sz val="10"/>
      <name val="Arial"/>
      <family val="2"/>
    </font>
    <font>
      <b/>
      <sz val="18"/>
      <name val="Arial"/>
      <family val="2"/>
    </font>
    <font>
      <b/>
      <sz val="16"/>
      <name val="Arial"/>
      <family val="2"/>
    </font>
    <font>
      <sz val="36"/>
      <color indexed="10"/>
      <name val="Arial"/>
      <family val="2"/>
    </font>
    <font>
      <b/>
      <sz val="8"/>
      <color indexed="12"/>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sz val="12"/>
      <name val="Arial"/>
      <family val="2"/>
    </font>
    <font>
      <b/>
      <u/>
      <sz val="12"/>
      <name val="Arial"/>
      <family val="2"/>
    </font>
    <font>
      <b/>
      <sz val="12"/>
      <name val="Arial"/>
      <family val="2"/>
    </font>
    <font>
      <sz val="12"/>
      <color theme="1"/>
      <name val="Arial"/>
      <family val="2"/>
    </font>
    <font>
      <sz val="10"/>
      <color theme="1"/>
      <name val="Arial"/>
      <family val="2"/>
    </font>
    <font>
      <sz val="12"/>
      <color rgb="FFFF0000"/>
      <name val="Arial"/>
      <family val="2"/>
    </font>
    <font>
      <b/>
      <sz val="8"/>
      <name val="Arial"/>
      <family val="2"/>
    </font>
    <font>
      <sz val="72"/>
      <name val="Arial"/>
      <family val="2"/>
    </font>
  </fonts>
  <fills count="6">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ck">
        <color indexed="64"/>
      </bottom>
      <diagonal/>
    </border>
    <border>
      <left/>
      <right/>
      <top/>
      <bottom style="thick">
        <color theme="1" tint="4.9989318521683403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7" fillId="0" borderId="0"/>
  </cellStyleXfs>
  <cellXfs count="82">
    <xf numFmtId="0" fontId="0" fillId="0" borderId="0" xfId="0"/>
    <xf numFmtId="167" fontId="0" fillId="2" borderId="2" xfId="0" applyNumberFormat="1" applyFill="1" applyBorder="1" applyProtection="1">
      <protection locked="0"/>
    </xf>
    <xf numFmtId="9" fontId="0" fillId="2" borderId="2" xfId="1" applyFont="1" applyFill="1" applyBorder="1" applyProtection="1">
      <protection locked="0"/>
    </xf>
    <xf numFmtId="0" fontId="2" fillId="0" borderId="1" xfId="0" applyFont="1" applyBorder="1" applyAlignment="1">
      <alignment horizontal="center"/>
    </xf>
    <xf numFmtId="0" fontId="2" fillId="0" borderId="1" xfId="0" applyFont="1" applyBorder="1" applyAlignment="1">
      <alignment wrapText="1"/>
    </xf>
    <xf numFmtId="0" fontId="2" fillId="0" borderId="1" xfId="0" applyFont="1" applyBorder="1"/>
    <xf numFmtId="0" fontId="0" fillId="0" borderId="2" xfId="0" applyBorder="1" applyAlignment="1">
      <alignment horizontal="center"/>
    </xf>
    <xf numFmtId="0" fontId="3" fillId="0" borderId="2" xfId="0" applyFont="1" applyBorder="1" applyAlignment="1">
      <alignment wrapText="1"/>
    </xf>
    <xf numFmtId="0" fontId="4" fillId="0" borderId="2" xfId="0" applyFont="1" applyBorder="1" applyAlignment="1">
      <alignment horizontal="center"/>
    </xf>
    <xf numFmtId="165" fontId="0" fillId="0" borderId="2" xfId="0" applyNumberFormat="1" applyBorder="1" applyAlignment="1">
      <alignment horizontal="center"/>
    </xf>
    <xf numFmtId="0" fontId="0" fillId="0" borderId="2" xfId="0" applyBorder="1"/>
    <xf numFmtId="0" fontId="0" fillId="0" borderId="2" xfId="0" applyBorder="1" applyAlignment="1">
      <alignment wrapText="1"/>
    </xf>
    <xf numFmtId="0" fontId="2" fillId="0" borderId="2" xfId="0" applyFont="1" applyBorder="1" applyAlignment="1">
      <alignment wrapText="1"/>
    </xf>
    <xf numFmtId="1" fontId="0" fillId="0" borderId="2" xfId="0" applyNumberFormat="1" applyBorder="1" applyAlignment="1">
      <alignment horizontal="center"/>
    </xf>
    <xf numFmtId="167" fontId="0" fillId="0" borderId="2" xfId="0" applyNumberFormat="1" applyBorder="1"/>
    <xf numFmtId="166" fontId="0" fillId="0" borderId="2" xfId="0" applyNumberFormat="1" applyBorder="1" applyAlignment="1">
      <alignment horizontal="center"/>
    </xf>
    <xf numFmtId="0" fontId="2" fillId="3" borderId="1" xfId="0" applyFont="1" applyFill="1" applyBorder="1" applyAlignment="1">
      <alignment horizontal="left"/>
    </xf>
    <xf numFmtId="0" fontId="2" fillId="3" borderId="1" xfId="0" applyFont="1" applyFill="1" applyBorder="1" applyAlignment="1">
      <alignment wrapText="1"/>
    </xf>
    <xf numFmtId="0" fontId="2" fillId="3" borderId="1" xfId="0" applyFont="1" applyFill="1" applyBorder="1" applyAlignment="1">
      <alignment horizontal="center"/>
    </xf>
    <xf numFmtId="165" fontId="2" fillId="3" borderId="1" xfId="0" applyNumberFormat="1" applyFont="1" applyFill="1" applyBorder="1" applyAlignment="1">
      <alignment horizontal="center"/>
    </xf>
    <xf numFmtId="0" fontId="2" fillId="3" borderId="1" xfId="0" applyFont="1" applyFill="1" applyBorder="1"/>
    <xf numFmtId="167" fontId="2" fillId="3" borderId="1" xfId="0" applyNumberFormat="1" applyFont="1" applyFill="1" applyBorder="1"/>
    <xf numFmtId="164" fontId="0" fillId="0" borderId="2" xfId="0" applyNumberFormat="1" applyBorder="1" applyAlignment="1">
      <alignment horizontal="center"/>
    </xf>
    <xf numFmtId="168" fontId="0" fillId="0" borderId="2" xfId="0" applyNumberFormat="1" applyBorder="1" applyAlignment="1">
      <alignment horizontal="center"/>
    </xf>
    <xf numFmtId="164" fontId="0" fillId="0" borderId="2" xfId="0" applyNumberFormat="1" applyBorder="1"/>
    <xf numFmtId="166" fontId="0" fillId="0" borderId="2" xfId="0" applyNumberFormat="1" applyBorder="1"/>
    <xf numFmtId="0" fontId="0" fillId="0" borderId="0" xfId="0" applyAlignment="1">
      <alignment horizontal="center"/>
    </xf>
    <xf numFmtId="0" fontId="0" fillId="0" borderId="0" xfId="0" applyAlignment="1">
      <alignment wrapText="1"/>
    </xf>
    <xf numFmtId="167" fontId="0" fillId="0" borderId="2" xfId="0" applyNumberFormat="1" applyFill="1" applyBorder="1"/>
    <xf numFmtId="0" fontId="5" fillId="0" borderId="2" xfId="0" applyFont="1" applyBorder="1" applyAlignment="1">
      <alignment wrapText="1"/>
    </xf>
    <xf numFmtId="0" fontId="8" fillId="0" borderId="0" xfId="2" applyFont="1" applyAlignment="1">
      <alignment horizontal="center"/>
    </xf>
    <xf numFmtId="0" fontId="7" fillId="0" borderId="0" xfId="2"/>
    <xf numFmtId="0" fontId="9" fillId="0" borderId="0" xfId="2" applyFont="1" applyAlignment="1">
      <alignment horizontal="left"/>
    </xf>
    <xf numFmtId="0" fontId="10" fillId="0" borderId="0" xfId="2" applyFont="1" applyAlignment="1">
      <alignment vertical="center" textRotation="90"/>
    </xf>
    <xf numFmtId="0" fontId="11" fillId="0" borderId="0" xfId="2" applyFont="1" applyAlignment="1">
      <alignment horizontal="left" wrapText="1" indent="3"/>
    </xf>
    <xf numFmtId="0" fontId="12" fillId="0" borderId="0" xfId="2" applyFont="1" applyAlignment="1">
      <alignment horizontal="center"/>
    </xf>
    <xf numFmtId="0" fontId="13" fillId="4" borderId="0" xfId="2" applyFont="1" applyFill="1" applyAlignment="1">
      <alignment horizontal="center"/>
    </xf>
    <xf numFmtId="0" fontId="14" fillId="0" borderId="0" xfId="2" applyFont="1" applyAlignment="1">
      <alignment horizontal="center" vertical="top"/>
    </xf>
    <xf numFmtId="0" fontId="7" fillId="0" borderId="0" xfId="2" applyAlignment="1">
      <alignment vertical="top"/>
    </xf>
    <xf numFmtId="0" fontId="15" fillId="0" borderId="0" xfId="2" applyFont="1" applyAlignment="1">
      <alignment horizontal="center" vertical="top"/>
    </xf>
    <xf numFmtId="0" fontId="16" fillId="0" borderId="0" xfId="2" applyFont="1" applyAlignment="1">
      <alignment horizontal="center" vertical="center" wrapText="1"/>
    </xf>
    <xf numFmtId="0" fontId="16" fillId="0" borderId="3" xfId="2" applyFont="1" applyBorder="1" applyAlignment="1">
      <alignment horizontal="left" vertical="center" wrapText="1"/>
    </xf>
    <xf numFmtId="0" fontId="17" fillId="0" borderId="0" xfId="2" applyFont="1"/>
    <xf numFmtId="0" fontId="18" fillId="0" borderId="0" xfId="2" applyFont="1" applyAlignment="1">
      <alignment horizontal="left" vertical="top" wrapText="1"/>
    </xf>
    <xf numFmtId="0" fontId="17" fillId="0" borderId="0" xfId="2" applyFont="1" applyAlignment="1">
      <alignment horizontal="left" vertical="center" wrapText="1"/>
    </xf>
    <xf numFmtId="0" fontId="7" fillId="0" borderId="0" xfId="2" applyAlignment="1">
      <alignment vertical="center"/>
    </xf>
    <xf numFmtId="0" fontId="17" fillId="0" borderId="0" xfId="2" applyFont="1" applyAlignment="1">
      <alignment vertical="center" wrapText="1"/>
    </xf>
    <xf numFmtId="0" fontId="17" fillId="0" borderId="0" xfId="2" applyFont="1" applyAlignment="1">
      <alignment horizontal="left" vertical="center"/>
    </xf>
    <xf numFmtId="0" fontId="19" fillId="0" borderId="0" xfId="2" applyFont="1" applyAlignment="1">
      <alignment horizontal="left"/>
    </xf>
    <xf numFmtId="0" fontId="17" fillId="0" borderId="0" xfId="2" applyFont="1"/>
    <xf numFmtId="0" fontId="18" fillId="0" borderId="0" xfId="2" applyFont="1" applyAlignment="1">
      <alignment wrapText="1"/>
    </xf>
    <xf numFmtId="0" fontId="18" fillId="0" borderId="0" xfId="2" applyFont="1" applyAlignment="1">
      <alignment horizontal="left" wrapText="1"/>
    </xf>
    <xf numFmtId="0" fontId="17" fillId="0" borderId="0" xfId="2" applyFont="1" applyAlignment="1">
      <alignment wrapText="1"/>
    </xf>
    <xf numFmtId="0" fontId="17" fillId="0" borderId="0" xfId="2" applyFont="1" applyAlignment="1">
      <alignment horizontal="left" wrapText="1"/>
    </xf>
    <xf numFmtId="0" fontId="19" fillId="0" borderId="0" xfId="2" applyFont="1" applyAlignment="1">
      <alignment wrapText="1"/>
    </xf>
    <xf numFmtId="0" fontId="19" fillId="0" borderId="0" xfId="2" applyFont="1" applyAlignment="1">
      <alignment horizontal="left" wrapText="1"/>
    </xf>
    <xf numFmtId="0" fontId="17" fillId="0" borderId="0" xfId="2" applyFont="1" applyAlignment="1">
      <alignment horizontal="left" wrapText="1"/>
    </xf>
    <xf numFmtId="49" fontId="17" fillId="0" borderId="0" xfId="2" applyNumberFormat="1" applyFont="1" applyAlignment="1">
      <alignment horizontal="left" wrapText="1"/>
    </xf>
    <xf numFmtId="0" fontId="20" fillId="0" borderId="0" xfId="2" applyFont="1"/>
    <xf numFmtId="49" fontId="20" fillId="0" borderId="0" xfId="2" applyNumberFormat="1" applyFont="1" applyAlignment="1">
      <alignment horizontal="left" wrapText="1"/>
    </xf>
    <xf numFmtId="0" fontId="20" fillId="0" borderId="4" xfId="2" applyFont="1" applyBorder="1"/>
    <xf numFmtId="0" fontId="20" fillId="5" borderId="0" xfId="2" applyFont="1" applyFill="1" applyAlignment="1">
      <alignment wrapText="1"/>
    </xf>
    <xf numFmtId="0" fontId="21" fillId="5" borderId="0" xfId="2" applyFont="1" applyFill="1"/>
    <xf numFmtId="0" fontId="20" fillId="5" borderId="0" xfId="2" applyFont="1" applyFill="1" applyAlignment="1">
      <alignment horizontal="left" wrapText="1"/>
    </xf>
    <xf numFmtId="169" fontId="20" fillId="5" borderId="0" xfId="2" applyNumberFormat="1" applyFont="1" applyFill="1" applyAlignment="1">
      <alignment wrapText="1"/>
    </xf>
    <xf numFmtId="170" fontId="20" fillId="5" borderId="0" xfId="2" applyNumberFormat="1" applyFont="1" applyFill="1" applyAlignment="1">
      <alignment horizontal="left" wrapText="1"/>
    </xf>
    <xf numFmtId="0" fontId="20" fillId="5" borderId="0" xfId="2" applyFont="1" applyFill="1"/>
    <xf numFmtId="0" fontId="22" fillId="5" borderId="0" xfId="2" applyFont="1" applyFill="1"/>
    <xf numFmtId="0" fontId="23" fillId="0" borderId="0" xfId="2" applyFont="1" applyAlignment="1">
      <alignment horizontal="left"/>
    </xf>
    <xf numFmtId="0" fontId="7" fillId="0" borderId="0" xfId="2" applyAlignment="1">
      <alignment horizontal="left"/>
    </xf>
    <xf numFmtId="0" fontId="24" fillId="0" borderId="0" xfId="2" applyFont="1" applyAlignment="1">
      <alignment textRotation="45"/>
    </xf>
    <xf numFmtId="0" fontId="17" fillId="0" borderId="5" xfId="2" applyFont="1" applyBorder="1" applyAlignment="1" applyProtection="1">
      <alignment horizontal="left" wrapText="1"/>
      <protection locked="0"/>
    </xf>
    <xf numFmtId="0" fontId="17" fillId="0" borderId="6" xfId="2" applyFont="1" applyBorder="1" applyAlignment="1" applyProtection="1">
      <alignment horizontal="left" wrapText="1"/>
      <protection locked="0"/>
    </xf>
    <xf numFmtId="0" fontId="17" fillId="0" borderId="7" xfId="2" applyFont="1" applyBorder="1" applyAlignment="1" applyProtection="1">
      <alignment horizontal="left" wrapText="1"/>
      <protection locked="0"/>
    </xf>
    <xf numFmtId="0" fontId="17" fillId="0" borderId="0" xfId="2" applyFont="1" applyAlignment="1" applyProtection="1">
      <alignment horizontal="left"/>
      <protection locked="0"/>
    </xf>
    <xf numFmtId="0" fontId="17" fillId="0" borderId="0" xfId="2" applyFont="1" applyAlignment="1" applyProtection="1">
      <alignment horizontal="left"/>
      <protection locked="0"/>
    </xf>
    <xf numFmtId="0" fontId="17" fillId="0" borderId="9" xfId="2" applyFont="1" applyBorder="1" applyAlignment="1" applyProtection="1">
      <alignment horizontal="left"/>
      <protection locked="0"/>
    </xf>
    <xf numFmtId="0" fontId="7" fillId="0" borderId="10" xfId="2" applyBorder="1" applyAlignment="1" applyProtection="1">
      <alignment horizontal="left"/>
      <protection locked="0"/>
    </xf>
    <xf numFmtId="0" fontId="7" fillId="0" borderId="11" xfId="2" applyBorder="1" applyProtection="1">
      <protection locked="0"/>
    </xf>
    <xf numFmtId="0" fontId="7" fillId="0" borderId="12" xfId="2" applyBorder="1" applyProtection="1">
      <protection locked="0"/>
    </xf>
    <xf numFmtId="0" fontId="17" fillId="0" borderId="8" xfId="2" applyFont="1" applyBorder="1" applyAlignment="1" applyProtection="1">
      <alignment horizontal="left"/>
    </xf>
    <xf numFmtId="0" fontId="20" fillId="5" borderId="0" xfId="0" applyFont="1" applyFill="1" applyAlignment="1">
      <alignment wrapText="1"/>
    </xf>
  </cellXfs>
  <cellStyles count="3">
    <cellStyle name="Normal" xfId="0" builtinId="0"/>
    <cellStyle name="Normal 2" xfId="2" xr:uid="{B910F8A9-5249-47FD-9C73-CABE70CAD3AB}"/>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144780</xdr:colOff>
          <xdr:row>0</xdr:row>
          <xdr:rowOff>0</xdr:rowOff>
        </xdr:from>
        <xdr:to>
          <xdr:col>7</xdr:col>
          <xdr:colOff>274320</xdr:colOff>
          <xdr:row>1</xdr:row>
          <xdr:rowOff>68580</xdr:rowOff>
        </xdr:to>
        <xdr:sp macro="" textlink="">
          <xdr:nvSpPr>
            <xdr:cNvPr id="2049" name="Button 1" hidden="1">
              <a:extLst>
                <a:ext uri="{63B3BB69-23CF-44E3-9099-C40C66FF867C}">
                  <a14:compatExt spid="_x0000_s2049"/>
                </a:ext>
                <a:ext uri="{FF2B5EF4-FFF2-40B4-BE49-F238E27FC236}">
                  <a16:creationId xmlns:a16="http://schemas.microsoft.com/office/drawing/2014/main" id="{852165E0-7F62-4EEB-AFC5-6E083E3B66C3}"/>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4</xdr:row>
          <xdr:rowOff>7620</xdr:rowOff>
        </xdr:from>
        <xdr:to>
          <xdr:col>7</xdr:col>
          <xdr:colOff>297180</xdr:colOff>
          <xdr:row>5</xdr:row>
          <xdr:rowOff>99060</xdr:rowOff>
        </xdr:to>
        <xdr:sp macro="" textlink="">
          <xdr:nvSpPr>
            <xdr:cNvPr id="2050" name="Button 2" descr="Please do a Print Preview before printing." hidden="1">
              <a:extLst>
                <a:ext uri="{63B3BB69-23CF-44E3-9099-C40C66FF867C}">
                  <a14:compatExt spid="_x0000_s2050"/>
                </a:ext>
                <a:ext uri="{FF2B5EF4-FFF2-40B4-BE49-F238E27FC236}">
                  <a16:creationId xmlns:a16="http://schemas.microsoft.com/office/drawing/2014/main" id="{EF20FD4B-F111-4FD9-A7EC-4CC8FCDA7785}"/>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144780</xdr:colOff>
          <xdr:row>1</xdr:row>
          <xdr:rowOff>76200</xdr:rowOff>
        </xdr:from>
        <xdr:to>
          <xdr:col>7</xdr:col>
          <xdr:colOff>274320</xdr:colOff>
          <xdr:row>2</xdr:row>
          <xdr:rowOff>99060</xdr:rowOff>
        </xdr:to>
        <xdr:sp macro="" textlink="">
          <xdr:nvSpPr>
            <xdr:cNvPr id="2051" name="Button 3" hidden="1">
              <a:extLst>
                <a:ext uri="{63B3BB69-23CF-44E3-9099-C40C66FF867C}">
                  <a14:compatExt spid="_x0000_s2051"/>
                </a:ext>
                <a:ext uri="{FF2B5EF4-FFF2-40B4-BE49-F238E27FC236}">
                  <a16:creationId xmlns:a16="http://schemas.microsoft.com/office/drawing/2014/main" id="{DF5DFD5C-293E-4F32-801C-71284254C096}"/>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5</xdr:row>
          <xdr:rowOff>99060</xdr:rowOff>
        </xdr:from>
        <xdr:to>
          <xdr:col>7</xdr:col>
          <xdr:colOff>297180</xdr:colOff>
          <xdr:row>6</xdr:row>
          <xdr:rowOff>160020</xdr:rowOff>
        </xdr:to>
        <xdr:sp macro="" textlink="">
          <xdr:nvSpPr>
            <xdr:cNvPr id="2052" name="Button 4" hidden="1">
              <a:extLst>
                <a:ext uri="{63B3BB69-23CF-44E3-9099-C40C66FF867C}">
                  <a14:compatExt spid="_x0000_s2052"/>
                </a:ext>
                <a:ext uri="{FF2B5EF4-FFF2-40B4-BE49-F238E27FC236}">
                  <a16:creationId xmlns:a16="http://schemas.microsoft.com/office/drawing/2014/main" id="{558456D2-B139-4B3E-AC61-8E5B8DCB7D76}"/>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0</xdr:col>
      <xdr:colOff>1251857</xdr:colOff>
      <xdr:row>3</xdr:row>
      <xdr:rowOff>130629</xdr:rowOff>
    </xdr:from>
    <xdr:to>
      <xdr:col>3</xdr:col>
      <xdr:colOff>296091</xdr:colOff>
      <xdr:row>7</xdr:row>
      <xdr:rowOff>169816</xdr:rowOff>
    </xdr:to>
    <xdr:pic>
      <xdr:nvPicPr>
        <xdr:cNvPr id="2" name="Picture 1" descr="Public Works Logo">
          <a:extLst>
            <a:ext uri="{FF2B5EF4-FFF2-40B4-BE49-F238E27FC236}">
              <a16:creationId xmlns:a16="http://schemas.microsoft.com/office/drawing/2014/main" id="{7650E6DD-1BF2-4630-A062-72A066B009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857" y="961209"/>
          <a:ext cx="4934494" cy="1144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dmcoza.sharepoint.com/sites/9222/Project%20Tender%20Documents/DPW/SDS%20PHASE%2014/TENDER%20DOCS/REV%209/TARGET%20GROUP%20-%20MILITARY%20VETERANS/PHASE%2014%20-%20REV%209%20-%20SEPT%202023%20-%20VEZUKUKHANYA%20PS%20(MILITARY).xlsm" TargetMode="External"/><Relationship Id="rId1" Type="http://schemas.openxmlformats.org/officeDocument/2006/relationships/externalLinkPath" Target="/sites/9222/Project%20Tender%20Documents/DPW/SDS%20PHASE%2014/TENDER%20DOCS/REV%209/TARGET%20GROUP%20-%20MILITARY%20VETERANS/PHASE%2014%20-%20REV%209%20-%20SEPT%202023%20-%20VEZUKUKHANYA%20PS%20(MILITAR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Sahil%20Harrichunder\AppData\Local\Microsoft\Windows\INetCache\Content.Outlook\6AI1FU7Z\VEZUKUKHANYA%20PS%20-%20COVER%20PAGE%20(S2)%20(002).xlsx" TargetMode="External"/><Relationship Id="rId1" Type="http://schemas.openxmlformats.org/officeDocument/2006/relationships/externalLinkPath" Target="file:///C:\Users\Sahil%20Harrichunder\AppData\Local\Microsoft\Windows\INetCache\Content.Outlook\6AI1FU7Z\VEZUKUKHANYA%20PS%20-%20COVER%20PAGE%20(S2)%2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Functionality Criteria"/>
      <sheetName val="T2.34_TENDER EVALUATION CRITERI"/>
      <sheetName val="T2.35_ SBD 1"/>
      <sheetName val="PROOF OF WORKING CAPI"/>
      <sheetName val="LETTERS OF CREDIT REF"/>
      <sheetName val="DETAILED SCHEDULE"/>
      <sheetName val="SCHEDULE OF YEARS OF EXP."/>
      <sheetName val="SCHEDULE OF YEARS OF"/>
      <sheetName val="Cover Page- Section 2 of 2"/>
      <sheetName val="Cover Page-Section 2 of 2"/>
      <sheetName val="Table of Contents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Provisional Site Plan - Fly"/>
      <sheetName val="Tabulated Scope - Fly"/>
      <sheetName val="Annexures - fly"/>
      <sheetName val="Annexure 1 - fly"/>
      <sheetName val="Annexure 2 - fly"/>
      <sheetName val="Annexure 3 - fly"/>
      <sheetName val="Annexure 4 - fly"/>
      <sheetName val="PMB"/>
      <sheetName val="ULUNDI"/>
      <sheetName val="LSMITH"/>
      <sheetName val="DURBAN"/>
      <sheetName val="Annexure 5 - fly "/>
      <sheetName val="Joint Venture Agreement"/>
      <sheetName val="OHS Spec"/>
      <sheetName val="Annexure 6 - fly"/>
      <sheetName val="Annexure 7 - fly"/>
      <sheetName val="OHS Bill"/>
      <sheetName val="Annexure 8 - fly"/>
      <sheetName val="WaverofLien"/>
      <sheetName val="EPWP"/>
      <sheetName val="EPWP BQ"/>
      <sheetName val="EPWPScope"/>
      <sheetName val="Annexure 9 - fly"/>
      <sheetName val="Annexure 10 - fly"/>
      <sheetName val="EPWP EmpCont"/>
      <sheetName val="Annexure 11 - fly"/>
      <sheetName val="Att Reg"/>
      <sheetName val="Annexure 12 - fly"/>
      <sheetName val="Registration and Business Form"/>
      <sheetName val="Beneficiary Monthly captureform"/>
      <sheetName val="Worker Monthly Payment upload"/>
      <sheetName val="Worker Monthly Training form"/>
      <sheetName val="Location"/>
      <sheetName val="Annexure 13 - fly"/>
    </sheetNames>
    <sheetDataSet>
      <sheetData sheetId="0" refreshError="1"/>
      <sheetData sheetId="1" refreshError="1"/>
      <sheetData sheetId="2" refreshError="1"/>
      <sheetData sheetId="3" refreshError="1">
        <row r="3">
          <cell r="D3" t="str">
            <v>DEPARTMENT OF PUBLIC WORKS</v>
          </cell>
        </row>
        <row r="12">
          <cell r="E12" t="str">
            <v>KZN Department of Public Works</v>
          </cell>
        </row>
        <row r="15">
          <cell r="G15" t="str">
            <v>N/A</v>
          </cell>
        </row>
        <row r="18">
          <cell r="E18" t="str">
            <v xml:space="preserve">PHASE 14 STORM DAMAGED PROGRAMME: REPAIRS AND RENOVATIONS TO STORM DAMAGED SCHOOLS THROUGHOUT THE PROVINCE OF KWAZULU-NATAL: NORTH COAST REGION: CLUSTER 59: VEZUKUKHANYA PRIMARY SCHOOL - OPEN BIDS                                                                                                                                                                                                                                                                                                                                                                                      </v>
          </cell>
        </row>
        <row r="241">
          <cell r="E241" t="str">
            <v>Private Bag X 9041</v>
          </cell>
        </row>
        <row r="242">
          <cell r="E242" t="str">
            <v>PIETERMARITZBURG</v>
          </cell>
        </row>
        <row r="243">
          <cell r="E243">
            <v>3200</v>
          </cell>
        </row>
        <row r="244">
          <cell r="E244" t="str">
            <v>033 - 355 5569</v>
          </cell>
        </row>
        <row r="245">
          <cell r="E245" t="str">
            <v>N/A</v>
          </cell>
        </row>
        <row r="248">
          <cell r="E248" t="str">
            <v xml:space="preserve">Naidu Consulting (Pty) Ltd </v>
          </cell>
        </row>
        <row r="249">
          <cell r="E249">
            <v>1</v>
          </cell>
        </row>
        <row r="250">
          <cell r="E250" t="str">
            <v>P.O. Box 2796</v>
          </cell>
        </row>
        <row r="251">
          <cell r="E251" t="str">
            <v>Westville</v>
          </cell>
        </row>
        <row r="252">
          <cell r="E252" t="str">
            <v>Durban</v>
          </cell>
        </row>
        <row r="253">
          <cell r="E253">
            <v>3635</v>
          </cell>
        </row>
        <row r="257">
          <cell r="E257" t="str">
            <v>031 265 6007</v>
          </cell>
        </row>
        <row r="259">
          <cell r="E259" t="str">
            <v>N/A</v>
          </cell>
        </row>
        <row r="260">
          <cell r="E260" t="str">
            <v>Sherwyn.Bhana@naiduconsulting.com</v>
          </cell>
        </row>
        <row r="262">
          <cell r="E262" t="str">
            <v>KZN Department of Public Works</v>
          </cell>
        </row>
        <row r="263">
          <cell r="E263" t="str">
            <v>Head Public Works: Operations</v>
          </cell>
        </row>
        <row r="264">
          <cell r="E264" t="str">
            <v>X9041</v>
          </cell>
        </row>
        <row r="265">
          <cell r="E265" t="str">
            <v>PIETERMARITZBURG</v>
          </cell>
        </row>
        <row r="266">
          <cell r="E266" t="str">
            <v>3200</v>
          </cell>
        </row>
        <row r="267">
          <cell r="E267" t="str">
            <v>033 - 355 5569</v>
          </cell>
        </row>
        <row r="268">
          <cell r="E268" t="str">
            <v>N/A</v>
          </cell>
        </row>
        <row r="288">
          <cell r="E288" t="str">
            <v>Quantity Surveyor</v>
          </cell>
        </row>
        <row r="289">
          <cell r="E289" t="str">
            <v>LDM Quantity Surveyors (Pty) Ltd</v>
          </cell>
        </row>
        <row r="290">
          <cell r="E290" t="str">
            <v>P.O. Box 19233</v>
          </cell>
        </row>
        <row r="291">
          <cell r="E291" t="str">
            <v>Dormerton</v>
          </cell>
        </row>
        <row r="292">
          <cell r="E292">
            <v>4015</v>
          </cell>
        </row>
        <row r="293">
          <cell r="E293" t="str">
            <v>031 207 1340</v>
          </cell>
        </row>
        <row r="294">
          <cell r="E294" t="str">
            <v>031 209 9441</v>
          </cell>
        </row>
        <row r="295">
          <cell r="E295" t="str">
            <v>ssirputh@ldm.co.za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Section 2 of 2"/>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3B773-ED31-49EB-BD8C-12A121FE938B}">
  <sheetPr>
    <tabColor theme="8" tint="0.59999389629810485"/>
  </sheetPr>
  <dimension ref="A1:Q73"/>
  <sheetViews>
    <sheetView showGridLines="0" showRuler="0" view="pageBreakPreview" topLeftCell="A14" zoomScale="70" zoomScaleNormal="70" zoomScaleSheetLayoutView="70" zoomScalePageLayoutView="80" workbookViewId="0">
      <selection activeCell="A44" sqref="A44:D44"/>
    </sheetView>
  </sheetViews>
  <sheetFormatPr defaultRowHeight="13.2" x14ac:dyDescent="0.25"/>
  <cols>
    <col min="1" max="1" width="42.44140625" style="69" customWidth="1"/>
    <col min="2" max="2" width="24" style="31" customWidth="1"/>
    <col min="3" max="3" width="19.44140625" style="31" customWidth="1"/>
    <col min="4" max="4" width="30.88671875" style="31" customWidth="1"/>
    <col min="5" max="16384" width="8.88671875" style="31"/>
  </cols>
  <sheetData>
    <row r="1" spans="1:8" ht="22.8" x14ac:dyDescent="0.4">
      <c r="A1" s="30" t="s">
        <v>682</v>
      </c>
      <c r="B1" s="30"/>
      <c r="C1" s="30"/>
      <c r="D1" s="30"/>
    </row>
    <row r="2" spans="1:8" ht="22.8" x14ac:dyDescent="0.4">
      <c r="A2" s="30" t="str">
        <f>+'[1]Master Data'!D3</f>
        <v>DEPARTMENT OF PUBLIC WORKS</v>
      </c>
      <c r="B2" s="30"/>
      <c r="C2" s="30"/>
      <c r="D2" s="30"/>
    </row>
    <row r="3" spans="1:8" ht="20.25" customHeight="1" x14ac:dyDescent="0.4">
      <c r="A3" s="32"/>
      <c r="D3" s="33" t="s">
        <v>683</v>
      </c>
    </row>
    <row r="4" spans="1:8" ht="24" customHeight="1" x14ac:dyDescent="0.4">
      <c r="A4" s="32"/>
      <c r="D4" s="33"/>
      <c r="F4" s="34" t="s">
        <v>684</v>
      </c>
      <c r="G4" s="34"/>
      <c r="H4" s="34"/>
    </row>
    <row r="5" spans="1:8" ht="21" x14ac:dyDescent="0.4">
      <c r="A5" s="32"/>
      <c r="D5" s="33"/>
    </row>
    <row r="6" spans="1:8" ht="21" x14ac:dyDescent="0.4">
      <c r="A6" s="32"/>
      <c r="D6" s="33"/>
    </row>
    <row r="7" spans="1:8" ht="21" x14ac:dyDescent="0.4">
      <c r="A7" s="32"/>
      <c r="D7" s="33"/>
    </row>
    <row r="8" spans="1:8" ht="21" x14ac:dyDescent="0.4">
      <c r="A8" s="32"/>
      <c r="D8" s="33"/>
    </row>
    <row r="9" spans="1:8" ht="39.75" customHeight="1" x14ac:dyDescent="0.4">
      <c r="A9" s="32"/>
      <c r="D9" s="33"/>
    </row>
    <row r="10" spans="1:8" ht="28.2" x14ac:dyDescent="0.5">
      <c r="A10" s="35" t="s">
        <v>685</v>
      </c>
      <c r="B10" s="35"/>
      <c r="C10" s="35"/>
      <c r="D10" s="35"/>
    </row>
    <row r="12" spans="1:8" ht="17.399999999999999" x14ac:dyDescent="0.3">
      <c r="A12" s="36" t="s">
        <v>686</v>
      </c>
      <c r="B12" s="36"/>
      <c r="C12" s="36"/>
      <c r="D12" s="36"/>
    </row>
    <row r="14" spans="1:8" s="38" customFormat="1" ht="27.6" x14ac:dyDescent="0.3">
      <c r="A14" s="37" t="s">
        <v>687</v>
      </c>
      <c r="B14" s="37"/>
      <c r="C14" s="37"/>
      <c r="D14" s="37"/>
    </row>
    <row r="15" spans="1:8" s="38" customFormat="1" ht="21" customHeight="1" x14ac:dyDescent="0.3">
      <c r="A15" s="39" t="s">
        <v>688</v>
      </c>
      <c r="B15" s="39"/>
      <c r="C15" s="39"/>
      <c r="D15" s="39"/>
    </row>
    <row r="16" spans="1:8" s="38" customFormat="1" ht="21" customHeight="1" x14ac:dyDescent="0.3">
      <c r="A16" s="39" t="s">
        <v>689</v>
      </c>
      <c r="B16" s="39"/>
      <c r="C16" s="39"/>
      <c r="D16" s="39"/>
    </row>
    <row r="17" spans="1:12" ht="24.6" customHeight="1" x14ac:dyDescent="0.4">
      <c r="A17" s="32"/>
    </row>
    <row r="18" spans="1:12" ht="87.6" customHeight="1" x14ac:dyDescent="0.25">
      <c r="A18" s="40" t="str">
        <f>+'[1]Master Data'!E18</f>
        <v xml:space="preserve">PHASE 14 STORM DAMAGED PROGRAMME: REPAIRS AND RENOVATIONS TO STORM DAMAGED SCHOOLS THROUGHOUT THE PROVINCE OF KWAZULU-NATAL: NORTH COAST REGION: CLUSTER 59: VEZUKUKHANYA PRIMARY SCHOOL - OPEN BIDS                                                                                                                                                                                                                                                                                                                                                                                      </v>
      </c>
      <c r="B18" s="40"/>
      <c r="C18" s="40"/>
      <c r="D18" s="40"/>
    </row>
    <row r="19" spans="1:12" ht="30" customHeight="1" thickBot="1" x14ac:dyDescent="0.3">
      <c r="A19" s="41"/>
      <c r="B19" s="41"/>
      <c r="C19" s="41"/>
      <c r="D19" s="41"/>
    </row>
    <row r="20" spans="1:12" ht="8.4" customHeight="1" thickTop="1" x14ac:dyDescent="0.25">
      <c r="A20" s="42"/>
      <c r="B20" s="42"/>
      <c r="C20" s="42"/>
      <c r="D20" s="42"/>
    </row>
    <row r="21" spans="1:12" s="38" customFormat="1" ht="19.95" customHeight="1" x14ac:dyDescent="0.25">
      <c r="A21" s="43" t="str">
        <f>IF('[1]Master Data'!E249=1,"Engineer/Principal Agent",IF('[1]Master Data'!E249=2,"Project Leader","Project Manager"))</f>
        <v>Engineer/Principal Agent</v>
      </c>
      <c r="B21" s="43"/>
      <c r="C21" s="43" t="str">
        <f>+'[1]Master Data'!E288</f>
        <v>Quantity Surveyor</v>
      </c>
      <c r="D21" s="43"/>
      <c r="I21" s="31"/>
    </row>
    <row r="22" spans="1:12" s="45" customFormat="1" ht="15" x14ac:dyDescent="0.3">
      <c r="A22" s="44" t="str">
        <f>+'[1]Master Data'!E248</f>
        <v xml:space="preserve">Naidu Consulting (Pty) Ltd </v>
      </c>
      <c r="B22" s="44"/>
      <c r="C22" s="44" t="str">
        <f>+'[1]Master Data'!E289</f>
        <v>LDM Quantity Surveyors (Pty) Ltd</v>
      </c>
      <c r="D22" s="44"/>
    </row>
    <row r="23" spans="1:12" s="45" customFormat="1" ht="15" x14ac:dyDescent="0.3">
      <c r="A23" s="44" t="str">
        <f>+'[1]Master Data'!E250</f>
        <v>P.O. Box 2796</v>
      </c>
      <c r="B23" s="44"/>
      <c r="C23" s="44" t="str">
        <f>+'[1]Master Data'!E290</f>
        <v>P.O. Box 19233</v>
      </c>
      <c r="D23" s="44"/>
    </row>
    <row r="24" spans="1:12" s="45" customFormat="1" ht="15" x14ac:dyDescent="0.3">
      <c r="A24" s="44" t="str">
        <f>+'[1]Master Data'!E251</f>
        <v>Westville</v>
      </c>
      <c r="B24" s="44"/>
      <c r="C24" s="44" t="str">
        <f>+'[1]Master Data'!E291</f>
        <v>Dormerton</v>
      </c>
      <c r="D24" s="44"/>
    </row>
    <row r="25" spans="1:12" s="45" customFormat="1" ht="15" x14ac:dyDescent="0.3">
      <c r="A25" s="44" t="str">
        <f>+'[1]Master Data'!E252</f>
        <v>Durban</v>
      </c>
      <c r="B25" s="44"/>
      <c r="C25" s="44" t="str">
        <f>+'[1]Master Data'!E252</f>
        <v>Durban</v>
      </c>
      <c r="D25" s="44"/>
    </row>
    <row r="26" spans="1:12" s="45" customFormat="1" ht="15" x14ac:dyDescent="0.3">
      <c r="A26" s="44">
        <f>+'[1]Master Data'!E253</f>
        <v>3635</v>
      </c>
      <c r="B26" s="44"/>
      <c r="C26" s="44">
        <f>+'[1]Master Data'!E292</f>
        <v>4015</v>
      </c>
      <c r="D26" s="44"/>
      <c r="E26" s="46"/>
      <c r="F26" s="46"/>
      <c r="G26" s="46"/>
      <c r="H26" s="46"/>
      <c r="I26" s="46"/>
      <c r="J26" s="46"/>
      <c r="K26" s="46"/>
      <c r="L26" s="46"/>
    </row>
    <row r="27" spans="1:12" s="45" customFormat="1" ht="15" x14ac:dyDescent="0.3">
      <c r="A27" s="44" t="str">
        <f>+""&amp;'[1]Master Data'!E257&amp;" - Tel Number"</f>
        <v>031 265 6007 - Tel Number</v>
      </c>
      <c r="B27" s="44"/>
      <c r="C27" s="44" t="str">
        <f>+'[1]Master Data'!E293&amp;" - Tel Number"</f>
        <v>031 207 1340 - Tel Number</v>
      </c>
      <c r="D27" s="44"/>
    </row>
    <row r="28" spans="1:12" s="45" customFormat="1" ht="15" customHeight="1" x14ac:dyDescent="0.3">
      <c r="A28" s="44" t="str">
        <f>+""&amp;'[1]Master Data'!E259&amp;" - Fax Number"</f>
        <v>N/A - Fax Number</v>
      </c>
      <c r="B28" s="44"/>
      <c r="C28" s="44" t="str">
        <f>+'[1]Master Data'!E294&amp;" - Fax Number"</f>
        <v>031 209 9441 - Fax Number</v>
      </c>
      <c r="D28" s="44"/>
    </row>
    <row r="29" spans="1:12" s="45" customFormat="1" ht="20.25" customHeight="1" x14ac:dyDescent="0.3">
      <c r="A29" s="47" t="str">
        <f>+'[1]Master Data'!E260</f>
        <v>Sherwyn.Bhana@naiduconsulting.com</v>
      </c>
      <c r="B29" s="47"/>
      <c r="C29" s="44" t="str">
        <f>+'[1]Master Data'!E295</f>
        <v>ssirputh@ldm.co.za</v>
      </c>
      <c r="D29" s="44"/>
    </row>
    <row r="30" spans="1:12" ht="6" customHeight="1" x14ac:dyDescent="0.3">
      <c r="A30" s="48"/>
      <c r="B30" s="49"/>
      <c r="C30" s="49"/>
      <c r="D30" s="49"/>
    </row>
    <row r="31" spans="1:12" ht="15.6" x14ac:dyDescent="0.3">
      <c r="A31" s="50" t="s">
        <v>690</v>
      </c>
      <c r="B31" s="49"/>
      <c r="C31" s="51" t="s">
        <v>691</v>
      </c>
      <c r="D31" s="51"/>
    </row>
    <row r="32" spans="1:12" ht="15.75" customHeight="1" x14ac:dyDescent="0.25">
      <c r="A32" s="52" t="s">
        <v>692</v>
      </c>
      <c r="B32" s="49"/>
      <c r="C32" s="53" t="str">
        <f>+'[1]Master Data'!E263</f>
        <v>Head Public Works: Operations</v>
      </c>
      <c r="D32" s="53"/>
    </row>
    <row r="33" spans="1:17" ht="15.75" customHeight="1" x14ac:dyDescent="0.25">
      <c r="A33" s="52" t="str">
        <f>+'[1]Master Data'!E12</f>
        <v>KZN Department of Public Works</v>
      </c>
      <c r="B33" s="49"/>
      <c r="C33" s="53" t="str">
        <f>+'[1]Master Data'!E262</f>
        <v>KZN Department of Public Works</v>
      </c>
      <c r="D33" s="53"/>
    </row>
    <row r="34" spans="1:17" ht="15.75" customHeight="1" x14ac:dyDescent="0.25">
      <c r="A34" s="52" t="str">
        <f>+'[1]Master Data'!E241</f>
        <v>Private Bag X 9041</v>
      </c>
      <c r="B34" s="49"/>
      <c r="C34" s="53" t="str">
        <f>+'[1]Master Data'!E264</f>
        <v>X9041</v>
      </c>
      <c r="D34" s="53"/>
    </row>
    <row r="35" spans="1:17" ht="15.75" customHeight="1" x14ac:dyDescent="0.3">
      <c r="A35" s="54" t="str">
        <f>+'[1]Master Data'!E242</f>
        <v>PIETERMARITZBURG</v>
      </c>
      <c r="B35" s="49"/>
      <c r="C35" s="55" t="str">
        <f>+'[1]Master Data'!E265</f>
        <v>PIETERMARITZBURG</v>
      </c>
      <c r="D35" s="55"/>
    </row>
    <row r="36" spans="1:17" ht="15" customHeight="1" x14ac:dyDescent="0.25">
      <c r="A36" s="56">
        <f>+'[1]Master Data'!E243</f>
        <v>3200</v>
      </c>
      <c r="B36" s="49"/>
      <c r="C36" s="53" t="str">
        <f>+'[1]Master Data'!E266</f>
        <v>3200</v>
      </c>
      <c r="D36" s="53"/>
    </row>
    <row r="37" spans="1:17" ht="18.75" customHeight="1" x14ac:dyDescent="0.25">
      <c r="A37" s="52" t="str">
        <f>+"Tel Number:     "&amp;'[1]Master Data'!E244&amp;""</f>
        <v>Tel Number:     033 - 355 5569</v>
      </c>
      <c r="B37" s="49"/>
      <c r="C37" s="56" t="s">
        <v>693</v>
      </c>
      <c r="D37" s="57" t="str">
        <f>+'[1]Master Data'!E267</f>
        <v>033 - 355 5569</v>
      </c>
    </row>
    <row r="38" spans="1:17" ht="18.75" customHeight="1" x14ac:dyDescent="0.25">
      <c r="A38" s="58" t="str">
        <f>+"Fax Number:    "&amp;'[1]Master Data'!E245&amp;""</f>
        <v>Fax Number:    N/A</v>
      </c>
      <c r="B38" s="58"/>
      <c r="C38" s="58" t="s">
        <v>694</v>
      </c>
      <c r="D38" s="59" t="str">
        <f>+'[1]Master Data'!E268</f>
        <v>N/A</v>
      </c>
    </row>
    <row r="39" spans="1:17" ht="7.2" customHeight="1" thickBot="1" x14ac:dyDescent="0.3">
      <c r="A39" s="60"/>
      <c r="B39" s="60"/>
      <c r="C39" s="60"/>
      <c r="D39" s="60"/>
    </row>
    <row r="40" spans="1:17" ht="17.399999999999999" customHeight="1" thickTop="1" x14ac:dyDescent="0.25">
      <c r="A40" s="81" t="s">
        <v>704</v>
      </c>
      <c r="B40" s="62"/>
      <c r="C40" s="61" t="s">
        <v>695</v>
      </c>
      <c r="D40" s="61" t="s">
        <v>702</v>
      </c>
    </row>
    <row r="41" spans="1:17" ht="17.399999999999999" customHeight="1" x14ac:dyDescent="0.25">
      <c r="A41" s="63" t="e">
        <v>#NAME?</v>
      </c>
      <c r="B41" s="63"/>
      <c r="C41" s="64" t="s">
        <v>696</v>
      </c>
      <c r="D41" s="65">
        <v>45170</v>
      </c>
    </row>
    <row r="42" spans="1:17" ht="17.399999999999999" customHeight="1" x14ac:dyDescent="0.25">
      <c r="A42" s="61" t="str">
        <f>+"ECDP Number:            "&amp;'[1]Master Data'!G15&amp;""</f>
        <v>ECDP Number:            N/A</v>
      </c>
      <c r="B42" s="66"/>
      <c r="C42" s="67" t="s">
        <v>697</v>
      </c>
      <c r="D42" s="67" t="s">
        <v>703</v>
      </c>
    </row>
    <row r="43" spans="1:17" ht="4.5" customHeight="1" x14ac:dyDescent="0.25">
      <c r="A43" s="68"/>
    </row>
    <row r="44" spans="1:17" ht="33" customHeight="1" x14ac:dyDescent="0.25">
      <c r="A44" s="71" t="s">
        <v>698</v>
      </c>
      <c r="B44" s="72"/>
      <c r="C44" s="72"/>
      <c r="D44" s="73"/>
    </row>
    <row r="45" spans="1:17" ht="21.75" customHeight="1" x14ac:dyDescent="0.25">
      <c r="A45" s="80" t="s">
        <v>699</v>
      </c>
      <c r="B45" s="74"/>
      <c r="C45" s="75" t="s">
        <v>700</v>
      </c>
      <c r="D45" s="76"/>
    </row>
    <row r="46" spans="1:17" ht="21.75" customHeight="1" x14ac:dyDescent="0.25">
      <c r="A46" s="80" t="s">
        <v>701</v>
      </c>
      <c r="B46" s="74"/>
      <c r="C46" s="75" t="s">
        <v>700</v>
      </c>
      <c r="D46" s="76"/>
    </row>
    <row r="47" spans="1:17" ht="4.95" customHeight="1" x14ac:dyDescent="0.25">
      <c r="A47" s="77"/>
      <c r="B47" s="78"/>
      <c r="C47" s="78"/>
      <c r="D47" s="79"/>
    </row>
    <row r="48" spans="1:17" ht="12.75" customHeight="1" x14ac:dyDescent="0.25">
      <c r="E48" s="70"/>
      <c r="F48" s="70"/>
      <c r="G48" s="70"/>
      <c r="H48" s="70"/>
      <c r="I48" s="70"/>
      <c r="J48" s="70"/>
      <c r="K48" s="70"/>
      <c r="L48" s="70"/>
      <c r="M48" s="70"/>
      <c r="N48" s="70"/>
      <c r="O48" s="70"/>
      <c r="P48" s="70"/>
      <c r="Q48" s="70"/>
    </row>
    <row r="49" spans="5:17" x14ac:dyDescent="0.25">
      <c r="E49" s="70"/>
      <c r="F49" s="70"/>
      <c r="G49" s="70"/>
      <c r="H49" s="70"/>
      <c r="I49" s="70"/>
      <c r="J49" s="70"/>
      <c r="K49" s="70"/>
      <c r="L49" s="70"/>
      <c r="M49" s="70"/>
      <c r="N49" s="70"/>
      <c r="O49" s="70"/>
      <c r="P49" s="70"/>
      <c r="Q49" s="70"/>
    </row>
    <row r="50" spans="5:17" x14ac:dyDescent="0.25">
      <c r="E50" s="70"/>
      <c r="F50" s="70"/>
      <c r="G50" s="70"/>
      <c r="H50" s="70"/>
      <c r="I50" s="70"/>
      <c r="J50" s="70"/>
      <c r="K50" s="70"/>
      <c r="L50" s="70"/>
      <c r="M50" s="70"/>
      <c r="N50" s="70"/>
      <c r="O50" s="70"/>
      <c r="P50" s="70"/>
      <c r="Q50" s="70"/>
    </row>
    <row r="51" spans="5:17" x14ac:dyDescent="0.25">
      <c r="E51" s="70"/>
      <c r="F51" s="70"/>
      <c r="G51" s="70"/>
      <c r="H51" s="70"/>
      <c r="I51" s="70"/>
      <c r="J51" s="70"/>
      <c r="K51" s="70"/>
      <c r="L51" s="70"/>
      <c r="M51" s="70"/>
      <c r="N51" s="70"/>
      <c r="O51" s="70"/>
      <c r="P51" s="70"/>
      <c r="Q51" s="70"/>
    </row>
    <row r="52" spans="5:17" x14ac:dyDescent="0.25">
      <c r="E52" s="70"/>
      <c r="F52" s="70"/>
      <c r="G52" s="70"/>
      <c r="H52" s="70"/>
      <c r="I52" s="70"/>
      <c r="J52" s="70"/>
      <c r="K52" s="70"/>
      <c r="L52" s="70"/>
      <c r="M52" s="70"/>
      <c r="N52" s="70"/>
      <c r="O52" s="70"/>
      <c r="P52" s="70"/>
      <c r="Q52" s="70"/>
    </row>
    <row r="53" spans="5:17" x14ac:dyDescent="0.25">
      <c r="E53" s="70"/>
      <c r="F53" s="70"/>
      <c r="G53" s="70"/>
      <c r="H53" s="70"/>
      <c r="I53" s="70"/>
      <c r="J53" s="70"/>
      <c r="K53" s="70"/>
      <c r="L53" s="70"/>
      <c r="M53" s="70"/>
      <c r="N53" s="70"/>
      <c r="O53" s="70"/>
      <c r="P53" s="70"/>
      <c r="Q53" s="70"/>
    </row>
    <row r="54" spans="5:17" x14ac:dyDescent="0.25">
      <c r="E54" s="70"/>
      <c r="F54" s="70"/>
      <c r="G54" s="70"/>
      <c r="H54" s="70"/>
      <c r="I54" s="70"/>
      <c r="J54" s="70"/>
      <c r="K54" s="70"/>
      <c r="L54" s="70"/>
      <c r="M54" s="70"/>
      <c r="N54" s="70"/>
      <c r="O54" s="70"/>
      <c r="P54" s="70"/>
      <c r="Q54" s="70"/>
    </row>
    <row r="55" spans="5:17" x14ac:dyDescent="0.25">
      <c r="E55" s="70"/>
      <c r="F55" s="70"/>
      <c r="G55" s="70"/>
      <c r="H55" s="70"/>
      <c r="I55" s="70"/>
      <c r="J55" s="70"/>
      <c r="K55" s="70"/>
      <c r="L55" s="70"/>
      <c r="M55" s="70"/>
      <c r="N55" s="70"/>
      <c r="O55" s="70"/>
      <c r="P55" s="70"/>
      <c r="Q55" s="70"/>
    </row>
    <row r="56" spans="5:17" x14ac:dyDescent="0.25">
      <c r="E56" s="70"/>
      <c r="F56" s="70"/>
      <c r="G56" s="70"/>
      <c r="H56" s="70"/>
      <c r="I56" s="70"/>
      <c r="J56" s="70"/>
      <c r="K56" s="70"/>
      <c r="L56" s="70"/>
      <c r="M56" s="70"/>
      <c r="N56" s="70"/>
      <c r="O56" s="70"/>
      <c r="P56" s="70"/>
      <c r="Q56" s="70"/>
    </row>
    <row r="57" spans="5:17" x14ac:dyDescent="0.25">
      <c r="E57" s="70"/>
      <c r="F57" s="70"/>
      <c r="G57" s="70"/>
      <c r="H57" s="70"/>
      <c r="I57" s="70"/>
      <c r="J57" s="70"/>
      <c r="K57" s="70"/>
      <c r="L57" s="70"/>
      <c r="M57" s="70"/>
      <c r="N57" s="70"/>
      <c r="O57" s="70"/>
      <c r="P57" s="70"/>
      <c r="Q57" s="70"/>
    </row>
    <row r="58" spans="5:17" x14ac:dyDescent="0.25">
      <c r="E58" s="70"/>
      <c r="F58" s="70"/>
      <c r="G58" s="70"/>
      <c r="H58" s="70"/>
      <c r="I58" s="70"/>
      <c r="J58" s="70"/>
      <c r="K58" s="70"/>
      <c r="L58" s="70"/>
      <c r="M58" s="70"/>
      <c r="N58" s="70"/>
      <c r="O58" s="70"/>
      <c r="P58" s="70"/>
      <c r="Q58" s="70"/>
    </row>
    <row r="59" spans="5:17" x14ac:dyDescent="0.25">
      <c r="E59" s="70"/>
      <c r="F59" s="70"/>
      <c r="G59" s="70"/>
      <c r="H59" s="70"/>
      <c r="I59" s="70"/>
      <c r="J59" s="70"/>
      <c r="K59" s="70"/>
      <c r="L59" s="70"/>
      <c r="M59" s="70"/>
      <c r="N59" s="70"/>
      <c r="O59" s="70"/>
      <c r="P59" s="70"/>
      <c r="Q59" s="70"/>
    </row>
    <row r="60" spans="5:17" x14ac:dyDescent="0.25">
      <c r="E60" s="70"/>
      <c r="F60" s="70"/>
      <c r="G60" s="70"/>
      <c r="H60" s="70"/>
      <c r="I60" s="70"/>
      <c r="J60" s="70"/>
      <c r="K60" s="70"/>
      <c r="L60" s="70"/>
      <c r="M60" s="70"/>
      <c r="N60" s="70"/>
      <c r="O60" s="70"/>
      <c r="P60" s="70"/>
      <c r="Q60" s="70"/>
    </row>
    <row r="61" spans="5:17" x14ac:dyDescent="0.25">
      <c r="E61" s="70"/>
      <c r="F61" s="70"/>
      <c r="G61" s="70"/>
      <c r="H61" s="70"/>
      <c r="I61" s="70"/>
      <c r="J61" s="70"/>
      <c r="K61" s="70"/>
      <c r="L61" s="70"/>
      <c r="M61" s="70"/>
      <c r="N61" s="70"/>
      <c r="O61" s="70"/>
      <c r="P61" s="70"/>
      <c r="Q61" s="70"/>
    </row>
    <row r="62" spans="5:17" x14ac:dyDescent="0.25">
      <c r="E62" s="70"/>
      <c r="F62" s="70"/>
      <c r="G62" s="70"/>
      <c r="H62" s="70"/>
      <c r="I62" s="70"/>
      <c r="J62" s="70"/>
      <c r="K62" s="70"/>
      <c r="L62" s="70"/>
      <c r="M62" s="70"/>
      <c r="N62" s="70"/>
      <c r="O62" s="70"/>
      <c r="P62" s="70"/>
      <c r="Q62" s="70"/>
    </row>
    <row r="63" spans="5:17" x14ac:dyDescent="0.25">
      <c r="E63" s="70"/>
      <c r="F63" s="70"/>
      <c r="G63" s="70"/>
      <c r="H63" s="70"/>
      <c r="I63" s="70"/>
      <c r="J63" s="70"/>
      <c r="K63" s="70"/>
      <c r="L63" s="70"/>
      <c r="M63" s="70"/>
      <c r="N63" s="70"/>
      <c r="O63" s="70"/>
      <c r="P63" s="70"/>
      <c r="Q63" s="70"/>
    </row>
    <row r="64" spans="5:17" x14ac:dyDescent="0.25">
      <c r="E64" s="70"/>
      <c r="F64" s="70"/>
      <c r="G64" s="70"/>
      <c r="H64" s="70"/>
      <c r="I64" s="70"/>
      <c r="J64" s="70"/>
      <c r="K64" s="70"/>
      <c r="L64" s="70"/>
      <c r="M64" s="70"/>
      <c r="N64" s="70"/>
      <c r="O64" s="70"/>
      <c r="P64" s="70"/>
      <c r="Q64" s="70"/>
    </row>
    <row r="65" spans="5:17" x14ac:dyDescent="0.25">
      <c r="E65" s="70"/>
      <c r="F65" s="70"/>
      <c r="G65" s="70"/>
      <c r="H65" s="70"/>
      <c r="I65" s="70"/>
      <c r="J65" s="70"/>
      <c r="K65" s="70"/>
      <c r="L65" s="70"/>
      <c r="M65" s="70"/>
      <c r="N65" s="70"/>
      <c r="O65" s="70"/>
      <c r="P65" s="70"/>
      <c r="Q65" s="70"/>
    </row>
    <row r="66" spans="5:17" x14ac:dyDescent="0.25">
      <c r="E66" s="70"/>
      <c r="F66" s="70"/>
      <c r="G66" s="70"/>
      <c r="H66" s="70"/>
      <c r="I66" s="70"/>
      <c r="J66" s="70"/>
      <c r="K66" s="70"/>
      <c r="L66" s="70"/>
      <c r="M66" s="70"/>
      <c r="N66" s="70"/>
      <c r="O66" s="70"/>
      <c r="P66" s="70"/>
      <c r="Q66" s="70"/>
    </row>
    <row r="67" spans="5:17" x14ac:dyDescent="0.25">
      <c r="E67" s="70"/>
      <c r="F67" s="70"/>
      <c r="G67" s="70"/>
      <c r="H67" s="70"/>
      <c r="I67" s="70"/>
      <c r="J67" s="70"/>
      <c r="K67" s="70"/>
      <c r="L67" s="70"/>
      <c r="M67" s="70"/>
      <c r="N67" s="70"/>
      <c r="O67" s="70"/>
      <c r="P67" s="70"/>
      <c r="Q67" s="70"/>
    </row>
    <row r="68" spans="5:17" x14ac:dyDescent="0.25">
      <c r="E68" s="70"/>
      <c r="F68" s="70"/>
      <c r="G68" s="70"/>
      <c r="H68" s="70"/>
      <c r="I68" s="70"/>
      <c r="J68" s="70"/>
      <c r="K68" s="70"/>
      <c r="L68" s="70"/>
      <c r="M68" s="70"/>
      <c r="N68" s="70"/>
      <c r="O68" s="70"/>
      <c r="P68" s="70"/>
      <c r="Q68" s="70"/>
    </row>
    <row r="69" spans="5:17" x14ac:dyDescent="0.25">
      <c r="E69" s="70"/>
      <c r="F69" s="70"/>
      <c r="G69" s="70"/>
      <c r="H69" s="70"/>
      <c r="I69" s="70"/>
      <c r="J69" s="70"/>
      <c r="K69" s="70"/>
      <c r="L69" s="70"/>
      <c r="M69" s="70"/>
      <c r="N69" s="70"/>
      <c r="O69" s="70"/>
      <c r="P69" s="70"/>
      <c r="Q69" s="70"/>
    </row>
    <row r="70" spans="5:17" x14ac:dyDescent="0.25">
      <c r="E70" s="70"/>
      <c r="F70" s="70"/>
      <c r="G70" s="70"/>
      <c r="H70" s="70"/>
      <c r="I70" s="70"/>
      <c r="J70" s="70"/>
      <c r="K70" s="70"/>
      <c r="L70" s="70"/>
      <c r="M70" s="70"/>
      <c r="N70" s="70"/>
      <c r="O70" s="70"/>
      <c r="P70" s="70"/>
      <c r="Q70" s="70"/>
    </row>
    <row r="71" spans="5:17" x14ac:dyDescent="0.25">
      <c r="E71" s="70"/>
      <c r="F71" s="70"/>
      <c r="G71" s="70"/>
      <c r="H71" s="70"/>
      <c r="I71" s="70"/>
      <c r="J71" s="70"/>
      <c r="K71" s="70"/>
      <c r="L71" s="70"/>
      <c r="M71" s="70"/>
      <c r="N71" s="70"/>
      <c r="O71" s="70"/>
      <c r="P71" s="70"/>
      <c r="Q71" s="70"/>
    </row>
    <row r="72" spans="5:17" x14ac:dyDescent="0.25">
      <c r="E72" s="70"/>
      <c r="F72" s="70"/>
      <c r="G72" s="70"/>
      <c r="H72" s="70"/>
      <c r="I72" s="70"/>
      <c r="J72" s="70"/>
      <c r="K72" s="70"/>
      <c r="L72" s="70"/>
      <c r="M72" s="70"/>
      <c r="N72" s="70"/>
      <c r="O72" s="70"/>
      <c r="P72" s="70"/>
      <c r="Q72" s="70"/>
    </row>
    <row r="73" spans="5:17" x14ac:dyDescent="0.25">
      <c r="E73" s="70"/>
      <c r="F73" s="70"/>
      <c r="G73" s="70"/>
      <c r="H73" s="70"/>
      <c r="I73" s="70"/>
      <c r="J73" s="70"/>
      <c r="K73" s="70"/>
      <c r="L73" s="70"/>
      <c r="M73" s="70"/>
      <c r="N73" s="70"/>
      <c r="O73" s="70"/>
      <c r="P73" s="70"/>
      <c r="Q73" s="70"/>
    </row>
  </sheetData>
  <sheetProtection algorithmName="SHA-512" hashValue="1aCflq1Yz46qN9z9diVL+QAnb6EqeBO3K3tiLNYo9Bbf+ysdCPuUiraSr0YTEReY4RgCdQvxFW2VZEspUsifsA==" saltValue="Fn22J3Ap55VjyQNkQiICSw==" spinCount="100000" sheet="1" formatRows="0" selectLockedCells="1"/>
  <mergeCells count="39">
    <mergeCell ref="C45:D45"/>
    <mergeCell ref="C46:D46"/>
    <mergeCell ref="C33:D33"/>
    <mergeCell ref="C34:D34"/>
    <mergeCell ref="C35:D35"/>
    <mergeCell ref="C36:D36"/>
    <mergeCell ref="A41:B41"/>
    <mergeCell ref="A44:D44"/>
    <mergeCell ref="A28:B28"/>
    <mergeCell ref="C28:D28"/>
    <mergeCell ref="A29:B29"/>
    <mergeCell ref="C29:D29"/>
    <mergeCell ref="C31:D31"/>
    <mergeCell ref="C32:D32"/>
    <mergeCell ref="A25:B25"/>
    <mergeCell ref="C25:D25"/>
    <mergeCell ref="A26:B26"/>
    <mergeCell ref="C26:D26"/>
    <mergeCell ref="A27:B27"/>
    <mergeCell ref="C27:D27"/>
    <mergeCell ref="A22:B22"/>
    <mergeCell ref="C22:D22"/>
    <mergeCell ref="A23:B23"/>
    <mergeCell ref="C23:D23"/>
    <mergeCell ref="A24:B24"/>
    <mergeCell ref="C24:D24"/>
    <mergeCell ref="A15:D15"/>
    <mergeCell ref="A16:D16"/>
    <mergeCell ref="A18:D18"/>
    <mergeCell ref="A19:D19"/>
    <mergeCell ref="A20:D20"/>
    <mergeCell ref="A21:B21"/>
    <mergeCell ref="C21:D21"/>
    <mergeCell ref="A1:D1"/>
    <mergeCell ref="A2:D2"/>
    <mergeCell ref="F4:H4"/>
    <mergeCell ref="A10:D10"/>
    <mergeCell ref="A12:D12"/>
    <mergeCell ref="A14:D14"/>
  </mergeCells>
  <pageMargins left="0.511811023622047" right="0.23622047244094499" top="0.74803149606299202" bottom="0.23622047244094499" header="0.27559055118110198" footer="0.15748031496063"/>
  <pageSetup paperSize="9" scale="80" fitToWidth="0" fitToHeight="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ToMainMenu">
                <anchor>
                  <from>
                    <xdr:col>5</xdr:col>
                    <xdr:colOff>144780</xdr:colOff>
                    <xdr:row>0</xdr:row>
                    <xdr:rowOff>0</xdr:rowOff>
                  </from>
                  <to>
                    <xdr:col>7</xdr:col>
                    <xdr:colOff>274320</xdr:colOff>
                    <xdr:row>1</xdr:row>
                    <xdr:rowOff>68580</xdr:rowOff>
                  </to>
                </anchor>
              </controlPr>
            </control>
          </mc:Choice>
        </mc:AlternateContent>
        <mc:AlternateContent xmlns:mc="http://schemas.openxmlformats.org/markup-compatibility/2006">
          <mc:Choice Requires="x14">
            <control shapeId="2050" r:id="rId5" name="Button 2">
              <controlPr defaultSize="0" print="0" autoFill="0" autoPict="0" macro="[0]!PrintCoverPGSec1" altText="Please do a Print Preview before printing.">
                <anchor>
                  <from>
                    <xdr:col>5</xdr:col>
                    <xdr:colOff>152400</xdr:colOff>
                    <xdr:row>4</xdr:row>
                    <xdr:rowOff>7620</xdr:rowOff>
                  </from>
                  <to>
                    <xdr:col>7</xdr:col>
                    <xdr:colOff>297180</xdr:colOff>
                    <xdr:row>5</xdr:row>
                    <xdr:rowOff>99060</xdr:rowOff>
                  </to>
                </anchor>
              </controlPr>
            </control>
          </mc:Choice>
        </mc:AlternateContent>
        <mc:AlternateContent xmlns:mc="http://schemas.openxmlformats.org/markup-compatibility/2006">
          <mc:Choice Requires="x14">
            <control shapeId="2051" r:id="rId6" name="Button 3">
              <controlPr defaultSize="0" print="0" autoFill="0" autoPict="0" macro="[0]!PrintPreview">
                <anchor>
                  <from>
                    <xdr:col>5</xdr:col>
                    <xdr:colOff>144780</xdr:colOff>
                    <xdr:row>1</xdr:row>
                    <xdr:rowOff>76200</xdr:rowOff>
                  </from>
                  <to>
                    <xdr:col>7</xdr:col>
                    <xdr:colOff>274320</xdr:colOff>
                    <xdr:row>2</xdr:row>
                    <xdr:rowOff>99060</xdr:rowOff>
                  </to>
                </anchor>
              </controlPr>
            </control>
          </mc:Choice>
        </mc:AlternateContent>
        <mc:AlternateContent xmlns:mc="http://schemas.openxmlformats.org/markup-compatibility/2006">
          <mc:Choice Requires="x14">
            <control shapeId="2052" r:id="rId7" name="Button 4">
              <controlPr defaultSize="0" print="0" autoFill="0" autoPict="0" macro="[0]!ToDataEntry">
                <anchor>
                  <from>
                    <xdr:col>5</xdr:col>
                    <xdr:colOff>152400</xdr:colOff>
                    <xdr:row>5</xdr:row>
                    <xdr:rowOff>99060</xdr:rowOff>
                  </from>
                  <to>
                    <xdr:col>7</xdr:col>
                    <xdr:colOff>297180</xdr:colOff>
                    <xdr:row>6</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27"/>
  <sheetViews>
    <sheetView tabSelected="1" view="pageBreakPreview" topLeftCell="A292" zoomScale="107" zoomScaleNormal="100" zoomScaleSheetLayoutView="107" workbookViewId="0">
      <selection activeCell="E714" sqref="E714"/>
    </sheetView>
  </sheetViews>
  <sheetFormatPr defaultRowHeight="14.4" x14ac:dyDescent="0.3"/>
  <cols>
    <col min="1" max="1" width="9.21875" style="26" customWidth="1"/>
    <col min="2" max="2" width="58.44140625" style="27" customWidth="1"/>
    <col min="3" max="3" width="9.109375" style="26" customWidth="1"/>
    <col min="4" max="4" width="10.5546875" style="26" customWidth="1"/>
    <col min="5" max="5" width="13.88671875" customWidth="1"/>
    <col min="6" max="6" width="17.44140625" customWidth="1"/>
  </cols>
  <sheetData>
    <row r="1" spans="1:6" x14ac:dyDescent="0.3">
      <c r="A1" s="3" t="s">
        <v>0</v>
      </c>
      <c r="B1" s="4" t="s">
        <v>1</v>
      </c>
      <c r="C1" s="3" t="s">
        <v>2</v>
      </c>
      <c r="D1" s="3" t="s">
        <v>3</v>
      </c>
      <c r="E1" s="3" t="s">
        <v>4</v>
      </c>
      <c r="F1" s="5" t="s">
        <v>5</v>
      </c>
    </row>
    <row r="2" spans="1:6" x14ac:dyDescent="0.3">
      <c r="A2" s="6" t="s">
        <v>7</v>
      </c>
      <c r="B2" s="7" t="s">
        <v>8</v>
      </c>
      <c r="C2" s="8" t="s">
        <v>9</v>
      </c>
      <c r="D2" s="9"/>
      <c r="E2" s="10" t="s">
        <v>7</v>
      </c>
      <c r="F2" s="10" t="s">
        <v>7</v>
      </c>
    </row>
    <row r="3" spans="1:6" x14ac:dyDescent="0.3">
      <c r="A3" s="6" t="s">
        <v>7</v>
      </c>
      <c r="B3" s="7" t="s">
        <v>10</v>
      </c>
      <c r="C3" s="8" t="s">
        <v>9</v>
      </c>
      <c r="D3" s="9"/>
      <c r="E3" s="10" t="s">
        <v>7</v>
      </c>
      <c r="F3" s="10" t="s">
        <v>7</v>
      </c>
    </row>
    <row r="4" spans="1:6" x14ac:dyDescent="0.3">
      <c r="A4" s="6" t="s">
        <v>7</v>
      </c>
      <c r="B4" s="7" t="s">
        <v>11</v>
      </c>
      <c r="C4" s="8" t="s">
        <v>9</v>
      </c>
      <c r="D4" s="9"/>
      <c r="E4" s="10" t="s">
        <v>7</v>
      </c>
      <c r="F4" s="10" t="s">
        <v>7</v>
      </c>
    </row>
    <row r="5" spans="1:6" x14ac:dyDescent="0.3">
      <c r="A5" s="6" t="s">
        <v>7</v>
      </c>
      <c r="B5" s="7" t="s">
        <v>12</v>
      </c>
      <c r="C5" s="8" t="s">
        <v>9</v>
      </c>
      <c r="D5" s="9"/>
      <c r="E5" s="10" t="s">
        <v>7</v>
      </c>
      <c r="F5" s="10" t="s">
        <v>7</v>
      </c>
    </row>
    <row r="6" spans="1:6" ht="43.2" x14ac:dyDescent="0.3">
      <c r="A6" s="6" t="s">
        <v>7</v>
      </c>
      <c r="B6" s="11" t="s">
        <v>13</v>
      </c>
      <c r="C6" s="6" t="s">
        <v>7</v>
      </c>
      <c r="D6" s="9"/>
      <c r="E6" s="10" t="s">
        <v>7</v>
      </c>
      <c r="F6" s="10" t="s">
        <v>7</v>
      </c>
    </row>
    <row r="7" spans="1:6" ht="72" x14ac:dyDescent="0.3">
      <c r="A7" s="6" t="s">
        <v>7</v>
      </c>
      <c r="B7" s="11" t="s">
        <v>14</v>
      </c>
      <c r="C7" s="6" t="s">
        <v>7</v>
      </c>
      <c r="D7" s="9"/>
      <c r="E7" s="10" t="s">
        <v>7</v>
      </c>
      <c r="F7" s="10" t="s">
        <v>7</v>
      </c>
    </row>
    <row r="8" spans="1:6" ht="57.6" x14ac:dyDescent="0.3">
      <c r="A8" s="6" t="s">
        <v>7</v>
      </c>
      <c r="B8" s="11" t="s">
        <v>15</v>
      </c>
      <c r="C8" s="6" t="s">
        <v>7</v>
      </c>
      <c r="D8" s="9"/>
      <c r="E8" s="10" t="s">
        <v>7</v>
      </c>
      <c r="F8" s="10" t="s">
        <v>7</v>
      </c>
    </row>
    <row r="9" spans="1:6" ht="57.6" x14ac:dyDescent="0.3">
      <c r="A9" s="6" t="s">
        <v>7</v>
      </c>
      <c r="B9" s="11" t="s">
        <v>16</v>
      </c>
      <c r="C9" s="6" t="s">
        <v>7</v>
      </c>
      <c r="D9" s="9"/>
      <c r="E9" s="10" t="s">
        <v>7</v>
      </c>
      <c r="F9" s="10" t="s">
        <v>7</v>
      </c>
    </row>
    <row r="10" spans="1:6" ht="28.8" x14ac:dyDescent="0.3">
      <c r="A10" s="6" t="s">
        <v>7</v>
      </c>
      <c r="B10" s="11" t="s">
        <v>17</v>
      </c>
      <c r="C10" s="6" t="s">
        <v>7</v>
      </c>
      <c r="D10" s="9"/>
      <c r="E10" s="10" t="s">
        <v>7</v>
      </c>
      <c r="F10" s="10" t="s">
        <v>7</v>
      </c>
    </row>
    <row r="11" spans="1:6" ht="72" x14ac:dyDescent="0.3">
      <c r="A11" s="6" t="s">
        <v>7</v>
      </c>
      <c r="B11" s="11" t="s">
        <v>19</v>
      </c>
      <c r="C11" s="6" t="s">
        <v>7</v>
      </c>
      <c r="D11" s="9"/>
      <c r="E11" s="10" t="s">
        <v>7</v>
      </c>
      <c r="F11" s="10" t="s">
        <v>7</v>
      </c>
    </row>
    <row r="12" spans="1:6" ht="57.6" x14ac:dyDescent="0.3">
      <c r="A12" s="6" t="s">
        <v>7</v>
      </c>
      <c r="B12" s="11" t="s">
        <v>20</v>
      </c>
      <c r="C12" s="6" t="s">
        <v>7</v>
      </c>
      <c r="D12" s="9"/>
      <c r="E12" s="10" t="s">
        <v>7</v>
      </c>
      <c r="F12" s="10" t="s">
        <v>7</v>
      </c>
    </row>
    <row r="13" spans="1:6" x14ac:dyDescent="0.3">
      <c r="A13" s="6" t="s">
        <v>7</v>
      </c>
      <c r="B13" s="12" t="s">
        <v>21</v>
      </c>
      <c r="C13" s="8" t="s">
        <v>22</v>
      </c>
      <c r="D13" s="9"/>
      <c r="E13" s="10" t="s">
        <v>7</v>
      </c>
      <c r="F13" s="10" t="s">
        <v>7</v>
      </c>
    </row>
    <row r="14" spans="1:6" ht="28.8" x14ac:dyDescent="0.3">
      <c r="A14" s="6" t="s">
        <v>6</v>
      </c>
      <c r="B14" s="11" t="s">
        <v>23</v>
      </c>
      <c r="C14" s="6" t="s">
        <v>24</v>
      </c>
      <c r="D14" s="13"/>
      <c r="E14" s="1"/>
      <c r="F14" s="14">
        <f>E14</f>
        <v>0</v>
      </c>
    </row>
    <row r="15" spans="1:6" ht="28.8" x14ac:dyDescent="0.3">
      <c r="A15" s="6" t="s">
        <v>18</v>
      </c>
      <c r="B15" s="11" t="s">
        <v>25</v>
      </c>
      <c r="C15" s="6" t="s">
        <v>24</v>
      </c>
      <c r="D15" s="13"/>
      <c r="E15" s="1" t="s">
        <v>7</v>
      </c>
      <c r="F15" s="14" t="s">
        <v>7</v>
      </c>
    </row>
    <row r="16" spans="1:6" ht="28.8" x14ac:dyDescent="0.3">
      <c r="A16" s="6" t="s">
        <v>26</v>
      </c>
      <c r="B16" s="11" t="s">
        <v>27</v>
      </c>
      <c r="C16" s="6" t="s">
        <v>24</v>
      </c>
      <c r="D16" s="13"/>
      <c r="E16" s="1" t="s">
        <v>7</v>
      </c>
      <c r="F16" s="14" t="s">
        <v>7</v>
      </c>
    </row>
    <row r="17" spans="1:6" ht="28.8" x14ac:dyDescent="0.3">
      <c r="A17" s="6" t="s">
        <v>28</v>
      </c>
      <c r="B17" s="11" t="s">
        <v>29</v>
      </c>
      <c r="C17" s="6" t="s">
        <v>24</v>
      </c>
      <c r="D17" s="13"/>
      <c r="E17" s="1" t="s">
        <v>7</v>
      </c>
      <c r="F17" s="14" t="s">
        <v>7</v>
      </c>
    </row>
    <row r="18" spans="1:6" ht="86.4" x14ac:dyDescent="0.3">
      <c r="A18" s="6" t="s">
        <v>30</v>
      </c>
      <c r="B18" s="11" t="s">
        <v>31</v>
      </c>
      <c r="C18" s="6" t="s">
        <v>24</v>
      </c>
      <c r="D18" s="13"/>
      <c r="E18" s="1" t="s">
        <v>7</v>
      </c>
      <c r="F18" s="14" t="s">
        <v>7</v>
      </c>
    </row>
    <row r="19" spans="1:6" ht="28.8" x14ac:dyDescent="0.3">
      <c r="A19" s="6" t="s">
        <v>32</v>
      </c>
      <c r="B19" s="11" t="s">
        <v>33</v>
      </c>
      <c r="C19" s="6" t="s">
        <v>24</v>
      </c>
      <c r="D19" s="13"/>
      <c r="E19" s="1" t="s">
        <v>7</v>
      </c>
      <c r="F19" s="14" t="s">
        <v>7</v>
      </c>
    </row>
    <row r="20" spans="1:6" ht="28.8" x14ac:dyDescent="0.3">
      <c r="A20" s="6" t="s">
        <v>34</v>
      </c>
      <c r="B20" s="11" t="s">
        <v>35</v>
      </c>
      <c r="C20" s="6" t="s">
        <v>24</v>
      </c>
      <c r="D20" s="13"/>
      <c r="E20" s="1" t="s">
        <v>7</v>
      </c>
      <c r="F20" s="14" t="s">
        <v>7</v>
      </c>
    </row>
    <row r="21" spans="1:6" ht="28.8" x14ac:dyDescent="0.3">
      <c r="A21" s="6" t="s">
        <v>36</v>
      </c>
      <c r="B21" s="11" t="s">
        <v>37</v>
      </c>
      <c r="C21" s="6" t="s">
        <v>24</v>
      </c>
      <c r="D21" s="13"/>
      <c r="E21" s="1" t="s">
        <v>7</v>
      </c>
      <c r="F21" s="14" t="s">
        <v>7</v>
      </c>
    </row>
    <row r="22" spans="1:6" ht="28.8" x14ac:dyDescent="0.3">
      <c r="A22" s="6" t="s">
        <v>38</v>
      </c>
      <c r="B22" s="11" t="s">
        <v>39</v>
      </c>
      <c r="C22" s="6" t="s">
        <v>24</v>
      </c>
      <c r="D22" s="13"/>
      <c r="E22" s="1" t="s">
        <v>7</v>
      </c>
      <c r="F22" s="14" t="s">
        <v>7</v>
      </c>
    </row>
    <row r="23" spans="1:6" ht="28.8" x14ac:dyDescent="0.3">
      <c r="A23" s="6" t="s">
        <v>40</v>
      </c>
      <c r="B23" s="11" t="s">
        <v>41</v>
      </c>
      <c r="C23" s="6" t="s">
        <v>24</v>
      </c>
      <c r="D23" s="13"/>
      <c r="E23" s="1" t="s">
        <v>7</v>
      </c>
      <c r="F23" s="14" t="s">
        <v>7</v>
      </c>
    </row>
    <row r="24" spans="1:6" ht="28.8" x14ac:dyDescent="0.3">
      <c r="A24" s="6" t="s">
        <v>7</v>
      </c>
      <c r="B24" s="12" t="s">
        <v>42</v>
      </c>
      <c r="C24" s="8" t="s">
        <v>22</v>
      </c>
      <c r="D24" s="9"/>
      <c r="E24" s="10" t="s">
        <v>7</v>
      </c>
      <c r="F24" s="10" t="s">
        <v>7</v>
      </c>
    </row>
    <row r="25" spans="1:6" x14ac:dyDescent="0.3">
      <c r="A25" s="6" t="s">
        <v>7</v>
      </c>
      <c r="B25" s="11" t="s">
        <v>43</v>
      </c>
      <c r="C25" s="6" t="s">
        <v>7</v>
      </c>
      <c r="D25" s="15"/>
      <c r="E25" s="10" t="s">
        <v>7</v>
      </c>
      <c r="F25" s="10" t="s">
        <v>7</v>
      </c>
    </row>
    <row r="26" spans="1:6" x14ac:dyDescent="0.3">
      <c r="A26" s="6" t="s">
        <v>44</v>
      </c>
      <c r="B26" s="11" t="s">
        <v>45</v>
      </c>
      <c r="C26" s="6" t="s">
        <v>24</v>
      </c>
      <c r="D26" s="13"/>
      <c r="E26" s="1" t="s">
        <v>7</v>
      </c>
      <c r="F26" s="14" t="s">
        <v>7</v>
      </c>
    </row>
    <row r="27" spans="1:6" ht="28.8" x14ac:dyDescent="0.3">
      <c r="A27" s="6" t="s">
        <v>46</v>
      </c>
      <c r="B27" s="11" t="s">
        <v>47</v>
      </c>
      <c r="C27" s="6" t="s">
        <v>24</v>
      </c>
      <c r="D27" s="13"/>
      <c r="E27" s="1" t="s">
        <v>7</v>
      </c>
      <c r="F27" s="14" t="s">
        <v>7</v>
      </c>
    </row>
    <row r="28" spans="1:6" ht="28.8" x14ac:dyDescent="0.3">
      <c r="A28" s="6" t="s">
        <v>48</v>
      </c>
      <c r="B28" s="11" t="s">
        <v>49</v>
      </c>
      <c r="C28" s="6" t="s">
        <v>24</v>
      </c>
      <c r="D28" s="13"/>
      <c r="E28" s="1" t="s">
        <v>7</v>
      </c>
      <c r="F28" s="14" t="s">
        <v>7</v>
      </c>
    </row>
    <row r="29" spans="1:6" ht="28.8" x14ac:dyDescent="0.3">
      <c r="A29" s="6" t="s">
        <v>50</v>
      </c>
      <c r="B29" s="11" t="s">
        <v>51</v>
      </c>
      <c r="C29" s="6" t="s">
        <v>24</v>
      </c>
      <c r="D29" s="13"/>
      <c r="E29" s="1" t="s">
        <v>7</v>
      </c>
      <c r="F29" s="14" t="s">
        <v>7</v>
      </c>
    </row>
    <row r="30" spans="1:6" ht="28.8" x14ac:dyDescent="0.3">
      <c r="A30" s="6" t="s">
        <v>52</v>
      </c>
      <c r="B30" s="11" t="s">
        <v>53</v>
      </c>
      <c r="C30" s="6" t="s">
        <v>24</v>
      </c>
      <c r="D30" s="13"/>
      <c r="E30" s="1" t="s">
        <v>7</v>
      </c>
      <c r="F30" s="14" t="s">
        <v>7</v>
      </c>
    </row>
    <row r="31" spans="1:6" ht="28.8" x14ac:dyDescent="0.3">
      <c r="A31" s="6" t="s">
        <v>54</v>
      </c>
      <c r="B31" s="11" t="s">
        <v>55</v>
      </c>
      <c r="C31" s="6" t="s">
        <v>24</v>
      </c>
      <c r="D31" s="13"/>
      <c r="E31" s="1" t="s">
        <v>7</v>
      </c>
      <c r="F31" s="14" t="s">
        <v>7</v>
      </c>
    </row>
    <row r="32" spans="1:6" ht="28.8" x14ac:dyDescent="0.3">
      <c r="A32" s="6" t="s">
        <v>56</v>
      </c>
      <c r="B32" s="11" t="s">
        <v>57</v>
      </c>
      <c r="C32" s="6" t="s">
        <v>24</v>
      </c>
      <c r="D32" s="13"/>
      <c r="E32" s="1" t="s">
        <v>7</v>
      </c>
      <c r="F32" s="14" t="s">
        <v>7</v>
      </c>
    </row>
    <row r="33" spans="1:6" ht="28.8" x14ac:dyDescent="0.3">
      <c r="A33" s="6" t="s">
        <v>58</v>
      </c>
      <c r="B33" s="11" t="s">
        <v>59</v>
      </c>
      <c r="C33" s="6" t="s">
        <v>24</v>
      </c>
      <c r="D33" s="13"/>
      <c r="E33" s="1" t="s">
        <v>7</v>
      </c>
      <c r="F33" s="14" t="s">
        <v>7</v>
      </c>
    </row>
    <row r="34" spans="1:6" ht="28.8" x14ac:dyDescent="0.3">
      <c r="A34" s="6" t="s">
        <v>60</v>
      </c>
      <c r="B34" s="11" t="s">
        <v>61</v>
      </c>
      <c r="C34" s="6" t="s">
        <v>24</v>
      </c>
      <c r="D34" s="13"/>
      <c r="E34" s="1" t="s">
        <v>7</v>
      </c>
      <c r="F34" s="14" t="s">
        <v>7</v>
      </c>
    </row>
    <row r="35" spans="1:6" ht="28.8" x14ac:dyDescent="0.3">
      <c r="A35" s="6" t="s">
        <v>62</v>
      </c>
      <c r="B35" s="11" t="s">
        <v>63</v>
      </c>
      <c r="C35" s="6" t="s">
        <v>24</v>
      </c>
      <c r="D35" s="13"/>
      <c r="E35" s="1" t="s">
        <v>7</v>
      </c>
      <c r="F35" s="14" t="s">
        <v>7</v>
      </c>
    </row>
    <row r="36" spans="1:6" x14ac:dyDescent="0.3">
      <c r="A36" s="6" t="s">
        <v>64</v>
      </c>
      <c r="B36" s="11" t="s">
        <v>65</v>
      </c>
      <c r="C36" s="6" t="s">
        <v>24</v>
      </c>
      <c r="D36" s="13"/>
      <c r="E36" s="1" t="s">
        <v>7</v>
      </c>
      <c r="F36" s="14" t="s">
        <v>7</v>
      </c>
    </row>
    <row r="37" spans="1:6" ht="28.8" x14ac:dyDescent="0.3">
      <c r="A37" s="6" t="s">
        <v>66</v>
      </c>
      <c r="B37" s="11" t="s">
        <v>67</v>
      </c>
      <c r="C37" s="6" t="s">
        <v>24</v>
      </c>
      <c r="D37" s="13"/>
      <c r="E37" s="1" t="s">
        <v>7</v>
      </c>
      <c r="F37" s="14" t="s">
        <v>7</v>
      </c>
    </row>
    <row r="38" spans="1:6" ht="28.8" x14ac:dyDescent="0.3">
      <c r="A38" s="6" t="s">
        <v>68</v>
      </c>
      <c r="B38" s="11" t="s">
        <v>69</v>
      </c>
      <c r="C38" s="6" t="s">
        <v>24</v>
      </c>
      <c r="D38" s="13"/>
      <c r="E38" s="1" t="s">
        <v>7</v>
      </c>
      <c r="F38" s="14" t="s">
        <v>7</v>
      </c>
    </row>
    <row r="39" spans="1:6" ht="28.8" x14ac:dyDescent="0.3">
      <c r="A39" s="6" t="s">
        <v>70</v>
      </c>
      <c r="B39" s="11" t="s">
        <v>71</v>
      </c>
      <c r="C39" s="6" t="s">
        <v>24</v>
      </c>
      <c r="D39" s="13"/>
      <c r="E39" s="1" t="s">
        <v>7</v>
      </c>
      <c r="F39" s="14" t="s">
        <v>7</v>
      </c>
    </row>
    <row r="40" spans="1:6" ht="28.8" x14ac:dyDescent="0.3">
      <c r="A40" s="6" t="s">
        <v>72</v>
      </c>
      <c r="B40" s="11" t="s">
        <v>73</v>
      </c>
      <c r="C40" s="6" t="s">
        <v>24</v>
      </c>
      <c r="D40" s="13"/>
      <c r="E40" s="1" t="s">
        <v>7</v>
      </c>
      <c r="F40" s="14" t="s">
        <v>7</v>
      </c>
    </row>
    <row r="41" spans="1:6" ht="28.8" x14ac:dyDescent="0.3">
      <c r="A41" s="6" t="s">
        <v>74</v>
      </c>
      <c r="B41" s="11" t="s">
        <v>75</v>
      </c>
      <c r="C41" s="6" t="s">
        <v>24</v>
      </c>
      <c r="D41" s="13"/>
      <c r="E41" s="1" t="s">
        <v>7</v>
      </c>
      <c r="F41" s="14" t="s">
        <v>7</v>
      </c>
    </row>
    <row r="42" spans="1:6" ht="28.8" x14ac:dyDescent="0.3">
      <c r="A42" s="6" t="s">
        <v>76</v>
      </c>
      <c r="B42" s="11" t="s">
        <v>77</v>
      </c>
      <c r="C42" s="6" t="s">
        <v>24</v>
      </c>
      <c r="D42" s="13"/>
      <c r="E42" s="1" t="s">
        <v>7</v>
      </c>
      <c r="F42" s="14" t="s">
        <v>7</v>
      </c>
    </row>
    <row r="43" spans="1:6" ht="28.8" x14ac:dyDescent="0.3">
      <c r="A43" s="6" t="s">
        <v>78</v>
      </c>
      <c r="B43" s="11" t="s">
        <v>79</v>
      </c>
      <c r="C43" s="6" t="s">
        <v>24</v>
      </c>
      <c r="D43" s="13"/>
      <c r="E43" s="1" t="s">
        <v>7</v>
      </c>
      <c r="F43" s="14" t="s">
        <v>7</v>
      </c>
    </row>
    <row r="44" spans="1:6" ht="28.8" x14ac:dyDescent="0.3">
      <c r="A44" s="6" t="s">
        <v>80</v>
      </c>
      <c r="B44" s="11" t="s">
        <v>81</v>
      </c>
      <c r="C44" s="6" t="s">
        <v>24</v>
      </c>
      <c r="D44" s="13"/>
      <c r="E44" s="1" t="s">
        <v>7</v>
      </c>
      <c r="F44" s="14" t="s">
        <v>7</v>
      </c>
    </row>
    <row r="45" spans="1:6" ht="28.8" x14ac:dyDescent="0.3">
      <c r="A45" s="6" t="s">
        <v>82</v>
      </c>
      <c r="B45" s="11" t="s">
        <v>83</v>
      </c>
      <c r="C45" s="6" t="s">
        <v>24</v>
      </c>
      <c r="D45" s="13"/>
      <c r="E45" s="1" t="s">
        <v>7</v>
      </c>
      <c r="F45" s="14" t="s">
        <v>7</v>
      </c>
    </row>
    <row r="46" spans="1:6" ht="28.8" x14ac:dyDescent="0.3">
      <c r="A46" s="6" t="s">
        <v>84</v>
      </c>
      <c r="B46" s="11" t="s">
        <v>85</v>
      </c>
      <c r="C46" s="6" t="s">
        <v>24</v>
      </c>
      <c r="D46" s="13"/>
      <c r="E46" s="1" t="s">
        <v>7</v>
      </c>
      <c r="F46" s="14" t="s">
        <v>7</v>
      </c>
    </row>
    <row r="47" spans="1:6" ht="28.8" x14ac:dyDescent="0.3">
      <c r="A47" s="6" t="s">
        <v>86</v>
      </c>
      <c r="B47" s="11" t="s">
        <v>87</v>
      </c>
      <c r="C47" s="6" t="s">
        <v>24</v>
      </c>
      <c r="D47" s="13"/>
      <c r="E47" s="1" t="s">
        <v>7</v>
      </c>
      <c r="F47" s="14" t="s">
        <v>7</v>
      </c>
    </row>
    <row r="48" spans="1:6" ht="28.8" x14ac:dyDescent="0.3">
      <c r="A48" s="6" t="s">
        <v>88</v>
      </c>
      <c r="B48" s="11" t="s">
        <v>89</v>
      </c>
      <c r="C48" s="6" t="s">
        <v>24</v>
      </c>
      <c r="D48" s="13"/>
      <c r="E48" s="1" t="s">
        <v>7</v>
      </c>
      <c r="F48" s="14" t="s">
        <v>7</v>
      </c>
    </row>
    <row r="49" spans="1:6" ht="43.2" x14ac:dyDescent="0.3">
      <c r="A49" s="6" t="s">
        <v>90</v>
      </c>
      <c r="B49" s="11" t="s">
        <v>91</v>
      </c>
      <c r="C49" s="6" t="s">
        <v>24</v>
      </c>
      <c r="D49" s="13"/>
      <c r="E49" s="1" t="s">
        <v>7</v>
      </c>
      <c r="F49" s="14" t="s">
        <v>7</v>
      </c>
    </row>
    <row r="50" spans="1:6" ht="28.8" x14ac:dyDescent="0.3">
      <c r="A50" s="6" t="s">
        <v>92</v>
      </c>
      <c r="B50" s="11" t="s">
        <v>93</v>
      </c>
      <c r="C50" s="6" t="s">
        <v>24</v>
      </c>
      <c r="D50" s="13"/>
      <c r="E50" s="1" t="s">
        <v>7</v>
      </c>
      <c r="F50" s="14" t="s">
        <v>7</v>
      </c>
    </row>
    <row r="51" spans="1:6" ht="28.8" x14ac:dyDescent="0.3">
      <c r="A51" s="6" t="s">
        <v>94</v>
      </c>
      <c r="B51" s="11" t="s">
        <v>95</v>
      </c>
      <c r="C51" s="6" t="s">
        <v>24</v>
      </c>
      <c r="D51" s="13"/>
      <c r="E51" s="1" t="s">
        <v>7</v>
      </c>
      <c r="F51" s="14" t="s">
        <v>7</v>
      </c>
    </row>
    <row r="52" spans="1:6" x14ac:dyDescent="0.3">
      <c r="A52" s="6" t="s">
        <v>7</v>
      </c>
      <c r="B52" s="7" t="s">
        <v>96</v>
      </c>
      <c r="C52" s="8" t="s">
        <v>9</v>
      </c>
      <c r="D52" s="9"/>
      <c r="E52" s="10" t="s">
        <v>7</v>
      </c>
      <c r="F52" s="10" t="s">
        <v>7</v>
      </c>
    </row>
    <row r="53" spans="1:6" x14ac:dyDescent="0.3">
      <c r="A53" s="6" t="s">
        <v>7</v>
      </c>
      <c r="B53" s="11" t="s">
        <v>97</v>
      </c>
      <c r="C53" s="6" t="s">
        <v>7</v>
      </c>
      <c r="D53" s="15"/>
      <c r="E53" s="10" t="s">
        <v>7</v>
      </c>
      <c r="F53" s="10" t="s">
        <v>7</v>
      </c>
    </row>
    <row r="54" spans="1:6" ht="28.8" x14ac:dyDescent="0.3">
      <c r="A54" s="6" t="s">
        <v>98</v>
      </c>
      <c r="B54" s="11" t="s">
        <v>99</v>
      </c>
      <c r="C54" s="6" t="s">
        <v>24</v>
      </c>
      <c r="D54" s="13"/>
      <c r="E54" s="1" t="s">
        <v>7</v>
      </c>
      <c r="F54" s="14" t="s">
        <v>7</v>
      </c>
    </row>
    <row r="55" spans="1:6" ht="28.8" x14ac:dyDescent="0.3">
      <c r="A55" s="6" t="s">
        <v>100</v>
      </c>
      <c r="B55" s="11" t="s">
        <v>101</v>
      </c>
      <c r="C55" s="6" t="s">
        <v>102</v>
      </c>
      <c r="D55" s="9"/>
      <c r="E55" s="10" t="s">
        <v>7</v>
      </c>
      <c r="F55" s="10" t="s">
        <v>7</v>
      </c>
    </row>
    <row r="56" spans="1:6" ht="28.8" x14ac:dyDescent="0.3">
      <c r="A56" s="6" t="s">
        <v>103</v>
      </c>
      <c r="B56" s="11" t="s">
        <v>104</v>
      </c>
      <c r="C56" s="6" t="s">
        <v>24</v>
      </c>
      <c r="D56" s="13"/>
      <c r="E56" s="1" t="s">
        <v>7</v>
      </c>
      <c r="F56" s="14" t="s">
        <v>7</v>
      </c>
    </row>
    <row r="57" spans="1:6" ht="28.8" x14ac:dyDescent="0.3">
      <c r="A57" s="6" t="s">
        <v>105</v>
      </c>
      <c r="B57" s="11" t="s">
        <v>106</v>
      </c>
      <c r="C57" s="6" t="s">
        <v>24</v>
      </c>
      <c r="D57" s="13"/>
      <c r="E57" s="1" t="s">
        <v>7</v>
      </c>
      <c r="F57" s="14" t="s">
        <v>7</v>
      </c>
    </row>
    <row r="58" spans="1:6" ht="28.8" x14ac:dyDescent="0.3">
      <c r="A58" s="6" t="s">
        <v>107</v>
      </c>
      <c r="B58" s="11" t="s">
        <v>108</v>
      </c>
      <c r="C58" s="6" t="s">
        <v>24</v>
      </c>
      <c r="D58" s="13"/>
      <c r="E58" s="1" t="s">
        <v>7</v>
      </c>
      <c r="F58" s="14" t="s">
        <v>7</v>
      </c>
    </row>
    <row r="59" spans="1:6" ht="28.8" x14ac:dyDescent="0.3">
      <c r="A59" s="6" t="s">
        <v>109</v>
      </c>
      <c r="B59" s="11" t="s">
        <v>110</v>
      </c>
      <c r="C59" s="6" t="s">
        <v>24</v>
      </c>
      <c r="D59" s="13"/>
      <c r="E59" s="1" t="s">
        <v>7</v>
      </c>
      <c r="F59" s="14" t="s">
        <v>7</v>
      </c>
    </row>
    <row r="60" spans="1:6" ht="28.8" x14ac:dyDescent="0.3">
      <c r="A60" s="6" t="s">
        <v>111</v>
      </c>
      <c r="B60" s="11" t="s">
        <v>112</v>
      </c>
      <c r="C60" s="6" t="s">
        <v>24</v>
      </c>
      <c r="D60" s="13"/>
      <c r="E60" s="1" t="s">
        <v>7</v>
      </c>
      <c r="F60" s="14" t="s">
        <v>7</v>
      </c>
    </row>
    <row r="61" spans="1:6" ht="28.8" x14ac:dyDescent="0.3">
      <c r="A61" s="6" t="s">
        <v>113</v>
      </c>
      <c r="B61" s="11" t="s">
        <v>114</v>
      </c>
      <c r="C61" s="6" t="s">
        <v>24</v>
      </c>
      <c r="D61" s="13"/>
      <c r="E61" s="1" t="s">
        <v>7</v>
      </c>
      <c r="F61" s="14" t="s">
        <v>7</v>
      </c>
    </row>
    <row r="62" spans="1:6" ht="28.8" x14ac:dyDescent="0.3">
      <c r="A62" s="6" t="s">
        <v>115</v>
      </c>
      <c r="B62" s="11" t="s">
        <v>116</v>
      </c>
      <c r="C62" s="6" t="s">
        <v>24</v>
      </c>
      <c r="D62" s="13"/>
      <c r="E62" s="1" t="s">
        <v>7</v>
      </c>
      <c r="F62" s="14" t="s">
        <v>7</v>
      </c>
    </row>
    <row r="63" spans="1:6" ht="28.8" x14ac:dyDescent="0.3">
      <c r="A63" s="6" t="s">
        <v>7</v>
      </c>
      <c r="B63" s="7" t="s">
        <v>117</v>
      </c>
      <c r="C63" s="8" t="s">
        <v>9</v>
      </c>
      <c r="D63" s="9"/>
      <c r="E63" s="10" t="s">
        <v>7</v>
      </c>
      <c r="F63" s="10" t="s">
        <v>7</v>
      </c>
    </row>
    <row r="64" spans="1:6" ht="43.2" x14ac:dyDescent="0.3">
      <c r="A64" s="6" t="s">
        <v>118</v>
      </c>
      <c r="B64" s="11" t="s">
        <v>119</v>
      </c>
      <c r="C64" s="6" t="s">
        <v>24</v>
      </c>
      <c r="D64" s="13"/>
      <c r="E64" s="1" t="s">
        <v>7</v>
      </c>
      <c r="F64" s="14" t="s">
        <v>7</v>
      </c>
    </row>
    <row r="65" spans="1:6" ht="43.2" x14ac:dyDescent="0.3">
      <c r="A65" s="6" t="s">
        <v>120</v>
      </c>
      <c r="B65" s="11" t="s">
        <v>121</v>
      </c>
      <c r="C65" s="6" t="s">
        <v>24</v>
      </c>
      <c r="D65" s="13"/>
      <c r="E65" s="1" t="s">
        <v>7</v>
      </c>
      <c r="F65" s="14" t="s">
        <v>7</v>
      </c>
    </row>
    <row r="66" spans="1:6" ht="28.8" x14ac:dyDescent="0.3">
      <c r="A66" s="6" t="s">
        <v>122</v>
      </c>
      <c r="B66" s="11" t="s">
        <v>123</v>
      </c>
      <c r="C66" s="6" t="s">
        <v>24</v>
      </c>
      <c r="D66" s="13"/>
      <c r="E66" s="1" t="s">
        <v>7</v>
      </c>
      <c r="F66" s="14" t="s">
        <v>7</v>
      </c>
    </row>
    <row r="67" spans="1:6" ht="28.8" x14ac:dyDescent="0.3">
      <c r="A67" s="6" t="s">
        <v>124</v>
      </c>
      <c r="B67" s="11" t="s">
        <v>125</v>
      </c>
      <c r="C67" s="6" t="s">
        <v>24</v>
      </c>
      <c r="D67" s="13"/>
      <c r="E67" s="1" t="s">
        <v>7</v>
      </c>
      <c r="F67" s="14" t="s">
        <v>7</v>
      </c>
    </row>
    <row r="68" spans="1:6" ht="43.2" x14ac:dyDescent="0.3">
      <c r="A68" s="6" t="s">
        <v>126</v>
      </c>
      <c r="B68" s="11" t="s">
        <v>127</v>
      </c>
      <c r="C68" s="6" t="s">
        <v>24</v>
      </c>
      <c r="D68" s="13"/>
      <c r="E68" s="1" t="s">
        <v>7</v>
      </c>
      <c r="F68" s="14" t="s">
        <v>7</v>
      </c>
    </row>
    <row r="69" spans="1:6" ht="28.8" x14ac:dyDescent="0.3">
      <c r="A69" s="6" t="s">
        <v>128</v>
      </c>
      <c r="B69" s="11" t="s">
        <v>129</v>
      </c>
      <c r="C69" s="6" t="s">
        <v>24</v>
      </c>
      <c r="D69" s="13"/>
      <c r="E69" s="1" t="s">
        <v>7</v>
      </c>
      <c r="F69" s="14" t="s">
        <v>7</v>
      </c>
    </row>
    <row r="70" spans="1:6" ht="28.8" x14ac:dyDescent="0.3">
      <c r="A70" s="6" t="s">
        <v>130</v>
      </c>
      <c r="B70" s="11" t="s">
        <v>131</v>
      </c>
      <c r="C70" s="6" t="s">
        <v>24</v>
      </c>
      <c r="D70" s="13"/>
      <c r="E70" s="1" t="s">
        <v>7</v>
      </c>
      <c r="F70" s="14" t="s">
        <v>7</v>
      </c>
    </row>
    <row r="71" spans="1:6" ht="28.8" x14ac:dyDescent="0.3">
      <c r="A71" s="6" t="s">
        <v>132</v>
      </c>
      <c r="B71" s="11" t="s">
        <v>133</v>
      </c>
      <c r="C71" s="6" t="s">
        <v>24</v>
      </c>
      <c r="D71" s="13"/>
      <c r="E71" s="1" t="s">
        <v>7</v>
      </c>
      <c r="F71" s="14" t="s">
        <v>7</v>
      </c>
    </row>
    <row r="72" spans="1:6" ht="28.8" x14ac:dyDescent="0.3">
      <c r="A72" s="6" t="s">
        <v>134</v>
      </c>
      <c r="B72" s="11" t="s">
        <v>135</v>
      </c>
      <c r="C72" s="6" t="s">
        <v>24</v>
      </c>
      <c r="D72" s="13"/>
      <c r="E72" s="1" t="s">
        <v>7</v>
      </c>
      <c r="F72" s="14" t="s">
        <v>7</v>
      </c>
    </row>
    <row r="73" spans="1:6" ht="28.8" x14ac:dyDescent="0.3">
      <c r="A73" s="6" t="s">
        <v>136</v>
      </c>
      <c r="B73" s="11" t="s">
        <v>137</v>
      </c>
      <c r="C73" s="6" t="s">
        <v>24</v>
      </c>
      <c r="D73" s="13"/>
      <c r="E73" s="1" t="s">
        <v>7</v>
      </c>
      <c r="F73" s="14" t="s">
        <v>7</v>
      </c>
    </row>
    <row r="74" spans="1:6" ht="28.8" x14ac:dyDescent="0.3">
      <c r="A74" s="6" t="s">
        <v>138</v>
      </c>
      <c r="B74" s="11" t="s">
        <v>139</v>
      </c>
      <c r="C74" s="6" t="s">
        <v>24</v>
      </c>
      <c r="D74" s="13"/>
      <c r="E74" s="1" t="s">
        <v>7</v>
      </c>
      <c r="F74" s="14" t="s">
        <v>7</v>
      </c>
    </row>
    <row r="75" spans="1:6" ht="43.2" x14ac:dyDescent="0.3">
      <c r="A75" s="6" t="s">
        <v>140</v>
      </c>
      <c r="B75" s="11" t="s">
        <v>141</v>
      </c>
      <c r="C75" s="6" t="s">
        <v>24</v>
      </c>
      <c r="D75" s="13"/>
      <c r="E75" s="1" t="s">
        <v>7</v>
      </c>
      <c r="F75" s="14" t="s">
        <v>7</v>
      </c>
    </row>
    <row r="76" spans="1:6" ht="28.8" x14ac:dyDescent="0.3">
      <c r="A76" s="6" t="s">
        <v>142</v>
      </c>
      <c r="B76" s="11" t="s">
        <v>143</v>
      </c>
      <c r="C76" s="6" t="s">
        <v>24</v>
      </c>
      <c r="D76" s="13"/>
      <c r="E76" s="1" t="s">
        <v>7</v>
      </c>
      <c r="F76" s="14" t="s">
        <v>7</v>
      </c>
    </row>
    <row r="77" spans="1:6" ht="28.8" x14ac:dyDescent="0.3">
      <c r="A77" s="6" t="s">
        <v>144</v>
      </c>
      <c r="B77" s="11" t="s">
        <v>145</v>
      </c>
      <c r="C77" s="6" t="s">
        <v>24</v>
      </c>
      <c r="D77" s="13"/>
      <c r="E77" s="1" t="s">
        <v>7</v>
      </c>
      <c r="F77" s="14" t="s">
        <v>7</v>
      </c>
    </row>
    <row r="78" spans="1:6" ht="28.8" x14ac:dyDescent="0.3">
      <c r="A78" s="6" t="s">
        <v>146</v>
      </c>
      <c r="B78" s="11" t="s">
        <v>147</v>
      </c>
      <c r="C78" s="6" t="s">
        <v>24</v>
      </c>
      <c r="D78" s="13"/>
      <c r="E78" s="1" t="s">
        <v>7</v>
      </c>
      <c r="F78" s="14" t="s">
        <v>7</v>
      </c>
    </row>
    <row r="79" spans="1:6" x14ac:dyDescent="0.3">
      <c r="A79" s="6" t="s">
        <v>7</v>
      </c>
      <c r="B79" s="7" t="s">
        <v>148</v>
      </c>
      <c r="C79" s="8" t="s">
        <v>9</v>
      </c>
      <c r="D79" s="9"/>
      <c r="E79" s="10" t="s">
        <v>7</v>
      </c>
      <c r="F79" s="10" t="s">
        <v>7</v>
      </c>
    </row>
    <row r="80" spans="1:6" ht="43.2" x14ac:dyDescent="0.3">
      <c r="A80" s="6" t="s">
        <v>7</v>
      </c>
      <c r="B80" s="11" t="s">
        <v>149</v>
      </c>
      <c r="C80" s="6" t="s">
        <v>7</v>
      </c>
      <c r="D80" s="15"/>
      <c r="E80" s="10" t="s">
        <v>7</v>
      </c>
      <c r="F80" s="10" t="s">
        <v>7</v>
      </c>
    </row>
    <row r="81" spans="1:6" ht="86.4" x14ac:dyDescent="0.3">
      <c r="A81" s="6" t="s">
        <v>150</v>
      </c>
      <c r="B81" s="11" t="s">
        <v>151</v>
      </c>
      <c r="C81" s="6" t="s">
        <v>24</v>
      </c>
      <c r="D81" s="13"/>
      <c r="E81" s="1" t="s">
        <v>7</v>
      </c>
      <c r="F81" s="14" t="s">
        <v>7</v>
      </c>
    </row>
    <row r="82" spans="1:6" ht="86.4" x14ac:dyDescent="0.3">
      <c r="A82" s="6" t="s">
        <v>152</v>
      </c>
      <c r="B82" s="11" t="s">
        <v>153</v>
      </c>
      <c r="C82" s="6" t="s">
        <v>24</v>
      </c>
      <c r="D82" s="13"/>
      <c r="E82" s="1" t="s">
        <v>7</v>
      </c>
      <c r="F82" s="14" t="s">
        <v>7</v>
      </c>
    </row>
    <row r="83" spans="1:6" ht="86.4" x14ac:dyDescent="0.3">
      <c r="A83" s="6" t="s">
        <v>154</v>
      </c>
      <c r="B83" s="11" t="s">
        <v>155</v>
      </c>
      <c r="C83" s="6" t="s">
        <v>24</v>
      </c>
      <c r="D83" s="13"/>
      <c r="E83" s="1" t="s">
        <v>7</v>
      </c>
      <c r="F83" s="14" t="s">
        <v>7</v>
      </c>
    </row>
    <row r="84" spans="1:6" ht="57.6" x14ac:dyDescent="0.3">
      <c r="A84" s="6" t="s">
        <v>156</v>
      </c>
      <c r="B84" s="11" t="s">
        <v>157</v>
      </c>
      <c r="C84" s="6" t="s">
        <v>24</v>
      </c>
      <c r="D84" s="13"/>
      <c r="E84" s="1" t="s">
        <v>7</v>
      </c>
      <c r="F84" s="14" t="s">
        <v>7</v>
      </c>
    </row>
    <row r="85" spans="1:6" ht="72" x14ac:dyDescent="0.3">
      <c r="A85" s="6" t="s">
        <v>158</v>
      </c>
      <c r="B85" s="11" t="s">
        <v>159</v>
      </c>
      <c r="C85" s="6" t="s">
        <v>24</v>
      </c>
      <c r="D85" s="13"/>
      <c r="E85" s="1" t="s">
        <v>7</v>
      </c>
      <c r="F85" s="14" t="s">
        <v>7</v>
      </c>
    </row>
    <row r="86" spans="1:6" ht="86.4" x14ac:dyDescent="0.3">
      <c r="A86" s="6" t="s">
        <v>7</v>
      </c>
      <c r="B86" s="11" t="s">
        <v>160</v>
      </c>
      <c r="C86" s="6" t="s">
        <v>7</v>
      </c>
      <c r="D86" s="9"/>
      <c r="E86" s="10" t="s">
        <v>7</v>
      </c>
      <c r="F86" s="10" t="s">
        <v>7</v>
      </c>
    </row>
    <row r="87" spans="1:6" ht="72" x14ac:dyDescent="0.3">
      <c r="A87" s="6" t="s">
        <v>161</v>
      </c>
      <c r="B87" s="11" t="s">
        <v>162</v>
      </c>
      <c r="C87" s="6" t="s">
        <v>24</v>
      </c>
      <c r="D87" s="13"/>
      <c r="E87" s="1" t="s">
        <v>7</v>
      </c>
      <c r="F87" s="14" t="s">
        <v>7</v>
      </c>
    </row>
    <row r="88" spans="1:6" ht="43.2" x14ac:dyDescent="0.3">
      <c r="A88" s="6" t="s">
        <v>163</v>
      </c>
      <c r="B88" s="11" t="s">
        <v>164</v>
      </c>
      <c r="C88" s="6" t="s">
        <v>24</v>
      </c>
      <c r="D88" s="13"/>
      <c r="E88" s="1" t="s">
        <v>7</v>
      </c>
      <c r="F88" s="14" t="s">
        <v>7</v>
      </c>
    </row>
    <row r="89" spans="1:6" ht="57.6" x14ac:dyDescent="0.3">
      <c r="A89" s="6" t="s">
        <v>165</v>
      </c>
      <c r="B89" s="11" t="s">
        <v>166</v>
      </c>
      <c r="C89" s="6" t="s">
        <v>24</v>
      </c>
      <c r="D89" s="13"/>
      <c r="E89" s="1" t="s">
        <v>7</v>
      </c>
      <c r="F89" s="14" t="s">
        <v>7</v>
      </c>
    </row>
    <row r="90" spans="1:6" ht="331.2" x14ac:dyDescent="0.3">
      <c r="A90" s="6" t="s">
        <v>167</v>
      </c>
      <c r="B90" s="11" t="s">
        <v>168</v>
      </c>
      <c r="C90" s="6" t="s">
        <v>24</v>
      </c>
      <c r="D90" s="13"/>
      <c r="E90" s="1" t="s">
        <v>7</v>
      </c>
      <c r="F90" s="14" t="s">
        <v>7</v>
      </c>
    </row>
    <row r="91" spans="1:6" ht="115.2" x14ac:dyDescent="0.3">
      <c r="A91" s="6" t="s">
        <v>169</v>
      </c>
      <c r="B91" s="11" t="s">
        <v>170</v>
      </c>
      <c r="C91" s="6" t="s">
        <v>24</v>
      </c>
      <c r="D91" s="13"/>
      <c r="E91" s="1" t="s">
        <v>7</v>
      </c>
      <c r="F91" s="14" t="s">
        <v>7</v>
      </c>
    </row>
    <row r="92" spans="1:6" ht="244.8" x14ac:dyDescent="0.3">
      <c r="A92" s="6" t="s">
        <v>171</v>
      </c>
      <c r="B92" s="11" t="s">
        <v>172</v>
      </c>
      <c r="C92" s="6" t="s">
        <v>24</v>
      </c>
      <c r="D92" s="13"/>
      <c r="E92" s="1" t="s">
        <v>7</v>
      </c>
      <c r="F92" s="14" t="s">
        <v>7</v>
      </c>
    </row>
    <row r="93" spans="1:6" ht="28.8" x14ac:dyDescent="0.3">
      <c r="A93" s="6" t="s">
        <v>7</v>
      </c>
      <c r="B93" s="11" t="s">
        <v>173</v>
      </c>
      <c r="C93" s="6" t="s">
        <v>7</v>
      </c>
      <c r="D93" s="9"/>
      <c r="E93" s="10" t="s">
        <v>7</v>
      </c>
      <c r="F93" s="10" t="s">
        <v>7</v>
      </c>
    </row>
    <row r="94" spans="1:6" x14ac:dyDescent="0.3">
      <c r="A94" s="6" t="s">
        <v>7</v>
      </c>
      <c r="B94" s="11" t="s">
        <v>174</v>
      </c>
      <c r="C94" s="6" t="s">
        <v>7</v>
      </c>
      <c r="D94" s="9"/>
      <c r="E94" s="10" t="s">
        <v>7</v>
      </c>
      <c r="F94" s="10" t="s">
        <v>7</v>
      </c>
    </row>
    <row r="95" spans="1:6" x14ac:dyDescent="0.3">
      <c r="A95" s="6" t="s">
        <v>7</v>
      </c>
      <c r="B95" s="11" t="s">
        <v>175</v>
      </c>
      <c r="C95" s="6" t="s">
        <v>7</v>
      </c>
      <c r="D95" s="9"/>
      <c r="E95" s="10" t="s">
        <v>7</v>
      </c>
      <c r="F95" s="10" t="s">
        <v>7</v>
      </c>
    </row>
    <row r="96" spans="1:6" x14ac:dyDescent="0.3">
      <c r="A96" s="6" t="s">
        <v>7</v>
      </c>
      <c r="B96" s="11" t="s">
        <v>176</v>
      </c>
      <c r="C96" s="6" t="s">
        <v>7</v>
      </c>
      <c r="D96" s="9"/>
      <c r="E96" s="10" t="s">
        <v>7</v>
      </c>
      <c r="F96" s="10" t="s">
        <v>7</v>
      </c>
    </row>
    <row r="97" spans="1:6" ht="100.8" x14ac:dyDescent="0.3">
      <c r="A97" s="6" t="s">
        <v>7</v>
      </c>
      <c r="B97" s="11" t="s">
        <v>177</v>
      </c>
      <c r="C97" s="6" t="s">
        <v>7</v>
      </c>
      <c r="D97" s="9"/>
      <c r="E97" s="10" t="s">
        <v>7</v>
      </c>
      <c r="F97" s="10" t="s">
        <v>7</v>
      </c>
    </row>
    <row r="98" spans="1:6" x14ac:dyDescent="0.3">
      <c r="A98" s="6" t="s">
        <v>7</v>
      </c>
      <c r="B98" s="11" t="s">
        <v>178</v>
      </c>
      <c r="C98" s="6" t="s">
        <v>7</v>
      </c>
      <c r="D98" s="9"/>
      <c r="E98" s="10" t="s">
        <v>7</v>
      </c>
      <c r="F98" s="10" t="s">
        <v>7</v>
      </c>
    </row>
    <row r="99" spans="1:6" ht="187.2" x14ac:dyDescent="0.3">
      <c r="A99" s="6" t="s">
        <v>7</v>
      </c>
      <c r="B99" s="11" t="s">
        <v>179</v>
      </c>
      <c r="C99" s="6" t="s">
        <v>7</v>
      </c>
      <c r="D99" s="9"/>
      <c r="E99" s="10" t="s">
        <v>7</v>
      </c>
      <c r="F99" s="10" t="s">
        <v>7</v>
      </c>
    </row>
    <row r="100" spans="1:6" ht="216" x14ac:dyDescent="0.3">
      <c r="A100" s="6" t="s">
        <v>7</v>
      </c>
      <c r="B100" s="11" t="s">
        <v>180</v>
      </c>
      <c r="C100" s="6" t="s">
        <v>7</v>
      </c>
      <c r="D100" s="9"/>
      <c r="E100" s="10" t="s">
        <v>7</v>
      </c>
      <c r="F100" s="10" t="s">
        <v>7</v>
      </c>
    </row>
    <row r="101" spans="1:6" x14ac:dyDescent="0.3">
      <c r="A101" s="6" t="s">
        <v>7</v>
      </c>
      <c r="B101" s="11" t="s">
        <v>181</v>
      </c>
      <c r="C101" s="6" t="s">
        <v>7</v>
      </c>
      <c r="D101" s="9"/>
      <c r="E101" s="10" t="s">
        <v>7</v>
      </c>
      <c r="F101" s="10" t="s">
        <v>7</v>
      </c>
    </row>
    <row r="102" spans="1:6" ht="100.8" x14ac:dyDescent="0.3">
      <c r="A102" s="6" t="s">
        <v>7</v>
      </c>
      <c r="B102" s="11" t="s">
        <v>182</v>
      </c>
      <c r="C102" s="6" t="s">
        <v>7</v>
      </c>
      <c r="D102" s="9"/>
      <c r="E102" s="10" t="s">
        <v>7</v>
      </c>
      <c r="F102" s="10" t="s">
        <v>7</v>
      </c>
    </row>
    <row r="103" spans="1:6" ht="129.6" x14ac:dyDescent="0.3">
      <c r="A103" s="6" t="s">
        <v>7</v>
      </c>
      <c r="B103" s="11" t="s">
        <v>183</v>
      </c>
      <c r="C103" s="6" t="s">
        <v>7</v>
      </c>
      <c r="D103" s="9"/>
      <c r="E103" s="10" t="s">
        <v>7</v>
      </c>
      <c r="F103" s="10" t="s">
        <v>7</v>
      </c>
    </row>
    <row r="104" spans="1:6" x14ac:dyDescent="0.3">
      <c r="A104" s="6" t="s">
        <v>7</v>
      </c>
      <c r="B104" s="11" t="s">
        <v>184</v>
      </c>
      <c r="C104" s="6" t="s">
        <v>7</v>
      </c>
      <c r="D104" s="9"/>
      <c r="E104" s="10" t="s">
        <v>7</v>
      </c>
      <c r="F104" s="10" t="s">
        <v>7</v>
      </c>
    </row>
    <row r="105" spans="1:6" ht="100.8" x14ac:dyDescent="0.3">
      <c r="A105" s="6" t="s">
        <v>7</v>
      </c>
      <c r="B105" s="11" t="s">
        <v>185</v>
      </c>
      <c r="C105" s="6" t="s">
        <v>7</v>
      </c>
      <c r="D105" s="9"/>
      <c r="E105" s="10" t="s">
        <v>7</v>
      </c>
      <c r="F105" s="10" t="s">
        <v>7</v>
      </c>
    </row>
    <row r="106" spans="1:6" ht="115.2" x14ac:dyDescent="0.3">
      <c r="A106" s="6" t="s">
        <v>7</v>
      </c>
      <c r="B106" s="11" t="s">
        <v>186</v>
      </c>
      <c r="C106" s="6" t="s">
        <v>7</v>
      </c>
      <c r="D106" s="9"/>
      <c r="E106" s="10" t="s">
        <v>7</v>
      </c>
      <c r="F106" s="10" t="s">
        <v>7</v>
      </c>
    </row>
    <row r="107" spans="1:6" x14ac:dyDescent="0.3">
      <c r="A107" s="6" t="s">
        <v>7</v>
      </c>
      <c r="B107" s="11" t="s">
        <v>187</v>
      </c>
      <c r="C107" s="6" t="s">
        <v>7</v>
      </c>
      <c r="D107" s="9"/>
      <c r="E107" s="10" t="s">
        <v>7</v>
      </c>
      <c r="F107" s="10" t="s">
        <v>7</v>
      </c>
    </row>
    <row r="108" spans="1:6" ht="216" x14ac:dyDescent="0.3">
      <c r="A108" s="6" t="s">
        <v>7</v>
      </c>
      <c r="B108" s="11" t="s">
        <v>188</v>
      </c>
      <c r="C108" s="6" t="s">
        <v>7</v>
      </c>
      <c r="D108" s="9"/>
      <c r="E108" s="10" t="s">
        <v>7</v>
      </c>
      <c r="F108" s="10" t="s">
        <v>7</v>
      </c>
    </row>
    <row r="109" spans="1:6" x14ac:dyDescent="0.3">
      <c r="A109" s="6" t="s">
        <v>7</v>
      </c>
      <c r="B109" s="11" t="s">
        <v>189</v>
      </c>
      <c r="C109" s="6" t="s">
        <v>7</v>
      </c>
      <c r="D109" s="9"/>
      <c r="E109" s="10" t="s">
        <v>7</v>
      </c>
      <c r="F109" s="10" t="s">
        <v>7</v>
      </c>
    </row>
    <row r="110" spans="1:6" x14ac:dyDescent="0.3">
      <c r="A110" s="6" t="s">
        <v>7</v>
      </c>
      <c r="B110" s="11" t="s">
        <v>190</v>
      </c>
      <c r="C110" s="6" t="s">
        <v>7</v>
      </c>
      <c r="D110" s="9"/>
      <c r="E110" s="10" t="s">
        <v>7</v>
      </c>
      <c r="F110" s="10" t="s">
        <v>7</v>
      </c>
    </row>
    <row r="111" spans="1:6" ht="273.60000000000002" x14ac:dyDescent="0.3">
      <c r="A111" s="6" t="s">
        <v>191</v>
      </c>
      <c r="B111" s="11" t="s">
        <v>192</v>
      </c>
      <c r="C111" s="6" t="s">
        <v>102</v>
      </c>
      <c r="D111" s="9"/>
      <c r="E111" s="10" t="s">
        <v>7</v>
      </c>
      <c r="F111" s="10" t="s">
        <v>7</v>
      </c>
    </row>
    <row r="112" spans="1:6" x14ac:dyDescent="0.3">
      <c r="A112" s="6" t="s">
        <v>7</v>
      </c>
      <c r="B112" s="11" t="s">
        <v>193</v>
      </c>
      <c r="C112" s="6" t="s">
        <v>7</v>
      </c>
      <c r="D112" s="9"/>
      <c r="E112" s="10" t="s">
        <v>7</v>
      </c>
      <c r="F112" s="10" t="s">
        <v>7</v>
      </c>
    </row>
    <row r="113" spans="1:6" ht="86.4" x14ac:dyDescent="0.3">
      <c r="A113" s="6" t="s">
        <v>194</v>
      </c>
      <c r="B113" s="11" t="s">
        <v>195</v>
      </c>
      <c r="C113" s="6" t="s">
        <v>102</v>
      </c>
      <c r="D113" s="9"/>
      <c r="E113" s="10" t="s">
        <v>7</v>
      </c>
      <c r="F113" s="10" t="s">
        <v>7</v>
      </c>
    </row>
    <row r="114" spans="1:6" x14ac:dyDescent="0.3">
      <c r="A114" s="6" t="s">
        <v>7</v>
      </c>
      <c r="B114" s="11" t="s">
        <v>196</v>
      </c>
      <c r="C114" s="6" t="s">
        <v>7</v>
      </c>
      <c r="D114" s="9"/>
      <c r="E114" s="10" t="s">
        <v>7</v>
      </c>
      <c r="F114" s="10" t="s">
        <v>7</v>
      </c>
    </row>
    <row r="115" spans="1:6" x14ac:dyDescent="0.3">
      <c r="A115" s="6" t="s">
        <v>7</v>
      </c>
      <c r="B115" s="11" t="s">
        <v>197</v>
      </c>
      <c r="C115" s="6" t="s">
        <v>7</v>
      </c>
      <c r="D115" s="9"/>
      <c r="E115" s="10" t="s">
        <v>7</v>
      </c>
      <c r="F115" s="10" t="s">
        <v>7</v>
      </c>
    </row>
    <row r="116" spans="1:6" ht="187.2" x14ac:dyDescent="0.3">
      <c r="A116" s="6" t="s">
        <v>7</v>
      </c>
      <c r="B116" s="11" t="s">
        <v>198</v>
      </c>
      <c r="C116" s="6" t="s">
        <v>7</v>
      </c>
      <c r="D116" s="9"/>
      <c r="E116" s="10" t="s">
        <v>7</v>
      </c>
      <c r="F116" s="10" t="s">
        <v>7</v>
      </c>
    </row>
    <row r="117" spans="1:6" ht="388.8" x14ac:dyDescent="0.3">
      <c r="A117" s="6" t="s">
        <v>7</v>
      </c>
      <c r="B117" s="11" t="s">
        <v>199</v>
      </c>
      <c r="C117" s="6" t="s">
        <v>7</v>
      </c>
      <c r="D117" s="9"/>
      <c r="E117" s="10" t="s">
        <v>7</v>
      </c>
      <c r="F117" s="10" t="s">
        <v>7</v>
      </c>
    </row>
    <row r="118" spans="1:6" ht="115.2" x14ac:dyDescent="0.3">
      <c r="A118" s="6" t="s">
        <v>7</v>
      </c>
      <c r="B118" s="11" t="s">
        <v>200</v>
      </c>
      <c r="C118" s="6" t="s">
        <v>7</v>
      </c>
      <c r="D118" s="9"/>
      <c r="E118" s="10" t="s">
        <v>7</v>
      </c>
      <c r="F118" s="10" t="s">
        <v>7</v>
      </c>
    </row>
    <row r="119" spans="1:6" x14ac:dyDescent="0.3">
      <c r="A119" s="6" t="s">
        <v>7</v>
      </c>
      <c r="B119" s="11" t="s">
        <v>201</v>
      </c>
      <c r="C119" s="6" t="s">
        <v>7</v>
      </c>
      <c r="D119" s="9"/>
      <c r="E119" s="10" t="s">
        <v>7</v>
      </c>
      <c r="F119" s="10" t="s">
        <v>7</v>
      </c>
    </row>
    <row r="120" spans="1:6" ht="230.4" x14ac:dyDescent="0.3">
      <c r="A120" s="6" t="s">
        <v>202</v>
      </c>
      <c r="B120" s="11" t="s">
        <v>203</v>
      </c>
      <c r="C120" s="6" t="s">
        <v>102</v>
      </c>
      <c r="D120" s="9"/>
      <c r="E120" s="10" t="s">
        <v>7</v>
      </c>
      <c r="F120" s="10" t="s">
        <v>7</v>
      </c>
    </row>
    <row r="121" spans="1:6" ht="28.8" x14ac:dyDescent="0.3">
      <c r="A121" s="6" t="s">
        <v>7</v>
      </c>
      <c r="B121" s="11" t="s">
        <v>204</v>
      </c>
      <c r="C121" s="6" t="s">
        <v>7</v>
      </c>
      <c r="D121" s="9"/>
      <c r="E121" s="10" t="s">
        <v>7</v>
      </c>
      <c r="F121" s="10" t="s">
        <v>7</v>
      </c>
    </row>
    <row r="122" spans="1:6" ht="28.8" x14ac:dyDescent="0.3">
      <c r="A122" s="6" t="s">
        <v>7</v>
      </c>
      <c r="B122" s="11" t="s">
        <v>205</v>
      </c>
      <c r="C122" s="6" t="s">
        <v>7</v>
      </c>
      <c r="D122" s="9"/>
      <c r="E122" s="10" t="s">
        <v>7</v>
      </c>
      <c r="F122" s="10" t="s">
        <v>7</v>
      </c>
    </row>
    <row r="123" spans="1:6" ht="302.39999999999998" x14ac:dyDescent="0.3">
      <c r="A123" s="6" t="s">
        <v>206</v>
      </c>
      <c r="B123" s="11" t="s">
        <v>207</v>
      </c>
      <c r="C123" s="6" t="s">
        <v>102</v>
      </c>
      <c r="D123" s="9"/>
      <c r="E123" s="10" t="s">
        <v>7</v>
      </c>
      <c r="F123" s="10" t="s">
        <v>7</v>
      </c>
    </row>
    <row r="124" spans="1:6" ht="374.4" x14ac:dyDescent="0.3">
      <c r="A124" s="6" t="s">
        <v>208</v>
      </c>
      <c r="B124" s="11" t="s">
        <v>209</v>
      </c>
      <c r="C124" s="6" t="s">
        <v>102</v>
      </c>
      <c r="D124" s="15"/>
      <c r="E124" s="10" t="s">
        <v>7</v>
      </c>
      <c r="F124" s="10" t="s">
        <v>7</v>
      </c>
    </row>
    <row r="125" spans="1:6" ht="216" x14ac:dyDescent="0.3">
      <c r="A125" s="6" t="s">
        <v>210</v>
      </c>
      <c r="B125" s="11" t="s">
        <v>211</v>
      </c>
      <c r="C125" s="6" t="s">
        <v>102</v>
      </c>
      <c r="D125" s="15"/>
      <c r="E125" s="10" t="s">
        <v>7</v>
      </c>
      <c r="F125" s="10" t="s">
        <v>7</v>
      </c>
    </row>
    <row r="126" spans="1:6" x14ac:dyDescent="0.3">
      <c r="A126" s="6" t="s">
        <v>7</v>
      </c>
      <c r="B126" s="11" t="s">
        <v>212</v>
      </c>
      <c r="C126" s="6" t="s">
        <v>7</v>
      </c>
      <c r="D126" s="9"/>
      <c r="E126" s="10" t="s">
        <v>7</v>
      </c>
      <c r="F126" s="10" t="s">
        <v>7</v>
      </c>
    </row>
    <row r="127" spans="1:6" ht="129.6" x14ac:dyDescent="0.3">
      <c r="A127" s="6" t="s">
        <v>213</v>
      </c>
      <c r="B127" s="11" t="s">
        <v>214</v>
      </c>
      <c r="C127" s="6" t="s">
        <v>102</v>
      </c>
      <c r="D127" s="9"/>
      <c r="E127" s="10" t="s">
        <v>7</v>
      </c>
      <c r="F127" s="10" t="s">
        <v>7</v>
      </c>
    </row>
    <row r="128" spans="1:6" x14ac:dyDescent="0.3">
      <c r="A128" s="6" t="s">
        <v>7</v>
      </c>
      <c r="B128" s="11" t="s">
        <v>215</v>
      </c>
      <c r="C128" s="6" t="s">
        <v>7</v>
      </c>
      <c r="D128" s="9"/>
      <c r="E128" s="10" t="s">
        <v>7</v>
      </c>
      <c r="F128" s="10" t="s">
        <v>7</v>
      </c>
    </row>
    <row r="129" spans="1:6" ht="187.2" x14ac:dyDescent="0.3">
      <c r="A129" s="6" t="s">
        <v>216</v>
      </c>
      <c r="B129" s="11" t="s">
        <v>217</v>
      </c>
      <c r="C129" s="6" t="s">
        <v>102</v>
      </c>
      <c r="D129" s="9"/>
      <c r="E129" s="10" t="s">
        <v>7</v>
      </c>
      <c r="F129" s="10" t="s">
        <v>7</v>
      </c>
    </row>
    <row r="130" spans="1:6" ht="409.6" x14ac:dyDescent="0.3">
      <c r="A130" s="6" t="s">
        <v>218</v>
      </c>
      <c r="B130" s="11" t="s">
        <v>219</v>
      </c>
      <c r="C130" s="6" t="s">
        <v>102</v>
      </c>
      <c r="D130" s="9"/>
      <c r="E130" s="10" t="s">
        <v>7</v>
      </c>
      <c r="F130" s="10" t="s">
        <v>7</v>
      </c>
    </row>
    <row r="131" spans="1:6" ht="86.4" x14ac:dyDescent="0.3">
      <c r="A131" s="6" t="s">
        <v>220</v>
      </c>
      <c r="B131" s="11" t="s">
        <v>221</v>
      </c>
      <c r="C131" s="6" t="s">
        <v>24</v>
      </c>
      <c r="D131" s="13"/>
      <c r="E131" s="1" t="s">
        <v>7</v>
      </c>
      <c r="F131" s="14" t="s">
        <v>7</v>
      </c>
    </row>
    <row r="132" spans="1:6" ht="28.8" x14ac:dyDescent="0.3">
      <c r="A132" s="6" t="s">
        <v>222</v>
      </c>
      <c r="B132" s="11" t="s">
        <v>223</v>
      </c>
      <c r="C132" s="6" t="s">
        <v>24</v>
      </c>
      <c r="D132" s="13"/>
      <c r="E132" s="1" t="s">
        <v>7</v>
      </c>
      <c r="F132" s="14" t="s">
        <v>7</v>
      </c>
    </row>
    <row r="133" spans="1:6" ht="72" x14ac:dyDescent="0.3">
      <c r="A133" s="6" t="s">
        <v>224</v>
      </c>
      <c r="B133" s="11" t="s">
        <v>225</v>
      </c>
      <c r="C133" s="6" t="s">
        <v>24</v>
      </c>
      <c r="D133" s="13"/>
      <c r="E133" s="1" t="s">
        <v>7</v>
      </c>
      <c r="F133" s="14" t="s">
        <v>7</v>
      </c>
    </row>
    <row r="134" spans="1:6" ht="43.2" x14ac:dyDescent="0.3">
      <c r="A134" s="6" t="s">
        <v>226</v>
      </c>
      <c r="B134" s="11" t="s">
        <v>227</v>
      </c>
      <c r="C134" s="6" t="s">
        <v>24</v>
      </c>
      <c r="D134" s="13"/>
      <c r="E134" s="1" t="s">
        <v>7</v>
      </c>
      <c r="F134" s="14" t="s">
        <v>7</v>
      </c>
    </row>
    <row r="135" spans="1:6" ht="57.6" x14ac:dyDescent="0.3">
      <c r="A135" s="6" t="s">
        <v>228</v>
      </c>
      <c r="B135" s="11" t="s">
        <v>229</v>
      </c>
      <c r="C135" s="6" t="s">
        <v>24</v>
      </c>
      <c r="D135" s="13"/>
      <c r="E135" s="1" t="s">
        <v>7</v>
      </c>
      <c r="F135" s="14" t="s">
        <v>7</v>
      </c>
    </row>
    <row r="136" spans="1:6" ht="86.4" x14ac:dyDescent="0.3">
      <c r="A136" s="6" t="s">
        <v>7</v>
      </c>
      <c r="B136" s="11" t="s">
        <v>230</v>
      </c>
      <c r="C136" s="6" t="s">
        <v>7</v>
      </c>
      <c r="D136" s="15"/>
      <c r="E136" s="10" t="s">
        <v>7</v>
      </c>
      <c r="F136" s="10" t="s">
        <v>7</v>
      </c>
    </row>
    <row r="137" spans="1:6" ht="144" x14ac:dyDescent="0.3">
      <c r="A137" s="6" t="s">
        <v>231</v>
      </c>
      <c r="B137" s="11" t="s">
        <v>232</v>
      </c>
      <c r="C137" s="6" t="s">
        <v>24</v>
      </c>
      <c r="D137" s="13"/>
      <c r="E137" s="1" t="s">
        <v>7</v>
      </c>
      <c r="F137" s="14" t="s">
        <v>7</v>
      </c>
    </row>
    <row r="138" spans="1:6" ht="57.6" x14ac:dyDescent="0.3">
      <c r="A138" s="6" t="s">
        <v>233</v>
      </c>
      <c r="B138" s="11" t="s">
        <v>234</v>
      </c>
      <c r="C138" s="6" t="s">
        <v>24</v>
      </c>
      <c r="D138" s="13"/>
      <c r="E138" s="1" t="s">
        <v>7</v>
      </c>
      <c r="F138" s="14" t="s">
        <v>7</v>
      </c>
    </row>
    <row r="139" spans="1:6" ht="86.4" x14ac:dyDescent="0.3">
      <c r="A139" s="6" t="s">
        <v>235</v>
      </c>
      <c r="B139" s="11" t="s">
        <v>236</v>
      </c>
      <c r="C139" s="6" t="s">
        <v>24</v>
      </c>
      <c r="D139" s="13"/>
      <c r="E139" s="1" t="s">
        <v>7</v>
      </c>
      <c r="F139" s="14" t="s">
        <v>7</v>
      </c>
    </row>
    <row r="140" spans="1:6" ht="129.6" x14ac:dyDescent="0.3">
      <c r="A140" s="6" t="s">
        <v>237</v>
      </c>
      <c r="B140" s="11" t="s">
        <v>238</v>
      </c>
      <c r="C140" s="6" t="s">
        <v>24</v>
      </c>
      <c r="D140" s="13"/>
      <c r="E140" s="1" t="s">
        <v>7</v>
      </c>
      <c r="F140" s="14" t="s">
        <v>7</v>
      </c>
    </row>
    <row r="141" spans="1:6" ht="86.4" x14ac:dyDescent="0.3">
      <c r="A141" s="6" t="s">
        <v>239</v>
      </c>
      <c r="B141" s="11" t="s">
        <v>240</v>
      </c>
      <c r="C141" s="6" t="s">
        <v>24</v>
      </c>
      <c r="D141" s="13"/>
      <c r="E141" s="1" t="s">
        <v>7</v>
      </c>
      <c r="F141" s="14" t="s">
        <v>7</v>
      </c>
    </row>
    <row r="142" spans="1:6" ht="86.4" x14ac:dyDescent="0.3">
      <c r="A142" s="6" t="s">
        <v>241</v>
      </c>
      <c r="B142" s="11" t="s">
        <v>242</v>
      </c>
      <c r="C142" s="6" t="s">
        <v>24</v>
      </c>
      <c r="D142" s="13"/>
      <c r="E142" s="1" t="s">
        <v>7</v>
      </c>
      <c r="F142" s="14" t="s">
        <v>7</v>
      </c>
    </row>
    <row r="143" spans="1:6" ht="57.6" x14ac:dyDescent="0.3">
      <c r="A143" s="6" t="s">
        <v>243</v>
      </c>
      <c r="B143" s="11" t="s">
        <v>244</v>
      </c>
      <c r="C143" s="6" t="s">
        <v>24</v>
      </c>
      <c r="D143" s="13"/>
      <c r="E143" s="1" t="s">
        <v>7</v>
      </c>
      <c r="F143" s="14" t="s">
        <v>7</v>
      </c>
    </row>
    <row r="144" spans="1:6" ht="144" x14ac:dyDescent="0.3">
      <c r="A144" s="6" t="s">
        <v>245</v>
      </c>
      <c r="B144" s="11" t="s">
        <v>246</v>
      </c>
      <c r="C144" s="6" t="s">
        <v>24</v>
      </c>
      <c r="D144" s="13"/>
      <c r="E144" s="1" t="s">
        <v>7</v>
      </c>
      <c r="F144" s="14" t="s">
        <v>7</v>
      </c>
    </row>
    <row r="145" spans="1:6" ht="57.6" x14ac:dyDescent="0.3">
      <c r="A145" s="6" t="s">
        <v>247</v>
      </c>
      <c r="B145" s="11" t="s">
        <v>248</v>
      </c>
      <c r="C145" s="6" t="s">
        <v>24</v>
      </c>
      <c r="D145" s="13"/>
      <c r="E145" s="1" t="s">
        <v>7</v>
      </c>
      <c r="F145" s="14" t="s">
        <v>7</v>
      </c>
    </row>
    <row r="146" spans="1:6" ht="100.8" x14ac:dyDescent="0.3">
      <c r="A146" s="6" t="s">
        <v>249</v>
      </c>
      <c r="B146" s="11" t="s">
        <v>250</v>
      </c>
      <c r="C146" s="6" t="s">
        <v>24</v>
      </c>
      <c r="D146" s="13"/>
      <c r="E146" s="1" t="s">
        <v>7</v>
      </c>
      <c r="F146" s="14" t="s">
        <v>7</v>
      </c>
    </row>
    <row r="147" spans="1:6" ht="100.8" x14ac:dyDescent="0.3">
      <c r="A147" s="6" t="s">
        <v>251</v>
      </c>
      <c r="B147" s="11" t="s">
        <v>252</v>
      </c>
      <c r="C147" s="6" t="s">
        <v>24</v>
      </c>
      <c r="D147" s="13"/>
      <c r="E147" s="1" t="s">
        <v>7</v>
      </c>
      <c r="F147" s="14" t="s">
        <v>7</v>
      </c>
    </row>
    <row r="148" spans="1:6" ht="129.6" x14ac:dyDescent="0.3">
      <c r="A148" s="6" t="s">
        <v>253</v>
      </c>
      <c r="B148" s="11" t="s">
        <v>254</v>
      </c>
      <c r="C148" s="6" t="s">
        <v>24</v>
      </c>
      <c r="D148" s="13"/>
      <c r="E148" s="1" t="s">
        <v>7</v>
      </c>
      <c r="F148" s="14" t="s">
        <v>7</v>
      </c>
    </row>
    <row r="149" spans="1:6" ht="129.6" x14ac:dyDescent="0.3">
      <c r="A149" s="6" t="s">
        <v>255</v>
      </c>
      <c r="B149" s="11" t="s">
        <v>256</v>
      </c>
      <c r="C149" s="6" t="s">
        <v>24</v>
      </c>
      <c r="D149" s="13"/>
      <c r="E149" s="1" t="s">
        <v>7</v>
      </c>
      <c r="F149" s="14" t="s">
        <v>7</v>
      </c>
    </row>
    <row r="150" spans="1:6" ht="244.8" x14ac:dyDescent="0.3">
      <c r="A150" s="6" t="s">
        <v>257</v>
      </c>
      <c r="B150" s="11" t="s">
        <v>258</v>
      </c>
      <c r="C150" s="6" t="s">
        <v>24</v>
      </c>
      <c r="D150" s="13"/>
      <c r="E150" s="1" t="s">
        <v>7</v>
      </c>
      <c r="F150" s="14" t="s">
        <v>7</v>
      </c>
    </row>
    <row r="151" spans="1:6" ht="187.2" x14ac:dyDescent="0.3">
      <c r="A151" s="6" t="s">
        <v>259</v>
      </c>
      <c r="B151" s="11" t="s">
        <v>260</v>
      </c>
      <c r="C151" s="6" t="s">
        <v>24</v>
      </c>
      <c r="D151" s="13"/>
      <c r="E151" s="1" t="s">
        <v>7</v>
      </c>
      <c r="F151" s="14" t="s">
        <v>7</v>
      </c>
    </row>
    <row r="152" spans="1:6" x14ac:dyDescent="0.3">
      <c r="A152" s="6" t="s">
        <v>7</v>
      </c>
      <c r="B152" s="12" t="s">
        <v>261</v>
      </c>
      <c r="C152" s="8" t="s">
        <v>22</v>
      </c>
      <c r="D152" s="9"/>
      <c r="E152" s="10" t="s">
        <v>7</v>
      </c>
      <c r="F152" s="10" t="s">
        <v>7</v>
      </c>
    </row>
    <row r="153" spans="1:6" ht="43.2" x14ac:dyDescent="0.3">
      <c r="A153" s="6" t="s">
        <v>7</v>
      </c>
      <c r="B153" s="11" t="s">
        <v>262</v>
      </c>
      <c r="C153" s="6" t="s">
        <v>7</v>
      </c>
      <c r="D153" s="9"/>
      <c r="E153" s="10" t="s">
        <v>7</v>
      </c>
      <c r="F153" s="10" t="s">
        <v>7</v>
      </c>
    </row>
    <row r="154" spans="1:6" x14ac:dyDescent="0.3">
      <c r="A154" s="6"/>
      <c r="B154" s="11"/>
      <c r="C154" s="6"/>
      <c r="D154" s="9"/>
      <c r="E154" s="10"/>
      <c r="F154" s="10"/>
    </row>
    <row r="155" spans="1:6" x14ac:dyDescent="0.3">
      <c r="A155" s="16" t="s">
        <v>670</v>
      </c>
      <c r="B155" s="17"/>
      <c r="C155" s="18"/>
      <c r="D155" s="19"/>
      <c r="E155" s="20"/>
      <c r="F155" s="21">
        <f>SUM(F14:F151)</f>
        <v>0</v>
      </c>
    </row>
    <row r="156" spans="1:6" x14ac:dyDescent="0.3">
      <c r="A156" s="6"/>
      <c r="B156" s="11"/>
      <c r="C156" s="6"/>
      <c r="D156" s="9"/>
      <c r="E156" s="10"/>
      <c r="F156" s="10"/>
    </row>
    <row r="157" spans="1:6" x14ac:dyDescent="0.3">
      <c r="A157" s="6" t="s">
        <v>7</v>
      </c>
      <c r="B157" s="7" t="s">
        <v>263</v>
      </c>
      <c r="C157" s="8" t="s">
        <v>9</v>
      </c>
      <c r="D157" s="9"/>
      <c r="E157" s="10" t="s">
        <v>7</v>
      </c>
      <c r="F157" s="10" t="s">
        <v>7</v>
      </c>
    </row>
    <row r="158" spans="1:6" ht="28.8" x14ac:dyDescent="0.3">
      <c r="A158" s="6" t="s">
        <v>7</v>
      </c>
      <c r="B158" s="7" t="s">
        <v>264</v>
      </c>
      <c r="C158" s="8" t="s">
        <v>9</v>
      </c>
      <c r="D158" s="9"/>
      <c r="E158" s="10" t="s">
        <v>7</v>
      </c>
      <c r="F158" s="10" t="s">
        <v>7</v>
      </c>
    </row>
    <row r="159" spans="1:6" x14ac:dyDescent="0.3">
      <c r="A159" s="6" t="s">
        <v>7</v>
      </c>
      <c r="B159" s="7" t="s">
        <v>10</v>
      </c>
      <c r="C159" s="8" t="s">
        <v>9</v>
      </c>
      <c r="D159" s="9"/>
      <c r="E159" s="10" t="s">
        <v>7</v>
      </c>
      <c r="F159" s="10" t="s">
        <v>7</v>
      </c>
    </row>
    <row r="160" spans="1:6" ht="28.8" x14ac:dyDescent="0.3">
      <c r="A160" s="6" t="s">
        <v>7</v>
      </c>
      <c r="B160" s="11" t="s">
        <v>265</v>
      </c>
      <c r="C160" s="6" t="s">
        <v>7</v>
      </c>
      <c r="D160" s="9"/>
      <c r="E160" s="10" t="s">
        <v>7</v>
      </c>
      <c r="F160" s="10" t="s">
        <v>7</v>
      </c>
    </row>
    <row r="161" spans="1:6" ht="100.8" x14ac:dyDescent="0.3">
      <c r="A161" s="6" t="s">
        <v>7</v>
      </c>
      <c r="B161" s="11" t="s">
        <v>266</v>
      </c>
      <c r="C161" s="6" t="s">
        <v>7</v>
      </c>
      <c r="D161" s="9"/>
      <c r="E161" s="10" t="s">
        <v>7</v>
      </c>
      <c r="F161" s="10" t="s">
        <v>7</v>
      </c>
    </row>
    <row r="162" spans="1:6" x14ac:dyDescent="0.3">
      <c r="A162" s="6" t="s">
        <v>7</v>
      </c>
      <c r="B162" s="12" t="s">
        <v>267</v>
      </c>
      <c r="C162" s="8" t="s">
        <v>22</v>
      </c>
      <c r="D162" s="9"/>
      <c r="E162" s="10" t="s">
        <v>7</v>
      </c>
      <c r="F162" s="10" t="s">
        <v>7</v>
      </c>
    </row>
    <row r="163" spans="1:6" x14ac:dyDescent="0.3">
      <c r="A163" s="6" t="s">
        <v>7</v>
      </c>
      <c r="B163" s="12" t="s">
        <v>268</v>
      </c>
      <c r="C163" s="8" t="s">
        <v>269</v>
      </c>
      <c r="D163" s="9"/>
      <c r="E163" s="10" t="s">
        <v>7</v>
      </c>
      <c r="F163" s="10" t="s">
        <v>7</v>
      </c>
    </row>
    <row r="164" spans="1:6" ht="86.4" x14ac:dyDescent="0.3">
      <c r="A164" s="6" t="s">
        <v>7</v>
      </c>
      <c r="B164" s="11" t="s">
        <v>270</v>
      </c>
      <c r="C164" s="6" t="s">
        <v>7</v>
      </c>
      <c r="D164" s="9"/>
      <c r="E164" s="10" t="s">
        <v>7</v>
      </c>
      <c r="F164" s="10" t="s">
        <v>7</v>
      </c>
    </row>
    <row r="165" spans="1:6" x14ac:dyDescent="0.3">
      <c r="A165" s="6" t="s">
        <v>7</v>
      </c>
      <c r="B165" s="12" t="s">
        <v>271</v>
      </c>
      <c r="C165" s="8" t="s">
        <v>269</v>
      </c>
      <c r="D165" s="9"/>
      <c r="E165" s="10" t="s">
        <v>7</v>
      </c>
      <c r="F165" s="10" t="s">
        <v>7</v>
      </c>
    </row>
    <row r="166" spans="1:6" ht="28.8" x14ac:dyDescent="0.3">
      <c r="A166" s="6" t="s">
        <v>7</v>
      </c>
      <c r="B166" s="11" t="s">
        <v>272</v>
      </c>
      <c r="C166" s="6" t="s">
        <v>7</v>
      </c>
      <c r="D166" s="9"/>
      <c r="E166" s="10" t="s">
        <v>7</v>
      </c>
      <c r="F166" s="10" t="s">
        <v>7</v>
      </c>
    </row>
    <row r="167" spans="1:6" x14ac:dyDescent="0.3">
      <c r="A167" s="6" t="s">
        <v>7</v>
      </c>
      <c r="B167" s="12" t="s">
        <v>273</v>
      </c>
      <c r="C167" s="8" t="s">
        <v>269</v>
      </c>
      <c r="D167" s="9"/>
      <c r="E167" s="10" t="s">
        <v>7</v>
      </c>
      <c r="F167" s="10" t="s">
        <v>7</v>
      </c>
    </row>
    <row r="168" spans="1:6" ht="86.4" x14ac:dyDescent="0.3">
      <c r="A168" s="6" t="s">
        <v>7</v>
      </c>
      <c r="B168" s="11" t="s">
        <v>274</v>
      </c>
      <c r="C168" s="6" t="s">
        <v>7</v>
      </c>
      <c r="D168" s="9"/>
      <c r="E168" s="10" t="s">
        <v>7</v>
      </c>
      <c r="F168" s="10" t="s">
        <v>7</v>
      </c>
    </row>
    <row r="169" spans="1:6" x14ac:dyDescent="0.3">
      <c r="A169" s="6" t="s">
        <v>7</v>
      </c>
      <c r="B169" s="12" t="s">
        <v>275</v>
      </c>
      <c r="C169" s="8" t="s">
        <v>269</v>
      </c>
      <c r="D169" s="9"/>
      <c r="E169" s="10" t="s">
        <v>7</v>
      </c>
      <c r="F169" s="10" t="s">
        <v>7</v>
      </c>
    </row>
    <row r="170" spans="1:6" ht="28.8" x14ac:dyDescent="0.3">
      <c r="A170" s="6" t="s">
        <v>7</v>
      </c>
      <c r="B170" s="11" t="s">
        <v>276</v>
      </c>
      <c r="C170" s="6" t="s">
        <v>7</v>
      </c>
      <c r="D170" s="9"/>
      <c r="E170" s="10" t="s">
        <v>7</v>
      </c>
      <c r="F170" s="10" t="s">
        <v>7</v>
      </c>
    </row>
    <row r="171" spans="1:6" ht="86.4" x14ac:dyDescent="0.3">
      <c r="A171" s="6" t="s">
        <v>7</v>
      </c>
      <c r="B171" s="11" t="s">
        <v>277</v>
      </c>
      <c r="C171" s="6" t="s">
        <v>7</v>
      </c>
      <c r="D171" s="9"/>
      <c r="E171" s="10" t="s">
        <v>7</v>
      </c>
      <c r="F171" s="10" t="s">
        <v>7</v>
      </c>
    </row>
    <row r="172" spans="1:6" ht="72" x14ac:dyDescent="0.3">
      <c r="A172" s="6" t="s">
        <v>7</v>
      </c>
      <c r="B172" s="11" t="s">
        <v>278</v>
      </c>
      <c r="C172" s="6" t="s">
        <v>7</v>
      </c>
      <c r="D172" s="9"/>
      <c r="E172" s="10" t="s">
        <v>7</v>
      </c>
      <c r="F172" s="10" t="s">
        <v>7</v>
      </c>
    </row>
    <row r="173" spans="1:6" ht="115.2" x14ac:dyDescent="0.3">
      <c r="A173" s="6" t="s">
        <v>7</v>
      </c>
      <c r="B173" s="11" t="s">
        <v>279</v>
      </c>
      <c r="C173" s="6" t="s">
        <v>7</v>
      </c>
      <c r="D173" s="9"/>
      <c r="E173" s="10" t="s">
        <v>7</v>
      </c>
      <c r="F173" s="10" t="s">
        <v>7</v>
      </c>
    </row>
    <row r="174" spans="1:6" ht="28.8" x14ac:dyDescent="0.3">
      <c r="A174" s="6" t="s">
        <v>7</v>
      </c>
      <c r="B174" s="11" t="s">
        <v>280</v>
      </c>
      <c r="C174" s="6" t="s">
        <v>7</v>
      </c>
      <c r="D174" s="9"/>
      <c r="E174" s="10" t="s">
        <v>7</v>
      </c>
      <c r="F174" s="10" t="s">
        <v>7</v>
      </c>
    </row>
    <row r="175" spans="1:6" ht="43.2" x14ac:dyDescent="0.3">
      <c r="A175" s="6" t="s">
        <v>7</v>
      </c>
      <c r="B175" s="11" t="s">
        <v>281</v>
      </c>
      <c r="C175" s="6" t="s">
        <v>7</v>
      </c>
      <c r="D175" s="9"/>
      <c r="E175" s="10" t="s">
        <v>7</v>
      </c>
      <c r="F175" s="10" t="s">
        <v>7</v>
      </c>
    </row>
    <row r="176" spans="1:6" ht="43.2" x14ac:dyDescent="0.3">
      <c r="A176" s="6" t="s">
        <v>7</v>
      </c>
      <c r="B176" s="11" t="s">
        <v>282</v>
      </c>
      <c r="C176" s="6" t="s">
        <v>7</v>
      </c>
      <c r="D176" s="9"/>
      <c r="E176" s="10" t="s">
        <v>7</v>
      </c>
      <c r="F176" s="10" t="s">
        <v>7</v>
      </c>
    </row>
    <row r="177" spans="1:6" ht="57.6" x14ac:dyDescent="0.3">
      <c r="A177" s="6" t="s">
        <v>7</v>
      </c>
      <c r="B177" s="11" t="s">
        <v>283</v>
      </c>
      <c r="C177" s="6" t="s">
        <v>7</v>
      </c>
      <c r="D177" s="9"/>
      <c r="E177" s="10" t="s">
        <v>7</v>
      </c>
      <c r="F177" s="10" t="s">
        <v>7</v>
      </c>
    </row>
    <row r="178" spans="1:6" ht="57.6" x14ac:dyDescent="0.3">
      <c r="A178" s="6" t="s">
        <v>7</v>
      </c>
      <c r="B178" s="11" t="s">
        <v>284</v>
      </c>
      <c r="C178" s="6" t="s">
        <v>7</v>
      </c>
      <c r="D178" s="9"/>
      <c r="E178" s="10" t="s">
        <v>7</v>
      </c>
      <c r="F178" s="10" t="s">
        <v>7</v>
      </c>
    </row>
    <row r="179" spans="1:6" x14ac:dyDescent="0.3">
      <c r="A179" s="6" t="s">
        <v>7</v>
      </c>
      <c r="B179" s="12" t="s">
        <v>285</v>
      </c>
      <c r="C179" s="8" t="s">
        <v>22</v>
      </c>
      <c r="D179" s="9"/>
      <c r="E179" s="10" t="s">
        <v>7</v>
      </c>
      <c r="F179" s="10" t="s">
        <v>7</v>
      </c>
    </row>
    <row r="180" spans="1:6" x14ac:dyDescent="0.3">
      <c r="A180" s="6" t="s">
        <v>7</v>
      </c>
      <c r="B180" s="12" t="s">
        <v>286</v>
      </c>
      <c r="C180" s="8" t="s">
        <v>269</v>
      </c>
      <c r="D180" s="9"/>
      <c r="E180" s="10" t="s">
        <v>7</v>
      </c>
      <c r="F180" s="10" t="s">
        <v>7</v>
      </c>
    </row>
    <row r="181" spans="1:6" x14ac:dyDescent="0.3">
      <c r="A181" s="6" t="s">
        <v>6</v>
      </c>
      <c r="B181" s="11" t="s">
        <v>287</v>
      </c>
      <c r="C181" s="6" t="s">
        <v>288</v>
      </c>
      <c r="D181" s="13">
        <v>160</v>
      </c>
      <c r="E181" s="1"/>
      <c r="F181" s="14">
        <f>D181*E181</f>
        <v>0</v>
      </c>
    </row>
    <row r="182" spans="1:6" x14ac:dyDescent="0.3">
      <c r="A182" s="6" t="s">
        <v>7</v>
      </c>
      <c r="B182" s="12" t="s">
        <v>289</v>
      </c>
      <c r="C182" s="8" t="s">
        <v>22</v>
      </c>
      <c r="D182" s="9"/>
      <c r="E182" s="10" t="s">
        <v>7</v>
      </c>
      <c r="F182" s="10" t="s">
        <v>7</v>
      </c>
    </row>
    <row r="183" spans="1:6" x14ac:dyDescent="0.3">
      <c r="A183" s="6" t="s">
        <v>7</v>
      </c>
      <c r="B183" s="12" t="s">
        <v>290</v>
      </c>
      <c r="C183" s="8" t="s">
        <v>269</v>
      </c>
      <c r="D183" s="9"/>
      <c r="E183" s="10" t="s">
        <v>7</v>
      </c>
      <c r="F183" s="10" t="s">
        <v>7</v>
      </c>
    </row>
    <row r="184" spans="1:6" x14ac:dyDescent="0.3">
      <c r="A184" s="6" t="s">
        <v>18</v>
      </c>
      <c r="B184" s="11" t="s">
        <v>291</v>
      </c>
      <c r="C184" s="6" t="s">
        <v>288</v>
      </c>
      <c r="D184" s="13">
        <v>12</v>
      </c>
      <c r="E184" s="1"/>
      <c r="F184" s="14">
        <f>D184*E184</f>
        <v>0</v>
      </c>
    </row>
    <row r="185" spans="1:6" ht="28.8" x14ac:dyDescent="0.3">
      <c r="A185" s="6" t="s">
        <v>7</v>
      </c>
      <c r="B185" s="12" t="s">
        <v>292</v>
      </c>
      <c r="C185" s="8" t="s">
        <v>269</v>
      </c>
      <c r="D185" s="9"/>
      <c r="E185" s="10" t="s">
        <v>7</v>
      </c>
      <c r="F185" s="10" t="s">
        <v>7</v>
      </c>
    </row>
    <row r="186" spans="1:6" ht="28.8" x14ac:dyDescent="0.3">
      <c r="A186" s="6" t="s">
        <v>26</v>
      </c>
      <c r="B186" s="11" t="s">
        <v>293</v>
      </c>
      <c r="C186" s="6" t="s">
        <v>294</v>
      </c>
      <c r="D186" s="13">
        <v>2</v>
      </c>
      <c r="E186" s="1"/>
      <c r="F186" s="14">
        <f>D186*E186</f>
        <v>0</v>
      </c>
    </row>
    <row r="187" spans="1:6" ht="43.2" x14ac:dyDescent="0.3">
      <c r="A187" s="6" t="s">
        <v>7</v>
      </c>
      <c r="B187" s="12" t="s">
        <v>295</v>
      </c>
      <c r="C187" s="8" t="s">
        <v>269</v>
      </c>
      <c r="D187" s="9"/>
      <c r="E187" s="10" t="s">
        <v>7</v>
      </c>
      <c r="F187" s="10" t="s">
        <v>7</v>
      </c>
    </row>
    <row r="188" spans="1:6" x14ac:dyDescent="0.3">
      <c r="A188" s="6" t="s">
        <v>28</v>
      </c>
      <c r="B188" s="11" t="s">
        <v>296</v>
      </c>
      <c r="C188" s="6" t="s">
        <v>288</v>
      </c>
      <c r="D188" s="13">
        <v>160</v>
      </c>
      <c r="E188" s="1"/>
      <c r="F188" s="14">
        <f t="shared" ref="F188:F193" si="0">D188*E188</f>
        <v>0</v>
      </c>
    </row>
    <row r="189" spans="1:6" x14ac:dyDescent="0.3">
      <c r="A189" s="6" t="s">
        <v>30</v>
      </c>
      <c r="B189" s="11" t="s">
        <v>297</v>
      </c>
      <c r="C189" s="6" t="s">
        <v>294</v>
      </c>
      <c r="D189" s="13">
        <v>18</v>
      </c>
      <c r="E189" s="1"/>
      <c r="F189" s="14">
        <f t="shared" si="0"/>
        <v>0</v>
      </c>
    </row>
    <row r="190" spans="1:6" x14ac:dyDescent="0.3">
      <c r="A190" s="6" t="s">
        <v>32</v>
      </c>
      <c r="B190" s="11" t="s">
        <v>298</v>
      </c>
      <c r="C190" s="6" t="s">
        <v>299</v>
      </c>
      <c r="D190" s="13">
        <v>32</v>
      </c>
      <c r="E190" s="1"/>
      <c r="F190" s="14">
        <f t="shared" si="0"/>
        <v>0</v>
      </c>
    </row>
    <row r="191" spans="1:6" x14ac:dyDescent="0.3">
      <c r="A191" s="6" t="s">
        <v>34</v>
      </c>
      <c r="B191" s="11" t="s">
        <v>300</v>
      </c>
      <c r="C191" s="6" t="s">
        <v>299</v>
      </c>
      <c r="D191" s="13">
        <v>20</v>
      </c>
      <c r="E191" s="1"/>
      <c r="F191" s="14">
        <f t="shared" si="0"/>
        <v>0</v>
      </c>
    </row>
    <row r="192" spans="1:6" x14ac:dyDescent="0.3">
      <c r="A192" s="6" t="s">
        <v>36</v>
      </c>
      <c r="B192" s="11" t="s">
        <v>301</v>
      </c>
      <c r="C192" s="6" t="s">
        <v>299</v>
      </c>
      <c r="D192" s="13">
        <v>32</v>
      </c>
      <c r="E192" s="1"/>
      <c r="F192" s="14">
        <f t="shared" si="0"/>
        <v>0</v>
      </c>
    </row>
    <row r="193" spans="1:6" x14ac:dyDescent="0.3">
      <c r="A193" s="6" t="s">
        <v>38</v>
      </c>
      <c r="B193" s="11" t="s">
        <v>302</v>
      </c>
      <c r="C193" s="6" t="s">
        <v>299</v>
      </c>
      <c r="D193" s="13">
        <v>12</v>
      </c>
      <c r="E193" s="1"/>
      <c r="F193" s="14">
        <f t="shared" si="0"/>
        <v>0</v>
      </c>
    </row>
    <row r="194" spans="1:6" ht="43.2" x14ac:dyDescent="0.3">
      <c r="A194" s="6" t="s">
        <v>7</v>
      </c>
      <c r="B194" s="12" t="s">
        <v>303</v>
      </c>
      <c r="C194" s="8" t="s">
        <v>269</v>
      </c>
      <c r="D194" s="9"/>
      <c r="E194" s="10" t="s">
        <v>7</v>
      </c>
      <c r="F194" s="10" t="s">
        <v>7</v>
      </c>
    </row>
    <row r="195" spans="1:6" x14ac:dyDescent="0.3">
      <c r="A195" s="6" t="s">
        <v>40</v>
      </c>
      <c r="B195" s="11" t="s">
        <v>304</v>
      </c>
      <c r="C195" s="6" t="s">
        <v>288</v>
      </c>
      <c r="D195" s="13">
        <v>20</v>
      </c>
      <c r="E195" s="1"/>
      <c r="F195" s="14">
        <f t="shared" ref="F195:F196" si="1">D195*E195</f>
        <v>0</v>
      </c>
    </row>
    <row r="196" spans="1:6" x14ac:dyDescent="0.3">
      <c r="A196" s="6" t="s">
        <v>44</v>
      </c>
      <c r="B196" s="11" t="s">
        <v>305</v>
      </c>
      <c r="C196" s="6" t="s">
        <v>288</v>
      </c>
      <c r="D196" s="13">
        <v>20</v>
      </c>
      <c r="E196" s="1"/>
      <c r="F196" s="14">
        <f t="shared" si="1"/>
        <v>0</v>
      </c>
    </row>
    <row r="197" spans="1:6" x14ac:dyDescent="0.3">
      <c r="A197" s="6" t="s">
        <v>7</v>
      </c>
      <c r="B197" s="12" t="s">
        <v>306</v>
      </c>
      <c r="C197" s="8" t="s">
        <v>269</v>
      </c>
      <c r="D197" s="9"/>
      <c r="E197" s="10" t="s">
        <v>7</v>
      </c>
      <c r="F197" s="10" t="s">
        <v>7</v>
      </c>
    </row>
    <row r="198" spans="1:6" ht="28.8" x14ac:dyDescent="0.3">
      <c r="A198" s="6" t="s">
        <v>46</v>
      </c>
      <c r="B198" s="11" t="s">
        <v>307</v>
      </c>
      <c r="C198" s="6" t="s">
        <v>288</v>
      </c>
      <c r="D198" s="13">
        <v>11</v>
      </c>
      <c r="E198" s="1"/>
      <c r="F198" s="14">
        <f>D198*E198</f>
        <v>0</v>
      </c>
    </row>
    <row r="199" spans="1:6" x14ac:dyDescent="0.3">
      <c r="A199" s="6" t="s">
        <v>7</v>
      </c>
      <c r="B199" s="12" t="s">
        <v>308</v>
      </c>
      <c r="C199" s="8" t="s">
        <v>22</v>
      </c>
      <c r="D199" s="9"/>
      <c r="E199" s="10" t="s">
        <v>7</v>
      </c>
      <c r="F199" s="10" t="s">
        <v>7</v>
      </c>
    </row>
    <row r="200" spans="1:6" x14ac:dyDescent="0.3">
      <c r="A200" s="6" t="s">
        <v>7</v>
      </c>
      <c r="B200" s="12" t="s">
        <v>309</v>
      </c>
      <c r="C200" s="8" t="s">
        <v>269</v>
      </c>
      <c r="D200" s="9"/>
      <c r="E200" s="10" t="s">
        <v>7</v>
      </c>
      <c r="F200" s="10" t="s">
        <v>7</v>
      </c>
    </row>
    <row r="201" spans="1:6" ht="72" x14ac:dyDescent="0.3">
      <c r="A201" s="6" t="s">
        <v>48</v>
      </c>
      <c r="B201" s="11" t="s">
        <v>310</v>
      </c>
      <c r="C201" s="6" t="s">
        <v>299</v>
      </c>
      <c r="D201" s="13">
        <v>45</v>
      </c>
      <c r="E201" s="1"/>
      <c r="F201" s="14">
        <f>D201*E201</f>
        <v>0</v>
      </c>
    </row>
    <row r="202" spans="1:6" x14ac:dyDescent="0.3">
      <c r="A202" s="6" t="s">
        <v>7</v>
      </c>
      <c r="B202" s="12" t="s">
        <v>311</v>
      </c>
      <c r="C202" s="8" t="s">
        <v>22</v>
      </c>
      <c r="D202" s="9"/>
      <c r="E202" s="10" t="s">
        <v>7</v>
      </c>
      <c r="F202" s="10" t="s">
        <v>7</v>
      </c>
    </row>
    <row r="203" spans="1:6" x14ac:dyDescent="0.3">
      <c r="A203" s="6" t="s">
        <v>7</v>
      </c>
      <c r="B203" s="12" t="s">
        <v>312</v>
      </c>
      <c r="C203" s="8" t="s">
        <v>269</v>
      </c>
      <c r="D203" s="9"/>
      <c r="E203" s="10" t="s">
        <v>7</v>
      </c>
      <c r="F203" s="10" t="s">
        <v>7</v>
      </c>
    </row>
    <row r="204" spans="1:6" ht="43.2" x14ac:dyDescent="0.3">
      <c r="A204" s="6" t="s">
        <v>50</v>
      </c>
      <c r="B204" s="11" t="s">
        <v>313</v>
      </c>
      <c r="C204" s="6" t="s">
        <v>294</v>
      </c>
      <c r="D204" s="13">
        <v>14</v>
      </c>
      <c r="E204" s="1"/>
      <c r="F204" s="14">
        <f>D204*E204</f>
        <v>0</v>
      </c>
    </row>
    <row r="205" spans="1:6" x14ac:dyDescent="0.3">
      <c r="A205" s="6" t="s">
        <v>7</v>
      </c>
      <c r="B205" s="12" t="s">
        <v>314</v>
      </c>
      <c r="C205" s="8" t="s">
        <v>22</v>
      </c>
      <c r="D205" s="9"/>
      <c r="E205" s="10" t="s">
        <v>7</v>
      </c>
      <c r="F205" s="10" t="s">
        <v>7</v>
      </c>
    </row>
    <row r="206" spans="1:6" ht="72" x14ac:dyDescent="0.3">
      <c r="A206" s="6" t="s">
        <v>52</v>
      </c>
      <c r="B206" s="11" t="s">
        <v>315</v>
      </c>
      <c r="C206" s="6" t="s">
        <v>299</v>
      </c>
      <c r="D206" s="13">
        <v>52</v>
      </c>
      <c r="E206" s="1"/>
      <c r="F206" s="14">
        <f t="shared" ref="F206:F207" si="2">D206*E206</f>
        <v>0</v>
      </c>
    </row>
    <row r="207" spans="1:6" ht="72" x14ac:dyDescent="0.3">
      <c r="A207" s="6" t="s">
        <v>54</v>
      </c>
      <c r="B207" s="11" t="s">
        <v>316</v>
      </c>
      <c r="C207" s="6" t="s">
        <v>24</v>
      </c>
      <c r="D207" s="13">
        <v>1</v>
      </c>
      <c r="E207" s="1"/>
      <c r="F207" s="14">
        <f t="shared" si="2"/>
        <v>0</v>
      </c>
    </row>
    <row r="208" spans="1:6" ht="100.8" x14ac:dyDescent="0.3">
      <c r="A208" s="6" t="s">
        <v>7</v>
      </c>
      <c r="B208" s="11" t="s">
        <v>317</v>
      </c>
      <c r="C208" s="6" t="s">
        <v>7</v>
      </c>
      <c r="D208" s="9"/>
      <c r="E208" s="10" t="s">
        <v>7</v>
      </c>
      <c r="F208" s="10" t="s">
        <v>7</v>
      </c>
    </row>
    <row r="209" spans="1:6" ht="86.4" x14ac:dyDescent="0.3">
      <c r="A209" s="6" t="s">
        <v>7</v>
      </c>
      <c r="B209" s="12" t="s">
        <v>318</v>
      </c>
      <c r="C209" s="8" t="s">
        <v>269</v>
      </c>
      <c r="D209" s="9"/>
      <c r="E209" s="10" t="s">
        <v>7</v>
      </c>
      <c r="F209" s="10" t="s">
        <v>7</v>
      </c>
    </row>
    <row r="210" spans="1:6" ht="57.6" x14ac:dyDescent="0.3">
      <c r="A210" s="6" t="s">
        <v>56</v>
      </c>
      <c r="B210" s="11" t="s">
        <v>319</v>
      </c>
      <c r="C210" s="6" t="s">
        <v>294</v>
      </c>
      <c r="D210" s="13">
        <v>3</v>
      </c>
      <c r="E210" s="1"/>
      <c r="F210" s="14">
        <f t="shared" ref="F210:F212" si="3">D210*E210</f>
        <v>0</v>
      </c>
    </row>
    <row r="211" spans="1:6" ht="28.8" x14ac:dyDescent="0.3">
      <c r="A211" s="6" t="s">
        <v>58</v>
      </c>
      <c r="B211" s="11" t="s">
        <v>320</v>
      </c>
      <c r="C211" s="6" t="s">
        <v>294</v>
      </c>
      <c r="D211" s="13">
        <v>3</v>
      </c>
      <c r="E211" s="1"/>
      <c r="F211" s="14">
        <f t="shared" si="3"/>
        <v>0</v>
      </c>
    </row>
    <row r="212" spans="1:6" ht="28.8" x14ac:dyDescent="0.3">
      <c r="A212" s="6" t="s">
        <v>60</v>
      </c>
      <c r="B212" s="11" t="s">
        <v>321</v>
      </c>
      <c r="C212" s="6" t="s">
        <v>294</v>
      </c>
      <c r="D212" s="13">
        <v>3</v>
      </c>
      <c r="E212" s="1"/>
      <c r="F212" s="14">
        <f t="shared" si="3"/>
        <v>0</v>
      </c>
    </row>
    <row r="213" spans="1:6" x14ac:dyDescent="0.3">
      <c r="A213" s="6"/>
      <c r="B213" s="11"/>
      <c r="C213" s="6"/>
      <c r="D213" s="22"/>
      <c r="E213" s="10"/>
      <c r="F213" s="10"/>
    </row>
    <row r="214" spans="1:6" x14ac:dyDescent="0.3">
      <c r="A214" s="16" t="s">
        <v>671</v>
      </c>
      <c r="B214" s="17"/>
      <c r="C214" s="18"/>
      <c r="D214" s="19"/>
      <c r="E214" s="20"/>
      <c r="F214" s="21">
        <f>SUM(F179:F212)</f>
        <v>0</v>
      </c>
    </row>
    <row r="215" spans="1:6" x14ac:dyDescent="0.3">
      <c r="A215" s="6"/>
      <c r="B215" s="11"/>
      <c r="C215" s="6"/>
      <c r="D215" s="6"/>
      <c r="E215" s="10"/>
      <c r="F215" s="10"/>
    </row>
    <row r="216" spans="1:6" x14ac:dyDescent="0.3">
      <c r="A216" s="6" t="s">
        <v>7</v>
      </c>
      <c r="B216" s="7" t="s">
        <v>263</v>
      </c>
      <c r="C216" s="8" t="s">
        <v>9</v>
      </c>
      <c r="D216" s="9"/>
      <c r="E216" s="10" t="s">
        <v>7</v>
      </c>
      <c r="F216" s="10" t="s">
        <v>7</v>
      </c>
    </row>
    <row r="217" spans="1:6" x14ac:dyDescent="0.3">
      <c r="A217" s="6" t="s">
        <v>7</v>
      </c>
      <c r="B217" s="7" t="s">
        <v>322</v>
      </c>
      <c r="C217" s="8" t="s">
        <v>9</v>
      </c>
      <c r="D217" s="9"/>
      <c r="E217" s="10" t="s">
        <v>7</v>
      </c>
      <c r="F217" s="10" t="s">
        <v>7</v>
      </c>
    </row>
    <row r="218" spans="1:6" x14ac:dyDescent="0.3">
      <c r="A218" s="6" t="s">
        <v>7</v>
      </c>
      <c r="B218" s="7" t="s">
        <v>323</v>
      </c>
      <c r="C218" s="8" t="s">
        <v>9</v>
      </c>
      <c r="D218" s="9"/>
      <c r="E218" s="10" t="s">
        <v>7</v>
      </c>
      <c r="F218" s="10" t="s">
        <v>7</v>
      </c>
    </row>
    <row r="219" spans="1:6" ht="28.8" x14ac:dyDescent="0.3">
      <c r="A219" s="6" t="s">
        <v>7</v>
      </c>
      <c r="B219" s="11" t="s">
        <v>265</v>
      </c>
      <c r="C219" s="6" t="s">
        <v>7</v>
      </c>
      <c r="D219" s="9"/>
      <c r="E219" s="10" t="s">
        <v>7</v>
      </c>
      <c r="F219" s="10" t="s">
        <v>7</v>
      </c>
    </row>
    <row r="220" spans="1:6" ht="28.8" x14ac:dyDescent="0.3">
      <c r="A220" s="6" t="s">
        <v>7</v>
      </c>
      <c r="B220" s="7" t="s">
        <v>324</v>
      </c>
      <c r="C220" s="8" t="s">
        <v>9</v>
      </c>
      <c r="D220" s="9"/>
      <c r="E220" s="10" t="s">
        <v>7</v>
      </c>
      <c r="F220" s="10" t="s">
        <v>7</v>
      </c>
    </row>
    <row r="221" spans="1:6" x14ac:dyDescent="0.3">
      <c r="A221" s="6" t="s">
        <v>7</v>
      </c>
      <c r="B221" s="12" t="s">
        <v>325</v>
      </c>
      <c r="C221" s="8" t="s">
        <v>22</v>
      </c>
      <c r="D221" s="9"/>
      <c r="E221" s="10" t="s">
        <v>7</v>
      </c>
      <c r="F221" s="10" t="s">
        <v>7</v>
      </c>
    </row>
    <row r="222" spans="1:6" x14ac:dyDescent="0.3">
      <c r="A222" s="6" t="s">
        <v>7</v>
      </c>
      <c r="B222" s="12" t="s">
        <v>326</v>
      </c>
      <c r="C222" s="8" t="s">
        <v>269</v>
      </c>
      <c r="D222" s="9"/>
      <c r="E222" s="10" t="s">
        <v>7</v>
      </c>
      <c r="F222" s="10" t="s">
        <v>7</v>
      </c>
    </row>
    <row r="223" spans="1:6" x14ac:dyDescent="0.3">
      <c r="A223" s="6" t="s">
        <v>6</v>
      </c>
      <c r="B223" s="11" t="s">
        <v>327</v>
      </c>
      <c r="C223" s="6" t="s">
        <v>328</v>
      </c>
      <c r="D223" s="13">
        <v>24</v>
      </c>
      <c r="E223" s="1"/>
      <c r="F223" s="14">
        <f>D223*E223</f>
        <v>0</v>
      </c>
    </row>
    <row r="224" spans="1:6" x14ac:dyDescent="0.3">
      <c r="A224" s="6" t="s">
        <v>7</v>
      </c>
      <c r="B224" s="12" t="s">
        <v>329</v>
      </c>
      <c r="C224" s="8" t="s">
        <v>269</v>
      </c>
      <c r="D224" s="9"/>
      <c r="E224" s="10" t="s">
        <v>7</v>
      </c>
      <c r="F224" s="10" t="s">
        <v>7</v>
      </c>
    </row>
    <row r="225" spans="1:6" x14ac:dyDescent="0.3">
      <c r="A225" s="6" t="s">
        <v>18</v>
      </c>
      <c r="B225" s="11" t="s">
        <v>330</v>
      </c>
      <c r="C225" s="6" t="s">
        <v>328</v>
      </c>
      <c r="D225" s="13">
        <v>24</v>
      </c>
      <c r="E225" s="1"/>
      <c r="F225" s="14">
        <f>D225*E225</f>
        <v>0</v>
      </c>
    </row>
    <row r="226" spans="1:6" x14ac:dyDescent="0.3">
      <c r="A226" s="6" t="s">
        <v>7</v>
      </c>
      <c r="B226" s="12" t="s">
        <v>331</v>
      </c>
      <c r="C226" s="8" t="s">
        <v>269</v>
      </c>
      <c r="D226" s="9"/>
      <c r="E226" s="10" t="s">
        <v>7</v>
      </c>
      <c r="F226" s="10" t="s">
        <v>7</v>
      </c>
    </row>
    <row r="227" spans="1:6" x14ac:dyDescent="0.3">
      <c r="A227" s="6" t="s">
        <v>26</v>
      </c>
      <c r="B227" s="11" t="s">
        <v>332</v>
      </c>
      <c r="C227" s="6" t="s">
        <v>24</v>
      </c>
      <c r="D227" s="13">
        <v>1</v>
      </c>
      <c r="E227" s="1"/>
      <c r="F227" s="14">
        <f>D227*E227</f>
        <v>0</v>
      </c>
    </row>
    <row r="228" spans="1:6" x14ac:dyDescent="0.3">
      <c r="A228" s="6" t="s">
        <v>7</v>
      </c>
      <c r="B228" s="12" t="s">
        <v>333</v>
      </c>
      <c r="C228" s="8" t="s">
        <v>22</v>
      </c>
      <c r="D228" s="9"/>
      <c r="E228" s="10" t="s">
        <v>7</v>
      </c>
      <c r="F228" s="10" t="s">
        <v>7</v>
      </c>
    </row>
    <row r="229" spans="1:6" x14ac:dyDescent="0.3">
      <c r="A229" s="6" t="s">
        <v>7</v>
      </c>
      <c r="B229" s="12" t="s">
        <v>334</v>
      </c>
      <c r="C229" s="8" t="s">
        <v>269</v>
      </c>
      <c r="D229" s="9"/>
      <c r="E229" s="10" t="s">
        <v>7</v>
      </c>
      <c r="F229" s="10" t="s">
        <v>7</v>
      </c>
    </row>
    <row r="230" spans="1:6" ht="28.8" x14ac:dyDescent="0.3">
      <c r="A230" s="6" t="s">
        <v>28</v>
      </c>
      <c r="B230" s="11" t="s">
        <v>335</v>
      </c>
      <c r="C230" s="6" t="s">
        <v>328</v>
      </c>
      <c r="D230" s="13">
        <v>24</v>
      </c>
      <c r="E230" s="1"/>
      <c r="F230" s="14">
        <f>D230*E230</f>
        <v>0</v>
      </c>
    </row>
    <row r="231" spans="1:6" x14ac:dyDescent="0.3">
      <c r="A231" s="6" t="s">
        <v>7</v>
      </c>
      <c r="B231" s="12" t="s">
        <v>336</v>
      </c>
      <c r="C231" s="8" t="s">
        <v>269</v>
      </c>
      <c r="D231" s="9"/>
      <c r="E231" s="10" t="s">
        <v>7</v>
      </c>
      <c r="F231" s="10" t="s">
        <v>7</v>
      </c>
    </row>
    <row r="232" spans="1:6" ht="57.6" x14ac:dyDescent="0.3">
      <c r="A232" s="6" t="s">
        <v>30</v>
      </c>
      <c r="B232" s="11" t="s">
        <v>337</v>
      </c>
      <c r="C232" s="6" t="s">
        <v>288</v>
      </c>
      <c r="D232" s="13">
        <v>160</v>
      </c>
      <c r="E232" s="1"/>
      <c r="F232" s="14">
        <f>D232*E232</f>
        <v>0</v>
      </c>
    </row>
    <row r="233" spans="1:6" x14ac:dyDescent="0.3">
      <c r="A233" s="6" t="s">
        <v>7</v>
      </c>
      <c r="B233" s="12" t="s">
        <v>338</v>
      </c>
      <c r="C233" s="8" t="s">
        <v>269</v>
      </c>
      <c r="D233" s="9"/>
      <c r="E233" s="10" t="s">
        <v>7</v>
      </c>
      <c r="F233" s="10" t="s">
        <v>7</v>
      </c>
    </row>
    <row r="234" spans="1:6" x14ac:dyDescent="0.3">
      <c r="A234" s="6" t="s">
        <v>32</v>
      </c>
      <c r="B234" s="11" t="s">
        <v>339</v>
      </c>
      <c r="C234" s="6" t="s">
        <v>294</v>
      </c>
      <c r="D234" s="13">
        <v>4</v>
      </c>
      <c r="E234" s="1"/>
      <c r="F234" s="14">
        <f t="shared" ref="F234:F235" si="4">D234*E234</f>
        <v>0</v>
      </c>
    </row>
    <row r="235" spans="1:6" ht="28.8" x14ac:dyDescent="0.3">
      <c r="A235" s="6" t="s">
        <v>34</v>
      </c>
      <c r="B235" s="11" t="s">
        <v>340</v>
      </c>
      <c r="C235" s="6" t="s">
        <v>294</v>
      </c>
      <c r="D235" s="13">
        <v>4</v>
      </c>
      <c r="E235" s="1"/>
      <c r="F235" s="14">
        <f t="shared" si="4"/>
        <v>0</v>
      </c>
    </row>
    <row r="236" spans="1:6" x14ac:dyDescent="0.3">
      <c r="A236" s="6" t="s">
        <v>7</v>
      </c>
      <c r="B236" s="12" t="s">
        <v>341</v>
      </c>
      <c r="C236" s="8" t="s">
        <v>22</v>
      </c>
      <c r="D236" s="9"/>
      <c r="E236" s="10" t="s">
        <v>7</v>
      </c>
      <c r="F236" s="10" t="s">
        <v>7</v>
      </c>
    </row>
    <row r="237" spans="1:6" x14ac:dyDescent="0.3">
      <c r="A237" s="6" t="s">
        <v>7</v>
      </c>
      <c r="B237" s="12" t="s">
        <v>342</v>
      </c>
      <c r="C237" s="8" t="s">
        <v>269</v>
      </c>
      <c r="D237" s="9"/>
      <c r="E237" s="10" t="s">
        <v>7</v>
      </c>
      <c r="F237" s="10" t="s">
        <v>7</v>
      </c>
    </row>
    <row r="238" spans="1:6" ht="28.8" x14ac:dyDescent="0.3">
      <c r="A238" s="6" t="s">
        <v>36</v>
      </c>
      <c r="B238" s="11" t="s">
        <v>343</v>
      </c>
      <c r="C238" s="6" t="s">
        <v>288</v>
      </c>
      <c r="D238" s="13">
        <v>160</v>
      </c>
      <c r="E238" s="1"/>
      <c r="F238" s="14">
        <f>D238*E238</f>
        <v>0</v>
      </c>
    </row>
    <row r="239" spans="1:6" ht="28.8" x14ac:dyDescent="0.3">
      <c r="A239" s="6" t="s">
        <v>7</v>
      </c>
      <c r="B239" s="7" t="s">
        <v>344</v>
      </c>
      <c r="C239" s="8" t="s">
        <v>9</v>
      </c>
      <c r="D239" s="9"/>
      <c r="E239" s="10" t="s">
        <v>7</v>
      </c>
      <c r="F239" s="10" t="s">
        <v>7</v>
      </c>
    </row>
    <row r="240" spans="1:6" x14ac:dyDescent="0.3">
      <c r="A240" s="6" t="s">
        <v>7</v>
      </c>
      <c r="B240" s="12" t="s">
        <v>345</v>
      </c>
      <c r="C240" s="8" t="s">
        <v>22</v>
      </c>
      <c r="D240" s="9"/>
      <c r="E240" s="10" t="s">
        <v>7</v>
      </c>
      <c r="F240" s="10" t="s">
        <v>7</v>
      </c>
    </row>
    <row r="241" spans="1:6" x14ac:dyDescent="0.3">
      <c r="A241" s="6" t="s">
        <v>7</v>
      </c>
      <c r="B241" s="12" t="s">
        <v>346</v>
      </c>
      <c r="C241" s="8" t="s">
        <v>269</v>
      </c>
      <c r="D241" s="9"/>
      <c r="E241" s="10" t="s">
        <v>7</v>
      </c>
      <c r="F241" s="10" t="s">
        <v>7</v>
      </c>
    </row>
    <row r="242" spans="1:6" x14ac:dyDescent="0.3">
      <c r="A242" s="6" t="s">
        <v>38</v>
      </c>
      <c r="B242" s="11" t="s">
        <v>347</v>
      </c>
      <c r="C242" s="6" t="s">
        <v>328</v>
      </c>
      <c r="D242" s="13">
        <v>24</v>
      </c>
      <c r="E242" s="1"/>
      <c r="F242" s="14">
        <f>D242*E242</f>
        <v>0</v>
      </c>
    </row>
    <row r="243" spans="1:6" x14ac:dyDescent="0.3">
      <c r="A243" s="6" t="s">
        <v>7</v>
      </c>
      <c r="B243" s="12" t="s">
        <v>348</v>
      </c>
      <c r="C243" s="8" t="s">
        <v>22</v>
      </c>
      <c r="D243" s="9"/>
      <c r="E243" s="10" t="s">
        <v>7</v>
      </c>
      <c r="F243" s="10" t="s">
        <v>7</v>
      </c>
    </row>
    <row r="244" spans="1:6" x14ac:dyDescent="0.3">
      <c r="A244" s="6" t="s">
        <v>7</v>
      </c>
      <c r="B244" s="12" t="s">
        <v>349</v>
      </c>
      <c r="C244" s="8" t="s">
        <v>269</v>
      </c>
      <c r="D244" s="9"/>
      <c r="E244" s="10" t="s">
        <v>7</v>
      </c>
      <c r="F244" s="10" t="s">
        <v>7</v>
      </c>
    </row>
    <row r="245" spans="1:6" ht="43.2" x14ac:dyDescent="0.3">
      <c r="A245" s="6" t="s">
        <v>40</v>
      </c>
      <c r="B245" s="11" t="s">
        <v>350</v>
      </c>
      <c r="C245" s="6" t="s">
        <v>351</v>
      </c>
      <c r="D245" s="13">
        <v>1</v>
      </c>
      <c r="E245" s="1"/>
      <c r="F245" s="14">
        <f>D245*E245</f>
        <v>0</v>
      </c>
    </row>
    <row r="246" spans="1:6" x14ac:dyDescent="0.3">
      <c r="A246" s="6" t="s">
        <v>7</v>
      </c>
      <c r="B246" s="12" t="s">
        <v>352</v>
      </c>
      <c r="C246" s="8" t="s">
        <v>22</v>
      </c>
      <c r="D246" s="9"/>
      <c r="E246" s="10" t="s">
        <v>7</v>
      </c>
      <c r="F246" s="10" t="s">
        <v>7</v>
      </c>
    </row>
    <row r="247" spans="1:6" x14ac:dyDescent="0.3">
      <c r="A247" s="6" t="s">
        <v>7</v>
      </c>
      <c r="B247" s="12" t="s">
        <v>353</v>
      </c>
      <c r="C247" s="8" t="s">
        <v>269</v>
      </c>
      <c r="D247" s="9"/>
      <c r="E247" s="10" t="s">
        <v>7</v>
      </c>
      <c r="F247" s="10" t="s">
        <v>7</v>
      </c>
    </row>
    <row r="248" spans="1:6" x14ac:dyDescent="0.3">
      <c r="A248" s="6" t="s">
        <v>44</v>
      </c>
      <c r="B248" s="11" t="s">
        <v>354</v>
      </c>
      <c r="C248" s="6" t="s">
        <v>288</v>
      </c>
      <c r="D248" s="13">
        <v>160</v>
      </c>
      <c r="E248" s="1"/>
      <c r="F248" s="14">
        <f>D248*E248</f>
        <v>0</v>
      </c>
    </row>
    <row r="249" spans="1:6" x14ac:dyDescent="0.3">
      <c r="A249" s="6" t="s">
        <v>7</v>
      </c>
      <c r="B249" s="12" t="s">
        <v>355</v>
      </c>
      <c r="C249" s="8" t="s">
        <v>269</v>
      </c>
      <c r="D249" s="9"/>
      <c r="E249" s="10" t="s">
        <v>7</v>
      </c>
      <c r="F249" s="10" t="s">
        <v>7</v>
      </c>
    </row>
    <row r="250" spans="1:6" ht="43.2" x14ac:dyDescent="0.3">
      <c r="A250" s="6" t="s">
        <v>46</v>
      </c>
      <c r="B250" s="11" t="s">
        <v>356</v>
      </c>
      <c r="C250" s="6" t="s">
        <v>299</v>
      </c>
      <c r="D250" s="13">
        <v>45</v>
      </c>
      <c r="E250" s="1"/>
      <c r="F250" s="14">
        <f>D250*E250</f>
        <v>0</v>
      </c>
    </row>
    <row r="251" spans="1:6" x14ac:dyDescent="0.3">
      <c r="A251" s="6" t="s">
        <v>7</v>
      </c>
      <c r="B251" s="12" t="s">
        <v>357</v>
      </c>
      <c r="C251" s="8" t="s">
        <v>22</v>
      </c>
      <c r="D251" s="9"/>
      <c r="E251" s="10" t="s">
        <v>7</v>
      </c>
      <c r="F251" s="10" t="s">
        <v>7</v>
      </c>
    </row>
    <row r="252" spans="1:6" ht="28.8" x14ac:dyDescent="0.3">
      <c r="A252" s="6" t="s">
        <v>7</v>
      </c>
      <c r="B252" s="12" t="s">
        <v>358</v>
      </c>
      <c r="C252" s="8" t="s">
        <v>269</v>
      </c>
      <c r="D252" s="9"/>
      <c r="E252" s="10" t="s">
        <v>7</v>
      </c>
      <c r="F252" s="10" t="s">
        <v>7</v>
      </c>
    </row>
    <row r="253" spans="1:6" x14ac:dyDescent="0.3">
      <c r="A253" s="6" t="s">
        <v>48</v>
      </c>
      <c r="B253" s="11" t="s">
        <v>359</v>
      </c>
      <c r="C253" s="6" t="s">
        <v>299</v>
      </c>
      <c r="D253" s="13">
        <v>52</v>
      </c>
      <c r="E253" s="1"/>
      <c r="F253" s="14">
        <f>D253*E253</f>
        <v>0</v>
      </c>
    </row>
    <row r="254" spans="1:6" x14ac:dyDescent="0.3">
      <c r="A254" s="6" t="s">
        <v>7</v>
      </c>
      <c r="B254" s="12" t="s">
        <v>360</v>
      </c>
      <c r="C254" s="8" t="s">
        <v>269</v>
      </c>
      <c r="D254" s="9"/>
      <c r="E254" s="10" t="s">
        <v>7</v>
      </c>
      <c r="F254" s="10" t="s">
        <v>7</v>
      </c>
    </row>
    <row r="255" spans="1:6" x14ac:dyDescent="0.3">
      <c r="A255" s="6" t="s">
        <v>50</v>
      </c>
      <c r="B255" s="11" t="s">
        <v>361</v>
      </c>
      <c r="C255" s="6" t="s">
        <v>299</v>
      </c>
      <c r="D255" s="13">
        <v>124</v>
      </c>
      <c r="E255" s="1"/>
      <c r="F255" s="14">
        <f>D255*E255</f>
        <v>0</v>
      </c>
    </row>
    <row r="256" spans="1:6" ht="28.8" x14ac:dyDescent="0.3">
      <c r="A256" s="6" t="s">
        <v>7</v>
      </c>
      <c r="B256" s="12" t="s">
        <v>362</v>
      </c>
      <c r="C256" s="8" t="s">
        <v>22</v>
      </c>
      <c r="D256" s="9"/>
      <c r="E256" s="10" t="s">
        <v>7</v>
      </c>
      <c r="F256" s="10" t="s">
        <v>7</v>
      </c>
    </row>
    <row r="257" spans="1:6" x14ac:dyDescent="0.3">
      <c r="A257" s="6" t="s">
        <v>7</v>
      </c>
      <c r="B257" s="12" t="s">
        <v>363</v>
      </c>
      <c r="C257" s="8" t="s">
        <v>269</v>
      </c>
      <c r="D257" s="9"/>
      <c r="E257" s="10" t="s">
        <v>7</v>
      </c>
      <c r="F257" s="10" t="s">
        <v>7</v>
      </c>
    </row>
    <row r="258" spans="1:6" x14ac:dyDescent="0.3">
      <c r="A258" s="6" t="s">
        <v>52</v>
      </c>
      <c r="B258" s="11" t="s">
        <v>364</v>
      </c>
      <c r="C258" s="6" t="s">
        <v>365</v>
      </c>
      <c r="D258" s="23">
        <v>0.6</v>
      </c>
      <c r="E258" s="1"/>
      <c r="F258" s="14">
        <f>D258*E258</f>
        <v>0</v>
      </c>
    </row>
    <row r="259" spans="1:6" x14ac:dyDescent="0.3">
      <c r="A259" s="6" t="s">
        <v>7</v>
      </c>
      <c r="B259" s="12" t="s">
        <v>366</v>
      </c>
      <c r="C259" s="8" t="s">
        <v>269</v>
      </c>
      <c r="D259" s="9"/>
      <c r="E259" s="10" t="s">
        <v>7</v>
      </c>
      <c r="F259" s="10" t="s">
        <v>7</v>
      </c>
    </row>
    <row r="260" spans="1:6" x14ac:dyDescent="0.3">
      <c r="A260" s="6" t="s">
        <v>54</v>
      </c>
      <c r="B260" s="11" t="s">
        <v>367</v>
      </c>
      <c r="C260" s="6" t="s">
        <v>288</v>
      </c>
      <c r="D260" s="13">
        <v>160</v>
      </c>
      <c r="E260" s="1"/>
      <c r="F260" s="14">
        <f>D260*E260</f>
        <v>0</v>
      </c>
    </row>
    <row r="261" spans="1:6" ht="28.8" x14ac:dyDescent="0.3">
      <c r="A261" s="6" t="s">
        <v>7</v>
      </c>
      <c r="B261" s="7" t="s">
        <v>368</v>
      </c>
      <c r="C261" s="8" t="s">
        <v>9</v>
      </c>
      <c r="D261" s="9"/>
      <c r="E261" s="10" t="s">
        <v>7</v>
      </c>
      <c r="F261" s="10" t="s">
        <v>7</v>
      </c>
    </row>
    <row r="262" spans="1:6" x14ac:dyDescent="0.3">
      <c r="A262" s="6" t="s">
        <v>7</v>
      </c>
      <c r="B262" s="12" t="s">
        <v>369</v>
      </c>
      <c r="C262" s="8" t="s">
        <v>22</v>
      </c>
      <c r="D262" s="9"/>
      <c r="E262" s="10" t="s">
        <v>7</v>
      </c>
      <c r="F262" s="10" t="s">
        <v>7</v>
      </c>
    </row>
    <row r="263" spans="1:6" x14ac:dyDescent="0.3">
      <c r="A263" s="6" t="s">
        <v>56</v>
      </c>
      <c r="B263" s="11" t="s">
        <v>370</v>
      </c>
      <c r="C263" s="6" t="s">
        <v>288</v>
      </c>
      <c r="D263" s="13">
        <v>12</v>
      </c>
      <c r="E263" s="1"/>
      <c r="F263" s="14">
        <f>D263*E263</f>
        <v>0</v>
      </c>
    </row>
    <row r="264" spans="1:6" x14ac:dyDescent="0.3">
      <c r="A264" s="6" t="s">
        <v>7</v>
      </c>
      <c r="B264" s="12" t="s">
        <v>371</v>
      </c>
      <c r="C264" s="8" t="s">
        <v>22</v>
      </c>
      <c r="D264" s="9"/>
      <c r="E264" s="10" t="s">
        <v>7</v>
      </c>
      <c r="F264" s="10" t="s">
        <v>7</v>
      </c>
    </row>
    <row r="265" spans="1:6" x14ac:dyDescent="0.3">
      <c r="A265" s="6" t="s">
        <v>7</v>
      </c>
      <c r="B265" s="12" t="s">
        <v>372</v>
      </c>
      <c r="C265" s="8" t="s">
        <v>269</v>
      </c>
      <c r="D265" s="9"/>
      <c r="E265" s="10" t="s">
        <v>7</v>
      </c>
      <c r="F265" s="10" t="s">
        <v>7</v>
      </c>
    </row>
    <row r="266" spans="1:6" x14ac:dyDescent="0.3">
      <c r="A266" s="6" t="s">
        <v>58</v>
      </c>
      <c r="B266" s="11" t="s">
        <v>373</v>
      </c>
      <c r="C266" s="6" t="s">
        <v>299</v>
      </c>
      <c r="D266" s="13">
        <v>68</v>
      </c>
      <c r="E266" s="1"/>
      <c r="F266" s="14">
        <f>D266*E266</f>
        <v>0</v>
      </c>
    </row>
    <row r="267" spans="1:6" x14ac:dyDescent="0.3">
      <c r="A267" s="6" t="s">
        <v>7</v>
      </c>
      <c r="B267" s="12" t="s">
        <v>374</v>
      </c>
      <c r="C267" s="8" t="s">
        <v>269</v>
      </c>
      <c r="D267" s="9"/>
      <c r="E267" s="10" t="s">
        <v>7</v>
      </c>
      <c r="F267" s="10" t="s">
        <v>7</v>
      </c>
    </row>
    <row r="268" spans="1:6" ht="43.2" x14ac:dyDescent="0.3">
      <c r="A268" s="6" t="s">
        <v>60</v>
      </c>
      <c r="B268" s="11" t="s">
        <v>375</v>
      </c>
      <c r="C268" s="6" t="s">
        <v>294</v>
      </c>
      <c r="D268" s="13">
        <v>18</v>
      </c>
      <c r="E268" s="1"/>
      <c r="F268" s="14">
        <f>D268*E268</f>
        <v>0</v>
      </c>
    </row>
    <row r="269" spans="1:6" ht="28.8" x14ac:dyDescent="0.3">
      <c r="A269" s="6" t="s">
        <v>7</v>
      </c>
      <c r="B269" s="7" t="s">
        <v>376</v>
      </c>
      <c r="C269" s="8" t="s">
        <v>9</v>
      </c>
      <c r="D269" s="9"/>
      <c r="E269" s="10" t="s">
        <v>7</v>
      </c>
      <c r="F269" s="10" t="s">
        <v>7</v>
      </c>
    </row>
    <row r="270" spans="1:6" x14ac:dyDescent="0.3">
      <c r="A270" s="6" t="s">
        <v>7</v>
      </c>
      <c r="B270" s="12" t="s">
        <v>377</v>
      </c>
      <c r="C270" s="8" t="s">
        <v>22</v>
      </c>
      <c r="D270" s="9"/>
      <c r="E270" s="10" t="s">
        <v>7</v>
      </c>
      <c r="F270" s="10" t="s">
        <v>7</v>
      </c>
    </row>
    <row r="271" spans="1:6" ht="43.2" x14ac:dyDescent="0.3">
      <c r="A271" s="6" t="s">
        <v>7</v>
      </c>
      <c r="B271" s="12" t="s">
        <v>378</v>
      </c>
      <c r="C271" s="8" t="s">
        <v>269</v>
      </c>
      <c r="D271" s="9"/>
      <c r="E271" s="10" t="s">
        <v>7</v>
      </c>
      <c r="F271" s="10" t="s">
        <v>7</v>
      </c>
    </row>
    <row r="272" spans="1:6" x14ac:dyDescent="0.3">
      <c r="A272" s="6" t="s">
        <v>62</v>
      </c>
      <c r="B272" s="11" t="s">
        <v>379</v>
      </c>
      <c r="C272" s="6" t="s">
        <v>288</v>
      </c>
      <c r="D272" s="13">
        <v>160</v>
      </c>
      <c r="E272" s="1"/>
      <c r="F272" s="14">
        <f>D272*E272</f>
        <v>0</v>
      </c>
    </row>
    <row r="273" spans="1:6" x14ac:dyDescent="0.3">
      <c r="A273" s="6" t="s">
        <v>7</v>
      </c>
      <c r="B273" s="12" t="s">
        <v>380</v>
      </c>
      <c r="C273" s="8" t="s">
        <v>22</v>
      </c>
      <c r="D273" s="9"/>
      <c r="E273" s="10" t="s">
        <v>7</v>
      </c>
      <c r="F273" s="10" t="s">
        <v>7</v>
      </c>
    </row>
    <row r="274" spans="1:6" ht="43.2" x14ac:dyDescent="0.3">
      <c r="A274" s="6" t="s">
        <v>7</v>
      </c>
      <c r="B274" s="12" t="s">
        <v>381</v>
      </c>
      <c r="C274" s="8" t="s">
        <v>269</v>
      </c>
      <c r="D274" s="9"/>
      <c r="E274" s="10" t="s">
        <v>7</v>
      </c>
      <c r="F274" s="10" t="s">
        <v>7</v>
      </c>
    </row>
    <row r="275" spans="1:6" x14ac:dyDescent="0.3">
      <c r="A275" s="6" t="s">
        <v>64</v>
      </c>
      <c r="B275" s="11" t="s">
        <v>359</v>
      </c>
      <c r="C275" s="6" t="s">
        <v>299</v>
      </c>
      <c r="D275" s="13">
        <v>52</v>
      </c>
      <c r="E275" s="1"/>
      <c r="F275" s="14">
        <f>D275*E275</f>
        <v>0</v>
      </c>
    </row>
    <row r="276" spans="1:6" ht="28.8" x14ac:dyDescent="0.3">
      <c r="A276" s="6" t="s">
        <v>7</v>
      </c>
      <c r="B276" s="7" t="s">
        <v>382</v>
      </c>
      <c r="C276" s="8" t="s">
        <v>9</v>
      </c>
      <c r="D276" s="9"/>
      <c r="E276" s="10" t="s">
        <v>7</v>
      </c>
      <c r="F276" s="10" t="s">
        <v>7</v>
      </c>
    </row>
    <row r="277" spans="1:6" x14ac:dyDescent="0.3">
      <c r="A277" s="6" t="s">
        <v>7</v>
      </c>
      <c r="B277" s="12" t="s">
        <v>383</v>
      </c>
      <c r="C277" s="8" t="s">
        <v>22</v>
      </c>
      <c r="D277" s="9"/>
      <c r="E277" s="10" t="s">
        <v>7</v>
      </c>
      <c r="F277" s="10" t="s">
        <v>7</v>
      </c>
    </row>
    <row r="278" spans="1:6" ht="100.8" x14ac:dyDescent="0.3">
      <c r="A278" s="6" t="s">
        <v>7</v>
      </c>
      <c r="B278" s="12" t="s">
        <v>384</v>
      </c>
      <c r="C278" s="8" t="s">
        <v>269</v>
      </c>
      <c r="D278" s="9"/>
      <c r="E278" s="10" t="s">
        <v>7</v>
      </c>
      <c r="F278" s="10" t="s">
        <v>7</v>
      </c>
    </row>
    <row r="279" spans="1:6" x14ac:dyDescent="0.3">
      <c r="A279" s="6" t="s">
        <v>66</v>
      </c>
      <c r="B279" s="11" t="s">
        <v>385</v>
      </c>
      <c r="C279" s="6" t="s">
        <v>288</v>
      </c>
      <c r="D279" s="13">
        <v>200</v>
      </c>
      <c r="E279" s="1"/>
      <c r="F279" s="14">
        <f t="shared" ref="F279:F283" si="5">D279*E279</f>
        <v>0</v>
      </c>
    </row>
    <row r="280" spans="1:6" ht="28.8" x14ac:dyDescent="0.3">
      <c r="A280" s="6" t="s">
        <v>68</v>
      </c>
      <c r="B280" s="11" t="s">
        <v>386</v>
      </c>
      <c r="C280" s="6" t="s">
        <v>299</v>
      </c>
      <c r="D280" s="13">
        <v>16</v>
      </c>
      <c r="E280" s="1"/>
      <c r="F280" s="14">
        <f t="shared" si="5"/>
        <v>0</v>
      </c>
    </row>
    <row r="281" spans="1:6" x14ac:dyDescent="0.3">
      <c r="A281" s="6" t="s">
        <v>70</v>
      </c>
      <c r="B281" s="11" t="s">
        <v>387</v>
      </c>
      <c r="C281" s="6" t="s">
        <v>299</v>
      </c>
      <c r="D281" s="13">
        <v>64</v>
      </c>
      <c r="E281" s="1"/>
      <c r="F281" s="14">
        <f t="shared" si="5"/>
        <v>0</v>
      </c>
    </row>
    <row r="282" spans="1:6" x14ac:dyDescent="0.3">
      <c r="A282" s="6" t="s">
        <v>72</v>
      </c>
      <c r="B282" s="11" t="s">
        <v>388</v>
      </c>
      <c r="C282" s="6" t="s">
        <v>299</v>
      </c>
      <c r="D282" s="13">
        <v>64</v>
      </c>
      <c r="E282" s="1"/>
      <c r="F282" s="14">
        <f t="shared" si="5"/>
        <v>0</v>
      </c>
    </row>
    <row r="283" spans="1:6" ht="43.2" x14ac:dyDescent="0.3">
      <c r="A283" s="6" t="s">
        <v>74</v>
      </c>
      <c r="B283" s="11" t="s">
        <v>389</v>
      </c>
      <c r="C283" s="6" t="s">
        <v>299</v>
      </c>
      <c r="D283" s="13">
        <v>20</v>
      </c>
      <c r="E283" s="1"/>
      <c r="F283" s="14">
        <f t="shared" si="5"/>
        <v>0</v>
      </c>
    </row>
    <row r="284" spans="1:6" x14ac:dyDescent="0.3">
      <c r="A284" s="6" t="s">
        <v>7</v>
      </c>
      <c r="B284" s="12" t="s">
        <v>390</v>
      </c>
      <c r="C284" s="8" t="s">
        <v>22</v>
      </c>
      <c r="D284" s="9"/>
      <c r="E284" s="10" t="s">
        <v>7</v>
      </c>
      <c r="F284" s="10" t="s">
        <v>7</v>
      </c>
    </row>
    <row r="285" spans="1:6" ht="28.8" x14ac:dyDescent="0.3">
      <c r="A285" s="6" t="s">
        <v>7</v>
      </c>
      <c r="B285" s="12" t="s">
        <v>391</v>
      </c>
      <c r="C285" s="8" t="s">
        <v>269</v>
      </c>
      <c r="D285" s="9"/>
      <c r="E285" s="10" t="s">
        <v>7</v>
      </c>
      <c r="F285" s="10" t="s">
        <v>7</v>
      </c>
    </row>
    <row r="286" spans="1:6" ht="43.2" x14ac:dyDescent="0.3">
      <c r="A286" s="6" t="s">
        <v>76</v>
      </c>
      <c r="B286" s="11" t="s">
        <v>392</v>
      </c>
      <c r="C286" s="6" t="s">
        <v>288</v>
      </c>
      <c r="D286" s="13">
        <v>200</v>
      </c>
      <c r="E286" s="1"/>
      <c r="F286" s="14">
        <f>D286*E286</f>
        <v>0</v>
      </c>
    </row>
    <row r="287" spans="1:6" x14ac:dyDescent="0.3">
      <c r="A287" s="6" t="s">
        <v>7</v>
      </c>
      <c r="B287" s="12" t="s">
        <v>393</v>
      </c>
      <c r="C287" s="8" t="s">
        <v>269</v>
      </c>
      <c r="D287" s="9"/>
      <c r="E287" s="10" t="s">
        <v>7</v>
      </c>
      <c r="F287" s="10" t="s">
        <v>7</v>
      </c>
    </row>
    <row r="288" spans="1:6" x14ac:dyDescent="0.3">
      <c r="A288" s="6" t="s">
        <v>78</v>
      </c>
      <c r="B288" s="11" t="s">
        <v>394</v>
      </c>
      <c r="C288" s="6" t="s">
        <v>299</v>
      </c>
      <c r="D288" s="13">
        <v>207</v>
      </c>
      <c r="E288" s="1"/>
      <c r="F288" s="14">
        <f>D288*E288</f>
        <v>0</v>
      </c>
    </row>
    <row r="289" spans="1:6" ht="28.8" x14ac:dyDescent="0.3">
      <c r="A289" s="6" t="s">
        <v>7</v>
      </c>
      <c r="B289" s="7" t="s">
        <v>395</v>
      </c>
      <c r="C289" s="8" t="s">
        <v>9</v>
      </c>
      <c r="D289" s="9"/>
      <c r="E289" s="10" t="s">
        <v>7</v>
      </c>
      <c r="F289" s="10" t="s">
        <v>7</v>
      </c>
    </row>
    <row r="290" spans="1:6" x14ac:dyDescent="0.3">
      <c r="A290" s="6" t="s">
        <v>7</v>
      </c>
      <c r="B290" s="12" t="s">
        <v>396</v>
      </c>
      <c r="C290" s="8" t="s">
        <v>22</v>
      </c>
      <c r="D290" s="9"/>
      <c r="E290" s="10" t="s">
        <v>7</v>
      </c>
      <c r="F290" s="10" t="s">
        <v>7</v>
      </c>
    </row>
    <row r="291" spans="1:6" x14ac:dyDescent="0.3">
      <c r="A291" s="6" t="s">
        <v>7</v>
      </c>
      <c r="B291" s="12" t="s">
        <v>397</v>
      </c>
      <c r="C291" s="8" t="s">
        <v>22</v>
      </c>
      <c r="D291" s="9"/>
      <c r="E291" s="10" t="s">
        <v>7</v>
      </c>
      <c r="F291" s="10" t="s">
        <v>7</v>
      </c>
    </row>
    <row r="292" spans="1:6" ht="129.6" x14ac:dyDescent="0.3">
      <c r="A292" s="6" t="s">
        <v>7</v>
      </c>
      <c r="B292" s="11" t="s">
        <v>398</v>
      </c>
      <c r="C292" s="6" t="s">
        <v>7</v>
      </c>
      <c r="D292" s="9"/>
      <c r="E292" s="10" t="s">
        <v>7</v>
      </c>
      <c r="F292" s="10" t="s">
        <v>7</v>
      </c>
    </row>
    <row r="293" spans="1:6" x14ac:dyDescent="0.3">
      <c r="A293" s="6" t="s">
        <v>7</v>
      </c>
      <c r="B293" s="12" t="s">
        <v>399</v>
      </c>
      <c r="C293" s="8" t="s">
        <v>269</v>
      </c>
      <c r="D293" s="9"/>
      <c r="E293" s="10" t="s">
        <v>7</v>
      </c>
      <c r="F293" s="10" t="s">
        <v>7</v>
      </c>
    </row>
    <row r="294" spans="1:6" ht="86.4" x14ac:dyDescent="0.3">
      <c r="A294" s="6" t="s">
        <v>80</v>
      </c>
      <c r="B294" s="11" t="s">
        <v>400</v>
      </c>
      <c r="C294" s="6" t="s">
        <v>294</v>
      </c>
      <c r="D294" s="13">
        <v>18</v>
      </c>
      <c r="E294" s="1"/>
      <c r="F294" s="14">
        <f t="shared" ref="F294:F295" si="6">D294*E294</f>
        <v>0</v>
      </c>
    </row>
    <row r="295" spans="1:6" ht="28.8" x14ac:dyDescent="0.3">
      <c r="A295" s="6" t="s">
        <v>82</v>
      </c>
      <c r="B295" s="11" t="s">
        <v>401</v>
      </c>
      <c r="C295" s="6" t="s">
        <v>24</v>
      </c>
      <c r="D295" s="13">
        <v>1</v>
      </c>
      <c r="E295" s="1"/>
      <c r="F295" s="14">
        <f t="shared" si="6"/>
        <v>0</v>
      </c>
    </row>
    <row r="296" spans="1:6" x14ac:dyDescent="0.3">
      <c r="A296" s="6" t="s">
        <v>7</v>
      </c>
      <c r="B296" s="12" t="s">
        <v>402</v>
      </c>
      <c r="C296" s="8" t="s">
        <v>269</v>
      </c>
      <c r="D296" s="9"/>
      <c r="E296" s="10" t="s">
        <v>7</v>
      </c>
      <c r="F296" s="10" t="s">
        <v>7</v>
      </c>
    </row>
    <row r="297" spans="1:6" x14ac:dyDescent="0.3">
      <c r="A297" s="6" t="s">
        <v>84</v>
      </c>
      <c r="B297" s="11" t="s">
        <v>403</v>
      </c>
      <c r="C297" s="6" t="s">
        <v>299</v>
      </c>
      <c r="D297" s="13">
        <v>64</v>
      </c>
      <c r="E297" s="1"/>
      <c r="F297" s="14">
        <f t="shared" ref="F297:F299" si="7">D297*E297</f>
        <v>0</v>
      </c>
    </row>
    <row r="298" spans="1:6" x14ac:dyDescent="0.3">
      <c r="A298" s="6" t="s">
        <v>86</v>
      </c>
      <c r="B298" s="11" t="s">
        <v>404</v>
      </c>
      <c r="C298" s="6" t="s">
        <v>299</v>
      </c>
      <c r="D298" s="13">
        <v>224</v>
      </c>
      <c r="E298" s="1"/>
      <c r="F298" s="14">
        <f t="shared" si="7"/>
        <v>0</v>
      </c>
    </row>
    <row r="299" spans="1:6" ht="28.8" x14ac:dyDescent="0.3">
      <c r="A299" s="6" t="s">
        <v>88</v>
      </c>
      <c r="B299" s="11" t="s">
        <v>405</v>
      </c>
      <c r="C299" s="6" t="s">
        <v>299</v>
      </c>
      <c r="D299" s="13">
        <v>52</v>
      </c>
      <c r="E299" s="1"/>
      <c r="F299" s="14">
        <f t="shared" si="7"/>
        <v>0</v>
      </c>
    </row>
    <row r="300" spans="1:6" x14ac:dyDescent="0.3">
      <c r="A300" s="6" t="s">
        <v>7</v>
      </c>
      <c r="B300" s="12" t="s">
        <v>406</v>
      </c>
      <c r="C300" s="8" t="s">
        <v>22</v>
      </c>
      <c r="D300" s="9"/>
      <c r="E300" s="10" t="s">
        <v>7</v>
      </c>
      <c r="F300" s="10" t="s">
        <v>7</v>
      </c>
    </row>
    <row r="301" spans="1:6" x14ac:dyDescent="0.3">
      <c r="A301" s="6" t="s">
        <v>7</v>
      </c>
      <c r="B301" s="12" t="s">
        <v>407</v>
      </c>
      <c r="C301" s="8" t="s">
        <v>269</v>
      </c>
      <c r="D301" s="9"/>
      <c r="E301" s="10" t="s">
        <v>7</v>
      </c>
      <c r="F301" s="10" t="s">
        <v>7</v>
      </c>
    </row>
    <row r="302" spans="1:6" x14ac:dyDescent="0.3">
      <c r="A302" s="6" t="s">
        <v>90</v>
      </c>
      <c r="B302" s="11" t="s">
        <v>408</v>
      </c>
      <c r="C302" s="6" t="s">
        <v>294</v>
      </c>
      <c r="D302" s="13">
        <v>136</v>
      </c>
      <c r="E302" s="1"/>
      <c r="F302" s="14">
        <f>D302*E302</f>
        <v>0</v>
      </c>
    </row>
    <row r="303" spans="1:6" x14ac:dyDescent="0.3">
      <c r="A303" s="6" t="s">
        <v>7</v>
      </c>
      <c r="B303" s="12" t="s">
        <v>409</v>
      </c>
      <c r="C303" s="8" t="s">
        <v>22</v>
      </c>
      <c r="D303" s="9"/>
      <c r="E303" s="10" t="s">
        <v>7</v>
      </c>
      <c r="F303" s="10" t="s">
        <v>7</v>
      </c>
    </row>
    <row r="304" spans="1:6" x14ac:dyDescent="0.3">
      <c r="A304" s="6" t="s">
        <v>7</v>
      </c>
      <c r="B304" s="12" t="s">
        <v>410</v>
      </c>
      <c r="C304" s="8" t="s">
        <v>269</v>
      </c>
      <c r="D304" s="9"/>
      <c r="E304" s="10" t="s">
        <v>7</v>
      </c>
      <c r="F304" s="10" t="s">
        <v>7</v>
      </c>
    </row>
    <row r="305" spans="1:6" ht="28.8" x14ac:dyDescent="0.3">
      <c r="A305" s="6" t="s">
        <v>92</v>
      </c>
      <c r="B305" s="11" t="s">
        <v>411</v>
      </c>
      <c r="C305" s="6" t="s">
        <v>299</v>
      </c>
      <c r="D305" s="13">
        <v>52</v>
      </c>
      <c r="E305" s="1"/>
      <c r="F305" s="14">
        <f>D305*E305</f>
        <v>0</v>
      </c>
    </row>
    <row r="306" spans="1:6" x14ac:dyDescent="0.3">
      <c r="A306" s="6" t="s">
        <v>7</v>
      </c>
      <c r="B306" s="12" t="s">
        <v>412</v>
      </c>
      <c r="C306" s="8" t="s">
        <v>22</v>
      </c>
      <c r="D306" s="9"/>
      <c r="E306" s="10" t="s">
        <v>7</v>
      </c>
      <c r="F306" s="10" t="s">
        <v>7</v>
      </c>
    </row>
    <row r="307" spans="1:6" x14ac:dyDescent="0.3">
      <c r="A307" s="6" t="s">
        <v>7</v>
      </c>
      <c r="B307" s="12" t="s">
        <v>413</v>
      </c>
      <c r="C307" s="8" t="s">
        <v>269</v>
      </c>
      <c r="D307" s="9"/>
      <c r="E307" s="10" t="s">
        <v>7</v>
      </c>
      <c r="F307" s="10" t="s">
        <v>7</v>
      </c>
    </row>
    <row r="308" spans="1:6" ht="43.2" x14ac:dyDescent="0.3">
      <c r="A308" s="6" t="s">
        <v>94</v>
      </c>
      <c r="B308" s="11" t="s">
        <v>414</v>
      </c>
      <c r="C308" s="6" t="s">
        <v>294</v>
      </c>
      <c r="D308" s="13">
        <v>2</v>
      </c>
      <c r="E308" s="1"/>
      <c r="F308" s="14">
        <f>D308*E308</f>
        <v>0</v>
      </c>
    </row>
    <row r="309" spans="1:6" ht="28.8" x14ac:dyDescent="0.3">
      <c r="A309" s="6" t="s">
        <v>7</v>
      </c>
      <c r="B309" s="7" t="s">
        <v>415</v>
      </c>
      <c r="C309" s="8" t="s">
        <v>9</v>
      </c>
      <c r="D309" s="9"/>
      <c r="E309" s="10" t="s">
        <v>7</v>
      </c>
      <c r="F309" s="10" t="s">
        <v>7</v>
      </c>
    </row>
    <row r="310" spans="1:6" x14ac:dyDescent="0.3">
      <c r="A310" s="6" t="s">
        <v>7</v>
      </c>
      <c r="B310" s="12" t="s">
        <v>416</v>
      </c>
      <c r="C310" s="8" t="s">
        <v>22</v>
      </c>
      <c r="D310" s="9"/>
      <c r="E310" s="10" t="s">
        <v>7</v>
      </c>
      <c r="F310" s="10" t="s">
        <v>7</v>
      </c>
    </row>
    <row r="311" spans="1:6" ht="28.8" x14ac:dyDescent="0.3">
      <c r="A311" s="6" t="s">
        <v>7</v>
      </c>
      <c r="B311" s="12" t="s">
        <v>417</v>
      </c>
      <c r="C311" s="8" t="s">
        <v>269</v>
      </c>
      <c r="D311" s="9"/>
      <c r="E311" s="10" t="s">
        <v>7</v>
      </c>
      <c r="F311" s="10" t="s">
        <v>7</v>
      </c>
    </row>
    <row r="312" spans="1:6" ht="28.8" x14ac:dyDescent="0.3">
      <c r="A312" s="6" t="s">
        <v>98</v>
      </c>
      <c r="B312" s="11" t="s">
        <v>418</v>
      </c>
      <c r="C312" s="6" t="s">
        <v>288</v>
      </c>
      <c r="D312" s="13">
        <v>200</v>
      </c>
      <c r="E312" s="1"/>
      <c r="F312" s="14">
        <f t="shared" ref="F312:F313" si="8">D312*E312</f>
        <v>0</v>
      </c>
    </row>
    <row r="313" spans="1:6" ht="43.2" x14ac:dyDescent="0.3">
      <c r="A313" s="6" t="s">
        <v>100</v>
      </c>
      <c r="B313" s="11" t="s">
        <v>419</v>
      </c>
      <c r="C313" s="6" t="s">
        <v>294</v>
      </c>
      <c r="D313" s="13">
        <v>2</v>
      </c>
      <c r="E313" s="1"/>
      <c r="F313" s="14">
        <f t="shared" si="8"/>
        <v>0</v>
      </c>
    </row>
    <row r="314" spans="1:6" x14ac:dyDescent="0.3">
      <c r="A314" s="6" t="s">
        <v>7</v>
      </c>
      <c r="B314" s="12" t="s">
        <v>420</v>
      </c>
      <c r="C314" s="8" t="s">
        <v>269</v>
      </c>
      <c r="D314" s="9"/>
      <c r="E314" s="10" t="s">
        <v>7</v>
      </c>
      <c r="F314" s="10" t="s">
        <v>7</v>
      </c>
    </row>
    <row r="315" spans="1:6" x14ac:dyDescent="0.3">
      <c r="A315" s="6" t="s">
        <v>103</v>
      </c>
      <c r="B315" s="11" t="s">
        <v>421</v>
      </c>
      <c r="C315" s="6" t="s">
        <v>299</v>
      </c>
      <c r="D315" s="13">
        <v>52</v>
      </c>
      <c r="E315" s="1"/>
      <c r="F315" s="14">
        <f>D315*E315</f>
        <v>0</v>
      </c>
    </row>
    <row r="316" spans="1:6" ht="28.8" x14ac:dyDescent="0.3">
      <c r="A316" s="6" t="s">
        <v>7</v>
      </c>
      <c r="B316" s="7" t="s">
        <v>422</v>
      </c>
      <c r="C316" s="8" t="s">
        <v>9</v>
      </c>
      <c r="D316" s="9"/>
      <c r="E316" s="10" t="s">
        <v>7</v>
      </c>
      <c r="F316" s="10" t="s">
        <v>7</v>
      </c>
    </row>
    <row r="317" spans="1:6" x14ac:dyDescent="0.3">
      <c r="A317" s="6" t="s">
        <v>7</v>
      </c>
      <c r="B317" s="12" t="s">
        <v>423</v>
      </c>
      <c r="C317" s="8" t="s">
        <v>22</v>
      </c>
      <c r="D317" s="9"/>
      <c r="E317" s="10" t="s">
        <v>7</v>
      </c>
      <c r="F317" s="10" t="s">
        <v>7</v>
      </c>
    </row>
    <row r="318" spans="1:6" x14ac:dyDescent="0.3">
      <c r="A318" s="6" t="s">
        <v>7</v>
      </c>
      <c r="B318" s="12" t="s">
        <v>424</v>
      </c>
      <c r="C318" s="8" t="s">
        <v>269</v>
      </c>
      <c r="D318" s="9"/>
      <c r="E318" s="10" t="s">
        <v>7</v>
      </c>
      <c r="F318" s="10" t="s">
        <v>7</v>
      </c>
    </row>
    <row r="319" spans="1:6" x14ac:dyDescent="0.3">
      <c r="A319" s="6" t="s">
        <v>105</v>
      </c>
      <c r="B319" s="11" t="s">
        <v>425</v>
      </c>
      <c r="C319" s="6" t="s">
        <v>294</v>
      </c>
      <c r="D319" s="13">
        <v>2</v>
      </c>
      <c r="E319" s="1"/>
      <c r="F319" s="14">
        <f>D319*E319</f>
        <v>0</v>
      </c>
    </row>
    <row r="320" spans="1:6" x14ac:dyDescent="0.3">
      <c r="A320" s="6" t="s">
        <v>7</v>
      </c>
      <c r="B320" s="12" t="s">
        <v>426</v>
      </c>
      <c r="C320" s="8" t="s">
        <v>22</v>
      </c>
      <c r="D320" s="9"/>
      <c r="E320" s="10" t="s">
        <v>7</v>
      </c>
      <c r="F320" s="10" t="s">
        <v>7</v>
      </c>
    </row>
    <row r="321" spans="1:6" x14ac:dyDescent="0.3">
      <c r="A321" s="6" t="s">
        <v>7</v>
      </c>
      <c r="B321" s="12" t="s">
        <v>424</v>
      </c>
      <c r="C321" s="8" t="s">
        <v>269</v>
      </c>
      <c r="D321" s="9"/>
      <c r="E321" s="10" t="s">
        <v>7</v>
      </c>
      <c r="F321" s="10" t="s">
        <v>7</v>
      </c>
    </row>
    <row r="322" spans="1:6" x14ac:dyDescent="0.3">
      <c r="A322" s="6" t="s">
        <v>107</v>
      </c>
      <c r="B322" s="11" t="s">
        <v>427</v>
      </c>
      <c r="C322" s="6" t="s">
        <v>294</v>
      </c>
      <c r="D322" s="13">
        <v>2</v>
      </c>
      <c r="E322" s="1"/>
      <c r="F322" s="14">
        <f>D322*E322</f>
        <v>0</v>
      </c>
    </row>
    <row r="323" spans="1:6" x14ac:dyDescent="0.3">
      <c r="A323" s="6" t="s">
        <v>7</v>
      </c>
      <c r="B323" s="12" t="s">
        <v>428</v>
      </c>
      <c r="C323" s="8" t="s">
        <v>22</v>
      </c>
      <c r="D323" s="9"/>
      <c r="E323" s="10" t="s">
        <v>7</v>
      </c>
      <c r="F323" s="10" t="s">
        <v>7</v>
      </c>
    </row>
    <row r="324" spans="1:6" x14ac:dyDescent="0.3">
      <c r="A324" s="6" t="s">
        <v>7</v>
      </c>
      <c r="B324" s="12" t="s">
        <v>429</v>
      </c>
      <c r="C324" s="8" t="s">
        <v>269</v>
      </c>
      <c r="D324" s="9"/>
      <c r="E324" s="10" t="s">
        <v>7</v>
      </c>
      <c r="F324" s="10" t="s">
        <v>7</v>
      </c>
    </row>
    <row r="325" spans="1:6" ht="28.8" x14ac:dyDescent="0.3">
      <c r="A325" s="6" t="s">
        <v>109</v>
      </c>
      <c r="B325" s="11" t="s">
        <v>430</v>
      </c>
      <c r="C325" s="6" t="s">
        <v>294</v>
      </c>
      <c r="D325" s="13">
        <v>2</v>
      </c>
      <c r="E325" s="1"/>
      <c r="F325" s="14">
        <f t="shared" ref="F325:F326" si="9">D325*E325</f>
        <v>0</v>
      </c>
    </row>
    <row r="326" spans="1:6" ht="115.2" x14ac:dyDescent="0.3">
      <c r="A326" s="6" t="s">
        <v>111</v>
      </c>
      <c r="B326" s="11" t="s">
        <v>431</v>
      </c>
      <c r="C326" s="6" t="s">
        <v>294</v>
      </c>
      <c r="D326" s="13">
        <v>2</v>
      </c>
      <c r="E326" s="1"/>
      <c r="F326" s="14">
        <f t="shared" si="9"/>
        <v>0</v>
      </c>
    </row>
    <row r="327" spans="1:6" x14ac:dyDescent="0.3">
      <c r="A327" s="6" t="s">
        <v>7</v>
      </c>
      <c r="B327" s="12" t="s">
        <v>406</v>
      </c>
      <c r="C327" s="8" t="s">
        <v>22</v>
      </c>
      <c r="D327" s="9"/>
      <c r="E327" s="10" t="s">
        <v>7</v>
      </c>
      <c r="F327" s="10" t="s">
        <v>7</v>
      </c>
    </row>
    <row r="328" spans="1:6" x14ac:dyDescent="0.3">
      <c r="A328" s="6" t="s">
        <v>7</v>
      </c>
      <c r="B328" s="12" t="s">
        <v>432</v>
      </c>
      <c r="C328" s="8" t="s">
        <v>269</v>
      </c>
      <c r="D328" s="9"/>
      <c r="E328" s="10" t="s">
        <v>7</v>
      </c>
      <c r="F328" s="10" t="s">
        <v>7</v>
      </c>
    </row>
    <row r="329" spans="1:6" ht="28.8" x14ac:dyDescent="0.3">
      <c r="A329" s="6" t="s">
        <v>113</v>
      </c>
      <c r="B329" s="11" t="s">
        <v>433</v>
      </c>
      <c r="C329" s="6" t="s">
        <v>294</v>
      </c>
      <c r="D329" s="13">
        <v>2</v>
      </c>
      <c r="E329" s="1"/>
      <c r="F329" s="14">
        <f t="shared" ref="F329:F330" si="10">D329*E329</f>
        <v>0</v>
      </c>
    </row>
    <row r="330" spans="1:6" x14ac:dyDescent="0.3">
      <c r="A330" s="6" t="s">
        <v>115</v>
      </c>
      <c r="B330" s="11" t="s">
        <v>434</v>
      </c>
      <c r="C330" s="6" t="s">
        <v>294</v>
      </c>
      <c r="D330" s="13">
        <v>2</v>
      </c>
      <c r="E330" s="1"/>
      <c r="F330" s="14">
        <f t="shared" si="10"/>
        <v>0</v>
      </c>
    </row>
    <row r="331" spans="1:6" ht="28.8" x14ac:dyDescent="0.3">
      <c r="A331" s="6" t="s">
        <v>7</v>
      </c>
      <c r="B331" s="7" t="s">
        <v>435</v>
      </c>
      <c r="C331" s="8" t="s">
        <v>9</v>
      </c>
      <c r="D331" s="9"/>
      <c r="E331" s="10" t="s">
        <v>7</v>
      </c>
      <c r="F331" s="10" t="s">
        <v>7</v>
      </c>
    </row>
    <row r="332" spans="1:6" x14ac:dyDescent="0.3">
      <c r="A332" s="6" t="s">
        <v>7</v>
      </c>
      <c r="B332" s="12" t="s">
        <v>436</v>
      </c>
      <c r="C332" s="8" t="s">
        <v>22</v>
      </c>
      <c r="D332" s="9"/>
      <c r="E332" s="10" t="s">
        <v>7</v>
      </c>
      <c r="F332" s="10" t="s">
        <v>7</v>
      </c>
    </row>
    <row r="333" spans="1:6" x14ac:dyDescent="0.3">
      <c r="A333" s="6" t="s">
        <v>7</v>
      </c>
      <c r="B333" s="12" t="s">
        <v>437</v>
      </c>
      <c r="C333" s="8" t="s">
        <v>269</v>
      </c>
      <c r="D333" s="9"/>
      <c r="E333" s="10" t="s">
        <v>7</v>
      </c>
      <c r="F333" s="10" t="s">
        <v>7</v>
      </c>
    </row>
    <row r="334" spans="1:6" x14ac:dyDescent="0.3">
      <c r="A334" s="6" t="s">
        <v>118</v>
      </c>
      <c r="B334" s="11" t="s">
        <v>438</v>
      </c>
      <c r="C334" s="6" t="s">
        <v>294</v>
      </c>
      <c r="D334" s="13">
        <v>2</v>
      </c>
      <c r="E334" s="1"/>
      <c r="F334" s="14">
        <f>D334*E334</f>
        <v>0</v>
      </c>
    </row>
    <row r="335" spans="1:6" x14ac:dyDescent="0.3">
      <c r="A335" s="6" t="s">
        <v>7</v>
      </c>
      <c r="B335" s="12" t="s">
        <v>439</v>
      </c>
      <c r="C335" s="8" t="s">
        <v>22</v>
      </c>
      <c r="D335" s="9"/>
      <c r="E335" s="10" t="s">
        <v>7</v>
      </c>
      <c r="F335" s="10" t="s">
        <v>7</v>
      </c>
    </row>
    <row r="336" spans="1:6" x14ac:dyDescent="0.3">
      <c r="A336" s="6" t="s">
        <v>7</v>
      </c>
      <c r="B336" s="12" t="s">
        <v>440</v>
      </c>
      <c r="C336" s="8" t="s">
        <v>269</v>
      </c>
      <c r="D336" s="9"/>
      <c r="E336" s="10" t="s">
        <v>7</v>
      </c>
      <c r="F336" s="10" t="s">
        <v>7</v>
      </c>
    </row>
    <row r="337" spans="1:6" ht="43.2" x14ac:dyDescent="0.3">
      <c r="A337" s="6" t="s">
        <v>120</v>
      </c>
      <c r="B337" s="11" t="s">
        <v>441</v>
      </c>
      <c r="C337" s="6" t="s">
        <v>294</v>
      </c>
      <c r="D337" s="13">
        <v>2</v>
      </c>
      <c r="E337" s="1"/>
      <c r="F337" s="14">
        <f>D337*E337</f>
        <v>0</v>
      </c>
    </row>
    <row r="338" spans="1:6" x14ac:dyDescent="0.3">
      <c r="A338" s="6" t="s">
        <v>7</v>
      </c>
      <c r="B338" s="12" t="s">
        <v>442</v>
      </c>
      <c r="C338" s="8" t="s">
        <v>22</v>
      </c>
      <c r="D338" s="9"/>
      <c r="E338" s="10" t="s">
        <v>7</v>
      </c>
      <c r="F338" s="10" t="s">
        <v>7</v>
      </c>
    </row>
    <row r="339" spans="1:6" x14ac:dyDescent="0.3">
      <c r="A339" s="6" t="s">
        <v>7</v>
      </c>
      <c r="B339" s="12" t="s">
        <v>443</v>
      </c>
      <c r="C339" s="8" t="s">
        <v>269</v>
      </c>
      <c r="D339" s="9"/>
      <c r="E339" s="10" t="s">
        <v>7</v>
      </c>
      <c r="F339" s="10" t="s">
        <v>7</v>
      </c>
    </row>
    <row r="340" spans="1:6" ht="43.2" x14ac:dyDescent="0.3">
      <c r="A340" s="6" t="s">
        <v>122</v>
      </c>
      <c r="B340" s="11" t="s">
        <v>444</v>
      </c>
      <c r="C340" s="6" t="s">
        <v>294</v>
      </c>
      <c r="D340" s="13">
        <v>3</v>
      </c>
      <c r="E340" s="1"/>
      <c r="F340" s="14">
        <f>D340*E340</f>
        <v>0</v>
      </c>
    </row>
    <row r="341" spans="1:6" x14ac:dyDescent="0.3">
      <c r="A341" s="6" t="s">
        <v>7</v>
      </c>
      <c r="B341" s="12" t="s">
        <v>445</v>
      </c>
      <c r="C341" s="8" t="s">
        <v>22</v>
      </c>
      <c r="D341" s="9"/>
      <c r="E341" s="10" t="s">
        <v>7</v>
      </c>
      <c r="F341" s="10" t="s">
        <v>7</v>
      </c>
    </row>
    <row r="342" spans="1:6" ht="43.2" x14ac:dyDescent="0.3">
      <c r="A342" s="6" t="s">
        <v>124</v>
      </c>
      <c r="B342" s="11" t="s">
        <v>446</v>
      </c>
      <c r="C342" s="6" t="s">
        <v>24</v>
      </c>
      <c r="D342" s="13">
        <v>1</v>
      </c>
      <c r="E342" s="28">
        <v>120000</v>
      </c>
      <c r="F342" s="14">
        <f t="shared" ref="F342:F344" si="11">D342*E342</f>
        <v>120000</v>
      </c>
    </row>
    <row r="343" spans="1:6" x14ac:dyDescent="0.3">
      <c r="A343" s="6" t="s">
        <v>126</v>
      </c>
      <c r="B343" s="11" t="s">
        <v>447</v>
      </c>
      <c r="C343" s="6" t="s">
        <v>24</v>
      </c>
      <c r="D343" s="13">
        <v>1</v>
      </c>
      <c r="E343" s="2">
        <v>0</v>
      </c>
      <c r="F343" s="14">
        <f>F342*E343</f>
        <v>0</v>
      </c>
    </row>
    <row r="344" spans="1:6" ht="28.8" x14ac:dyDescent="0.3">
      <c r="A344" s="6" t="s">
        <v>128</v>
      </c>
      <c r="B344" s="11" t="s">
        <v>448</v>
      </c>
      <c r="C344" s="6" t="s">
        <v>24</v>
      </c>
      <c r="D344" s="13">
        <v>1</v>
      </c>
      <c r="E344" s="28">
        <v>10000</v>
      </c>
      <c r="F344" s="14">
        <f t="shared" si="11"/>
        <v>10000</v>
      </c>
    </row>
    <row r="345" spans="1:6" x14ac:dyDescent="0.3">
      <c r="A345" s="6" t="s">
        <v>130</v>
      </c>
      <c r="B345" s="11" t="s">
        <v>447</v>
      </c>
      <c r="C345" s="6" t="s">
        <v>24</v>
      </c>
      <c r="D345" s="13">
        <v>1</v>
      </c>
      <c r="E345" s="2">
        <v>0</v>
      </c>
      <c r="F345" s="14">
        <f>F344*E345</f>
        <v>0</v>
      </c>
    </row>
    <row r="346" spans="1:6" ht="28.8" x14ac:dyDescent="0.3">
      <c r="A346" s="6" t="s">
        <v>7</v>
      </c>
      <c r="B346" s="7" t="s">
        <v>449</v>
      </c>
      <c r="C346" s="8" t="s">
        <v>9</v>
      </c>
      <c r="D346" s="9"/>
      <c r="E346" s="10" t="s">
        <v>7</v>
      </c>
      <c r="F346" s="10" t="s">
        <v>7</v>
      </c>
    </row>
    <row r="347" spans="1:6" x14ac:dyDescent="0.3">
      <c r="A347" s="6" t="s">
        <v>7</v>
      </c>
      <c r="B347" s="12" t="s">
        <v>450</v>
      </c>
      <c r="C347" s="8" t="s">
        <v>22</v>
      </c>
      <c r="D347" s="9"/>
      <c r="E347" s="10" t="s">
        <v>7</v>
      </c>
      <c r="F347" s="10" t="s">
        <v>7</v>
      </c>
    </row>
    <row r="348" spans="1:6" x14ac:dyDescent="0.3">
      <c r="A348" s="6" t="s">
        <v>7</v>
      </c>
      <c r="B348" s="12" t="s">
        <v>451</v>
      </c>
      <c r="C348" s="8" t="s">
        <v>269</v>
      </c>
      <c r="D348" s="9"/>
      <c r="E348" s="10" t="s">
        <v>7</v>
      </c>
      <c r="F348" s="10" t="s">
        <v>7</v>
      </c>
    </row>
    <row r="349" spans="1:6" x14ac:dyDescent="0.3">
      <c r="A349" s="6" t="s">
        <v>132</v>
      </c>
      <c r="B349" s="11" t="s">
        <v>452</v>
      </c>
      <c r="C349" s="6" t="s">
        <v>288</v>
      </c>
      <c r="D349" s="13">
        <v>20</v>
      </c>
      <c r="E349" s="1"/>
      <c r="F349" s="14">
        <f>D349*E349</f>
        <v>0</v>
      </c>
    </row>
    <row r="350" spans="1:6" x14ac:dyDescent="0.3">
      <c r="A350" s="6" t="s">
        <v>7</v>
      </c>
      <c r="B350" s="12" t="s">
        <v>453</v>
      </c>
      <c r="C350" s="8" t="s">
        <v>22</v>
      </c>
      <c r="D350" s="9"/>
      <c r="E350" s="10" t="s">
        <v>7</v>
      </c>
      <c r="F350" s="10" t="s">
        <v>7</v>
      </c>
    </row>
    <row r="351" spans="1:6" x14ac:dyDescent="0.3">
      <c r="A351" s="6" t="s">
        <v>7</v>
      </c>
      <c r="B351" s="12" t="s">
        <v>451</v>
      </c>
      <c r="C351" s="8" t="s">
        <v>269</v>
      </c>
      <c r="D351" s="9"/>
      <c r="E351" s="10" t="s">
        <v>7</v>
      </c>
      <c r="F351" s="10" t="s">
        <v>7</v>
      </c>
    </row>
    <row r="352" spans="1:6" x14ac:dyDescent="0.3">
      <c r="A352" s="6" t="s">
        <v>134</v>
      </c>
      <c r="B352" s="11" t="s">
        <v>452</v>
      </c>
      <c r="C352" s="6" t="s">
        <v>288</v>
      </c>
      <c r="D352" s="13">
        <v>20</v>
      </c>
      <c r="E352" s="1"/>
      <c r="F352" s="14">
        <f>D352*E352</f>
        <v>0</v>
      </c>
    </row>
    <row r="353" spans="1:6" ht="28.8" x14ac:dyDescent="0.3">
      <c r="A353" s="6" t="s">
        <v>7</v>
      </c>
      <c r="B353" s="7" t="s">
        <v>454</v>
      </c>
      <c r="C353" s="8" t="s">
        <v>9</v>
      </c>
      <c r="D353" s="9"/>
      <c r="E353" s="10" t="s">
        <v>7</v>
      </c>
      <c r="F353" s="10" t="s">
        <v>7</v>
      </c>
    </row>
    <row r="354" spans="1:6" x14ac:dyDescent="0.3">
      <c r="A354" s="6" t="s">
        <v>7</v>
      </c>
      <c r="B354" s="12" t="s">
        <v>455</v>
      </c>
      <c r="C354" s="8" t="s">
        <v>22</v>
      </c>
      <c r="D354" s="9"/>
      <c r="E354" s="10" t="s">
        <v>7</v>
      </c>
      <c r="F354" s="10" t="s">
        <v>7</v>
      </c>
    </row>
    <row r="355" spans="1:6" x14ac:dyDescent="0.3">
      <c r="A355" s="6" t="s">
        <v>7</v>
      </c>
      <c r="B355" s="12" t="s">
        <v>456</v>
      </c>
      <c r="C355" s="8" t="s">
        <v>269</v>
      </c>
      <c r="D355" s="9"/>
      <c r="E355" s="10" t="s">
        <v>7</v>
      </c>
      <c r="F355" s="10" t="s">
        <v>7</v>
      </c>
    </row>
    <row r="356" spans="1:6" ht="28.8" x14ac:dyDescent="0.3">
      <c r="A356" s="6" t="s">
        <v>136</v>
      </c>
      <c r="B356" s="11" t="s">
        <v>457</v>
      </c>
      <c r="C356" s="6" t="s">
        <v>299</v>
      </c>
      <c r="D356" s="13">
        <v>32</v>
      </c>
      <c r="E356" s="1"/>
      <c r="F356" s="14">
        <f t="shared" ref="F356:F361" si="12">D356*E356</f>
        <v>0</v>
      </c>
    </row>
    <row r="357" spans="1:6" ht="28.8" x14ac:dyDescent="0.3">
      <c r="A357" s="6" t="s">
        <v>138</v>
      </c>
      <c r="B357" s="11" t="s">
        <v>458</v>
      </c>
      <c r="C357" s="6" t="s">
        <v>299</v>
      </c>
      <c r="D357" s="13">
        <v>12</v>
      </c>
      <c r="E357" s="1"/>
      <c r="F357" s="14">
        <f t="shared" si="12"/>
        <v>0</v>
      </c>
    </row>
    <row r="358" spans="1:6" x14ac:dyDescent="0.3">
      <c r="A358" s="6" t="s">
        <v>140</v>
      </c>
      <c r="B358" s="11" t="s">
        <v>459</v>
      </c>
      <c r="C358" s="6" t="s">
        <v>294</v>
      </c>
      <c r="D358" s="13">
        <v>4</v>
      </c>
      <c r="E358" s="1"/>
      <c r="F358" s="14">
        <f t="shared" si="12"/>
        <v>0</v>
      </c>
    </row>
    <row r="359" spans="1:6" ht="28.8" x14ac:dyDescent="0.3">
      <c r="A359" s="6" t="s">
        <v>142</v>
      </c>
      <c r="B359" s="11" t="s">
        <v>460</v>
      </c>
      <c r="C359" s="6" t="s">
        <v>294</v>
      </c>
      <c r="D359" s="13">
        <v>5</v>
      </c>
      <c r="E359" s="1"/>
      <c r="F359" s="14">
        <f t="shared" si="12"/>
        <v>0</v>
      </c>
    </row>
    <row r="360" spans="1:6" x14ac:dyDescent="0.3">
      <c r="A360" s="6" t="s">
        <v>144</v>
      </c>
      <c r="B360" s="11" t="s">
        <v>461</v>
      </c>
      <c r="C360" s="6" t="s">
        <v>294</v>
      </c>
      <c r="D360" s="13">
        <v>8</v>
      </c>
      <c r="E360" s="1"/>
      <c r="F360" s="14">
        <f t="shared" si="12"/>
        <v>0</v>
      </c>
    </row>
    <row r="361" spans="1:6" x14ac:dyDescent="0.3">
      <c r="A361" s="6" t="s">
        <v>146</v>
      </c>
      <c r="B361" s="11" t="s">
        <v>462</v>
      </c>
      <c r="C361" s="6" t="s">
        <v>294</v>
      </c>
      <c r="D361" s="13">
        <v>4</v>
      </c>
      <c r="E361" s="1"/>
      <c r="F361" s="14">
        <f t="shared" si="12"/>
        <v>0</v>
      </c>
    </row>
    <row r="362" spans="1:6" ht="28.8" x14ac:dyDescent="0.3">
      <c r="A362" s="6" t="s">
        <v>7</v>
      </c>
      <c r="B362" s="7" t="s">
        <v>463</v>
      </c>
      <c r="C362" s="8" t="s">
        <v>9</v>
      </c>
      <c r="D362" s="9"/>
      <c r="E362" s="10" t="s">
        <v>7</v>
      </c>
      <c r="F362" s="10" t="s">
        <v>7</v>
      </c>
    </row>
    <row r="363" spans="1:6" x14ac:dyDescent="0.3">
      <c r="A363" s="6" t="s">
        <v>7</v>
      </c>
      <c r="B363" s="12" t="s">
        <v>464</v>
      </c>
      <c r="C363" s="8" t="s">
        <v>22</v>
      </c>
      <c r="D363" s="9"/>
      <c r="E363" s="10" t="s">
        <v>7</v>
      </c>
      <c r="F363" s="10" t="s">
        <v>7</v>
      </c>
    </row>
    <row r="364" spans="1:6" x14ac:dyDescent="0.3">
      <c r="A364" s="6" t="s">
        <v>7</v>
      </c>
      <c r="B364" s="12" t="s">
        <v>465</v>
      </c>
      <c r="C364" s="8" t="s">
        <v>269</v>
      </c>
      <c r="D364" s="9"/>
      <c r="E364" s="10" t="s">
        <v>7</v>
      </c>
      <c r="F364" s="10" t="s">
        <v>7</v>
      </c>
    </row>
    <row r="365" spans="1:6" ht="57.6" x14ac:dyDescent="0.3">
      <c r="A365" s="6" t="s">
        <v>150</v>
      </c>
      <c r="B365" s="29" t="s">
        <v>681</v>
      </c>
      <c r="C365" s="6" t="s">
        <v>288</v>
      </c>
      <c r="D365" s="13">
        <v>11</v>
      </c>
      <c r="E365" s="1"/>
      <c r="F365" s="14">
        <f>D365*E365</f>
        <v>0</v>
      </c>
    </row>
    <row r="366" spans="1:6" ht="28.8" x14ac:dyDescent="0.3">
      <c r="A366" s="6" t="s">
        <v>7</v>
      </c>
      <c r="B366" s="7" t="s">
        <v>466</v>
      </c>
      <c r="C366" s="8" t="s">
        <v>9</v>
      </c>
      <c r="D366" s="9"/>
      <c r="E366" s="10" t="s">
        <v>7</v>
      </c>
      <c r="F366" s="10" t="s">
        <v>7</v>
      </c>
    </row>
    <row r="367" spans="1:6" x14ac:dyDescent="0.3">
      <c r="A367" s="6" t="s">
        <v>7</v>
      </c>
      <c r="B367" s="12" t="s">
        <v>467</v>
      </c>
      <c r="C367" s="8" t="s">
        <v>22</v>
      </c>
      <c r="D367" s="9"/>
      <c r="E367" s="10" t="s">
        <v>7</v>
      </c>
      <c r="F367" s="10" t="s">
        <v>7</v>
      </c>
    </row>
    <row r="368" spans="1:6" x14ac:dyDescent="0.3">
      <c r="A368" s="6" t="s">
        <v>7</v>
      </c>
      <c r="B368" s="12" t="s">
        <v>468</v>
      </c>
      <c r="C368" s="8" t="s">
        <v>22</v>
      </c>
      <c r="D368" s="9"/>
      <c r="E368" s="10" t="s">
        <v>7</v>
      </c>
      <c r="F368" s="10" t="s">
        <v>7</v>
      </c>
    </row>
    <row r="369" spans="1:6" ht="43.2" x14ac:dyDescent="0.3">
      <c r="A369" s="6" t="s">
        <v>7</v>
      </c>
      <c r="B369" s="12" t="s">
        <v>469</v>
      </c>
      <c r="C369" s="8" t="s">
        <v>269</v>
      </c>
      <c r="D369" s="9"/>
      <c r="E369" s="10" t="s">
        <v>7</v>
      </c>
      <c r="F369" s="10" t="s">
        <v>7</v>
      </c>
    </row>
    <row r="370" spans="1:6" x14ac:dyDescent="0.3">
      <c r="A370" s="6" t="s">
        <v>152</v>
      </c>
      <c r="B370" s="11" t="s">
        <v>470</v>
      </c>
      <c r="C370" s="6" t="s">
        <v>288</v>
      </c>
      <c r="D370" s="13">
        <v>211</v>
      </c>
      <c r="E370" s="1"/>
      <c r="F370" s="14">
        <f>D370*E370</f>
        <v>0</v>
      </c>
    </row>
    <row r="371" spans="1:6" ht="43.2" x14ac:dyDescent="0.3">
      <c r="A371" s="6" t="s">
        <v>7</v>
      </c>
      <c r="B371" s="12" t="s">
        <v>471</v>
      </c>
      <c r="C371" s="8" t="s">
        <v>269</v>
      </c>
      <c r="D371" s="9"/>
      <c r="E371" s="10" t="s">
        <v>7</v>
      </c>
      <c r="F371" s="10" t="s">
        <v>7</v>
      </c>
    </row>
    <row r="372" spans="1:6" x14ac:dyDescent="0.3">
      <c r="A372" s="6" t="s">
        <v>154</v>
      </c>
      <c r="B372" s="11" t="s">
        <v>470</v>
      </c>
      <c r="C372" s="6" t="s">
        <v>288</v>
      </c>
      <c r="D372" s="13">
        <v>175</v>
      </c>
      <c r="E372" s="1"/>
      <c r="F372" s="14">
        <f>D372*E372</f>
        <v>0</v>
      </c>
    </row>
    <row r="373" spans="1:6" x14ac:dyDescent="0.3">
      <c r="A373" s="6" t="s">
        <v>7</v>
      </c>
      <c r="B373" s="12" t="s">
        <v>472</v>
      </c>
      <c r="C373" s="8" t="s">
        <v>22</v>
      </c>
      <c r="D373" s="9"/>
      <c r="E373" s="10" t="s">
        <v>7</v>
      </c>
      <c r="F373" s="10" t="s">
        <v>7</v>
      </c>
    </row>
    <row r="374" spans="1:6" ht="43.2" x14ac:dyDescent="0.3">
      <c r="A374" s="6" t="s">
        <v>7</v>
      </c>
      <c r="B374" s="12" t="s">
        <v>473</v>
      </c>
      <c r="C374" s="8" t="s">
        <v>269</v>
      </c>
      <c r="D374" s="9"/>
      <c r="E374" s="10" t="s">
        <v>7</v>
      </c>
      <c r="F374" s="10" t="s">
        <v>7</v>
      </c>
    </row>
    <row r="375" spans="1:6" x14ac:dyDescent="0.3">
      <c r="A375" s="6" t="s">
        <v>156</v>
      </c>
      <c r="B375" s="11" t="s">
        <v>474</v>
      </c>
      <c r="C375" s="6" t="s">
        <v>288</v>
      </c>
      <c r="D375" s="13">
        <v>18</v>
      </c>
      <c r="E375" s="1"/>
      <c r="F375" s="14">
        <f>D375*E375</f>
        <v>0</v>
      </c>
    </row>
    <row r="376" spans="1:6" ht="28.8" x14ac:dyDescent="0.3">
      <c r="A376" s="6" t="s">
        <v>7</v>
      </c>
      <c r="B376" s="12" t="s">
        <v>475</v>
      </c>
      <c r="C376" s="8" t="s">
        <v>269</v>
      </c>
      <c r="D376" s="9"/>
      <c r="E376" s="10" t="s">
        <v>7</v>
      </c>
      <c r="F376" s="10" t="s">
        <v>7</v>
      </c>
    </row>
    <row r="377" spans="1:6" x14ac:dyDescent="0.3">
      <c r="A377" s="6" t="s">
        <v>158</v>
      </c>
      <c r="B377" s="11" t="s">
        <v>476</v>
      </c>
      <c r="C377" s="6" t="s">
        <v>288</v>
      </c>
      <c r="D377" s="13">
        <v>9</v>
      </c>
      <c r="E377" s="1"/>
      <c r="F377" s="14">
        <f>D377*E377</f>
        <v>0</v>
      </c>
    </row>
    <row r="378" spans="1:6" x14ac:dyDescent="0.3">
      <c r="A378" s="6" t="s">
        <v>7</v>
      </c>
      <c r="B378" s="12" t="s">
        <v>477</v>
      </c>
      <c r="C378" s="8" t="s">
        <v>22</v>
      </c>
      <c r="D378" s="9"/>
      <c r="E378" s="10" t="s">
        <v>7</v>
      </c>
      <c r="F378" s="10" t="s">
        <v>7</v>
      </c>
    </row>
    <row r="379" spans="1:6" ht="57.6" x14ac:dyDescent="0.3">
      <c r="A379" s="6" t="s">
        <v>7</v>
      </c>
      <c r="B379" s="12" t="s">
        <v>478</v>
      </c>
      <c r="C379" s="8" t="s">
        <v>269</v>
      </c>
      <c r="D379" s="9"/>
      <c r="E379" s="10" t="s">
        <v>7</v>
      </c>
      <c r="F379" s="10" t="s">
        <v>7</v>
      </c>
    </row>
    <row r="380" spans="1:6" x14ac:dyDescent="0.3">
      <c r="A380" s="6" t="s">
        <v>161</v>
      </c>
      <c r="B380" s="11" t="s">
        <v>479</v>
      </c>
      <c r="C380" s="6" t="s">
        <v>288</v>
      </c>
      <c r="D380" s="13">
        <v>21</v>
      </c>
      <c r="E380" s="1"/>
      <c r="F380" s="14">
        <f>D380*E380</f>
        <v>0</v>
      </c>
    </row>
    <row r="381" spans="1:6" x14ac:dyDescent="0.3">
      <c r="A381" s="6" t="s">
        <v>7</v>
      </c>
      <c r="B381" s="12" t="s">
        <v>480</v>
      </c>
      <c r="C381" s="8" t="s">
        <v>22</v>
      </c>
      <c r="D381" s="9"/>
      <c r="E381" s="10" t="s">
        <v>7</v>
      </c>
      <c r="F381" s="10" t="s">
        <v>7</v>
      </c>
    </row>
    <row r="382" spans="1:6" x14ac:dyDescent="0.3">
      <c r="A382" s="6" t="s">
        <v>7</v>
      </c>
      <c r="B382" s="12" t="s">
        <v>468</v>
      </c>
      <c r="C382" s="8" t="s">
        <v>22</v>
      </c>
      <c r="D382" s="9"/>
      <c r="E382" s="10" t="s">
        <v>7</v>
      </c>
      <c r="F382" s="10" t="s">
        <v>7</v>
      </c>
    </row>
    <row r="383" spans="1:6" ht="43.2" x14ac:dyDescent="0.3">
      <c r="A383" s="6" t="s">
        <v>7</v>
      </c>
      <c r="B383" s="12" t="s">
        <v>481</v>
      </c>
      <c r="C383" s="8" t="s">
        <v>269</v>
      </c>
      <c r="D383" s="9"/>
      <c r="E383" s="10" t="s">
        <v>7</v>
      </c>
      <c r="F383" s="10" t="s">
        <v>7</v>
      </c>
    </row>
    <row r="384" spans="1:6" x14ac:dyDescent="0.3">
      <c r="A384" s="6" t="s">
        <v>163</v>
      </c>
      <c r="B384" s="11" t="s">
        <v>470</v>
      </c>
      <c r="C384" s="6" t="s">
        <v>288</v>
      </c>
      <c r="D384" s="13">
        <v>40</v>
      </c>
      <c r="E384" s="1"/>
      <c r="F384" s="14">
        <f>D384*E384</f>
        <v>0</v>
      </c>
    </row>
    <row r="385" spans="1:6" x14ac:dyDescent="0.3">
      <c r="A385" s="6" t="s">
        <v>7</v>
      </c>
      <c r="B385" s="12" t="s">
        <v>482</v>
      </c>
      <c r="C385" s="8" t="s">
        <v>22</v>
      </c>
      <c r="D385" s="9"/>
      <c r="E385" s="10" t="s">
        <v>7</v>
      </c>
      <c r="F385" s="10" t="s">
        <v>7</v>
      </c>
    </row>
    <row r="386" spans="1:6" ht="43.2" x14ac:dyDescent="0.3">
      <c r="A386" s="6" t="s">
        <v>7</v>
      </c>
      <c r="B386" s="12" t="s">
        <v>483</v>
      </c>
      <c r="C386" s="8" t="s">
        <v>269</v>
      </c>
      <c r="D386" s="9"/>
      <c r="E386" s="10" t="s">
        <v>7</v>
      </c>
      <c r="F386" s="10" t="s">
        <v>7</v>
      </c>
    </row>
    <row r="387" spans="1:6" x14ac:dyDescent="0.3">
      <c r="A387" s="6" t="s">
        <v>165</v>
      </c>
      <c r="B387" s="11" t="s">
        <v>484</v>
      </c>
      <c r="C387" s="6" t="s">
        <v>288</v>
      </c>
      <c r="D387" s="13">
        <v>36</v>
      </c>
      <c r="E387" s="1"/>
      <c r="F387" s="14">
        <f>D387*E387</f>
        <v>0</v>
      </c>
    </row>
    <row r="388" spans="1:6" x14ac:dyDescent="0.3">
      <c r="A388" s="6" t="s">
        <v>7</v>
      </c>
      <c r="B388" s="12" t="s">
        <v>472</v>
      </c>
      <c r="C388" s="8" t="s">
        <v>22</v>
      </c>
      <c r="D388" s="9"/>
      <c r="E388" s="10" t="s">
        <v>7</v>
      </c>
      <c r="F388" s="10" t="s">
        <v>7</v>
      </c>
    </row>
    <row r="389" spans="1:6" ht="72" x14ac:dyDescent="0.3">
      <c r="A389" s="6" t="s">
        <v>7</v>
      </c>
      <c r="B389" s="12" t="s">
        <v>485</v>
      </c>
      <c r="C389" s="8" t="s">
        <v>269</v>
      </c>
      <c r="D389" s="9"/>
      <c r="E389" s="10" t="s">
        <v>7</v>
      </c>
      <c r="F389" s="10" t="s">
        <v>7</v>
      </c>
    </row>
    <row r="390" spans="1:6" x14ac:dyDescent="0.3">
      <c r="A390" s="6" t="s">
        <v>167</v>
      </c>
      <c r="B390" s="11" t="s">
        <v>476</v>
      </c>
      <c r="C390" s="6" t="s">
        <v>288</v>
      </c>
      <c r="D390" s="13">
        <v>8</v>
      </c>
      <c r="E390" s="1"/>
      <c r="F390" s="14">
        <f t="shared" ref="F390:F391" si="13">D390*E390</f>
        <v>0</v>
      </c>
    </row>
    <row r="391" spans="1:6" x14ac:dyDescent="0.3">
      <c r="A391" s="6" t="s">
        <v>169</v>
      </c>
      <c r="B391" s="11" t="s">
        <v>486</v>
      </c>
      <c r="C391" s="6" t="s">
        <v>288</v>
      </c>
      <c r="D391" s="13">
        <v>25</v>
      </c>
      <c r="E391" s="1"/>
      <c r="F391" s="14">
        <f t="shared" si="13"/>
        <v>0</v>
      </c>
    </row>
    <row r="392" spans="1:6" x14ac:dyDescent="0.3">
      <c r="A392" s="6" t="s">
        <v>7</v>
      </c>
      <c r="B392" s="12" t="s">
        <v>477</v>
      </c>
      <c r="C392" s="8" t="s">
        <v>22</v>
      </c>
      <c r="D392" s="9"/>
      <c r="E392" s="10" t="s">
        <v>7</v>
      </c>
      <c r="F392" s="10" t="s">
        <v>7</v>
      </c>
    </row>
    <row r="393" spans="1:6" ht="28.8" x14ac:dyDescent="0.3">
      <c r="A393" s="6" t="s">
        <v>7</v>
      </c>
      <c r="B393" s="12" t="s">
        <v>487</v>
      </c>
      <c r="C393" s="8" t="s">
        <v>269</v>
      </c>
      <c r="D393" s="9"/>
      <c r="E393" s="10" t="s">
        <v>7</v>
      </c>
      <c r="F393" s="10" t="s">
        <v>7</v>
      </c>
    </row>
    <row r="394" spans="1:6" x14ac:dyDescent="0.3">
      <c r="A394" s="6" t="s">
        <v>171</v>
      </c>
      <c r="B394" s="11" t="s">
        <v>488</v>
      </c>
      <c r="C394" s="6" t="s">
        <v>299</v>
      </c>
      <c r="D394" s="13">
        <v>10</v>
      </c>
      <c r="E394" s="1"/>
      <c r="F394" s="14">
        <f>D394*E394</f>
        <v>0</v>
      </c>
    </row>
    <row r="395" spans="1:6" x14ac:dyDescent="0.3">
      <c r="A395" s="6"/>
      <c r="B395" s="11"/>
      <c r="C395" s="6"/>
      <c r="D395" s="6"/>
      <c r="E395" s="10"/>
      <c r="F395" s="10"/>
    </row>
    <row r="396" spans="1:6" x14ac:dyDescent="0.3">
      <c r="A396" s="16" t="s">
        <v>672</v>
      </c>
      <c r="B396" s="17"/>
      <c r="C396" s="18"/>
      <c r="D396" s="19"/>
      <c r="E396" s="20"/>
      <c r="F396" s="21">
        <f>SUM(F223:F394)</f>
        <v>130000</v>
      </c>
    </row>
    <row r="397" spans="1:6" x14ac:dyDescent="0.3">
      <c r="A397" s="6"/>
      <c r="B397" s="11"/>
      <c r="C397" s="6"/>
      <c r="D397" s="6"/>
      <c r="E397" s="10"/>
      <c r="F397" s="10"/>
    </row>
    <row r="398" spans="1:6" x14ac:dyDescent="0.3">
      <c r="A398" s="6" t="s">
        <v>6</v>
      </c>
      <c r="B398" s="11" t="s">
        <v>489</v>
      </c>
      <c r="C398" s="6"/>
      <c r="D398" s="22"/>
      <c r="E398" s="24"/>
      <c r="F398" s="14">
        <f>F214</f>
        <v>0</v>
      </c>
    </row>
    <row r="399" spans="1:6" x14ac:dyDescent="0.3">
      <c r="A399" s="6" t="s">
        <v>18</v>
      </c>
      <c r="B399" s="11" t="s">
        <v>490</v>
      </c>
      <c r="C399" s="6"/>
      <c r="D399" s="22"/>
      <c r="E399" s="24"/>
      <c r="F399" s="14">
        <f>F396</f>
        <v>130000</v>
      </c>
    </row>
    <row r="400" spans="1:6" x14ac:dyDescent="0.3">
      <c r="A400" s="6"/>
      <c r="B400" s="11"/>
      <c r="C400" s="6"/>
      <c r="D400" s="6"/>
      <c r="E400" s="10"/>
      <c r="F400" s="10"/>
    </row>
    <row r="401" spans="1:6" x14ac:dyDescent="0.3">
      <c r="A401" s="16" t="s">
        <v>673</v>
      </c>
      <c r="B401" s="17"/>
      <c r="C401" s="18"/>
      <c r="D401" s="19"/>
      <c r="E401" s="20"/>
      <c r="F401" s="21">
        <f>F398+F399</f>
        <v>130000</v>
      </c>
    </row>
    <row r="402" spans="1:6" x14ac:dyDescent="0.3">
      <c r="A402" s="6"/>
      <c r="B402" s="11"/>
      <c r="C402" s="6"/>
      <c r="D402" s="6"/>
      <c r="E402" s="10"/>
      <c r="F402" s="10"/>
    </row>
    <row r="403" spans="1:6" x14ac:dyDescent="0.3">
      <c r="A403" s="6" t="s">
        <v>7</v>
      </c>
      <c r="B403" s="7" t="s">
        <v>491</v>
      </c>
      <c r="C403" s="8" t="s">
        <v>9</v>
      </c>
      <c r="D403" s="9"/>
      <c r="E403" s="10" t="s">
        <v>7</v>
      </c>
      <c r="F403" s="10" t="s">
        <v>7</v>
      </c>
    </row>
    <row r="404" spans="1:6" x14ac:dyDescent="0.3">
      <c r="A404" s="6" t="s">
        <v>7</v>
      </c>
      <c r="B404" s="7" t="s">
        <v>10</v>
      </c>
      <c r="C404" s="8" t="s">
        <v>9</v>
      </c>
      <c r="D404" s="9"/>
      <c r="E404" s="10" t="s">
        <v>7</v>
      </c>
      <c r="F404" s="10" t="s">
        <v>7</v>
      </c>
    </row>
    <row r="405" spans="1:6" x14ac:dyDescent="0.3">
      <c r="A405" s="6" t="s">
        <v>7</v>
      </c>
      <c r="B405" s="7" t="s">
        <v>492</v>
      </c>
      <c r="C405" s="8" t="s">
        <v>9</v>
      </c>
      <c r="D405" s="9"/>
      <c r="E405" s="10" t="s">
        <v>7</v>
      </c>
      <c r="F405" s="10" t="s">
        <v>7</v>
      </c>
    </row>
    <row r="406" spans="1:6" ht="28.8" x14ac:dyDescent="0.3">
      <c r="A406" s="6" t="s">
        <v>7</v>
      </c>
      <c r="B406" s="11" t="s">
        <v>265</v>
      </c>
      <c r="C406" s="6" t="s">
        <v>7</v>
      </c>
      <c r="D406" s="9"/>
      <c r="E406" s="10" t="s">
        <v>7</v>
      </c>
      <c r="F406" s="10" t="s">
        <v>7</v>
      </c>
    </row>
    <row r="407" spans="1:6" ht="28.8" x14ac:dyDescent="0.3">
      <c r="A407" s="6" t="s">
        <v>7</v>
      </c>
      <c r="B407" s="7" t="s">
        <v>493</v>
      </c>
      <c r="C407" s="8" t="s">
        <v>9</v>
      </c>
      <c r="D407" s="9"/>
      <c r="E407" s="10" t="s">
        <v>7</v>
      </c>
      <c r="F407" s="10" t="s">
        <v>7</v>
      </c>
    </row>
    <row r="408" spans="1:6" x14ac:dyDescent="0.3">
      <c r="A408" s="6" t="s">
        <v>7</v>
      </c>
      <c r="B408" s="12" t="s">
        <v>494</v>
      </c>
      <c r="C408" s="8" t="s">
        <v>22</v>
      </c>
      <c r="D408" s="9"/>
      <c r="E408" s="10" t="s">
        <v>7</v>
      </c>
      <c r="F408" s="10" t="s">
        <v>7</v>
      </c>
    </row>
    <row r="409" spans="1:6" x14ac:dyDescent="0.3">
      <c r="A409" s="6" t="s">
        <v>7</v>
      </c>
      <c r="B409" s="12" t="s">
        <v>495</v>
      </c>
      <c r="C409" s="8" t="s">
        <v>269</v>
      </c>
      <c r="D409" s="9"/>
      <c r="E409" s="10" t="s">
        <v>7</v>
      </c>
      <c r="F409" s="10" t="s">
        <v>7</v>
      </c>
    </row>
    <row r="410" spans="1:6" ht="28.8" x14ac:dyDescent="0.3">
      <c r="A410" s="6" t="s">
        <v>6</v>
      </c>
      <c r="B410" s="11" t="s">
        <v>496</v>
      </c>
      <c r="C410" s="6" t="s">
        <v>288</v>
      </c>
      <c r="D410" s="13">
        <v>294</v>
      </c>
      <c r="E410" s="1"/>
      <c r="F410" s="14">
        <f>D410*E410</f>
        <v>0</v>
      </c>
    </row>
    <row r="411" spans="1:6" x14ac:dyDescent="0.3">
      <c r="A411" s="6" t="s">
        <v>7</v>
      </c>
      <c r="B411" s="12" t="s">
        <v>497</v>
      </c>
      <c r="C411" s="8" t="s">
        <v>22</v>
      </c>
      <c r="D411" s="9"/>
      <c r="E411" s="10" t="s">
        <v>7</v>
      </c>
      <c r="F411" s="10" t="s">
        <v>7</v>
      </c>
    </row>
    <row r="412" spans="1:6" x14ac:dyDescent="0.3">
      <c r="A412" s="6" t="s">
        <v>7</v>
      </c>
      <c r="B412" s="12" t="s">
        <v>326</v>
      </c>
      <c r="C412" s="8" t="s">
        <v>269</v>
      </c>
      <c r="D412" s="9"/>
      <c r="E412" s="10" t="s">
        <v>7</v>
      </c>
      <c r="F412" s="10" t="s">
        <v>7</v>
      </c>
    </row>
    <row r="413" spans="1:6" x14ac:dyDescent="0.3">
      <c r="A413" s="6" t="s">
        <v>18</v>
      </c>
      <c r="B413" s="11" t="s">
        <v>498</v>
      </c>
      <c r="C413" s="6" t="s">
        <v>328</v>
      </c>
      <c r="D413" s="13">
        <v>38</v>
      </c>
      <c r="E413" s="1"/>
      <c r="F413" s="14">
        <f>D413*E413</f>
        <v>0</v>
      </c>
    </row>
    <row r="414" spans="1:6" x14ac:dyDescent="0.3">
      <c r="A414" s="6" t="s">
        <v>7</v>
      </c>
      <c r="B414" s="12" t="s">
        <v>499</v>
      </c>
      <c r="C414" s="8" t="s">
        <v>22</v>
      </c>
      <c r="D414" s="9"/>
      <c r="E414" s="10" t="s">
        <v>7</v>
      </c>
      <c r="F414" s="10" t="s">
        <v>7</v>
      </c>
    </row>
    <row r="415" spans="1:6" ht="28.8" x14ac:dyDescent="0.3">
      <c r="A415" s="6" t="s">
        <v>7</v>
      </c>
      <c r="B415" s="12" t="s">
        <v>500</v>
      </c>
      <c r="C415" s="8" t="s">
        <v>269</v>
      </c>
      <c r="D415" s="9"/>
      <c r="E415" s="10" t="s">
        <v>7</v>
      </c>
      <c r="F415" s="10" t="s">
        <v>7</v>
      </c>
    </row>
    <row r="416" spans="1:6" x14ac:dyDescent="0.3">
      <c r="A416" s="6" t="s">
        <v>26</v>
      </c>
      <c r="B416" s="11" t="s">
        <v>501</v>
      </c>
      <c r="C416" s="6" t="s">
        <v>328</v>
      </c>
      <c r="D416" s="13">
        <v>38</v>
      </c>
      <c r="E416" s="1"/>
      <c r="F416" s="14">
        <f>D416*E416</f>
        <v>0</v>
      </c>
    </row>
    <row r="417" spans="1:6" x14ac:dyDescent="0.3">
      <c r="A417" s="6" t="s">
        <v>7</v>
      </c>
      <c r="B417" s="12" t="s">
        <v>502</v>
      </c>
      <c r="C417" s="8" t="s">
        <v>22</v>
      </c>
      <c r="D417" s="9"/>
      <c r="E417" s="10" t="s">
        <v>7</v>
      </c>
      <c r="F417" s="10" t="s">
        <v>7</v>
      </c>
    </row>
    <row r="418" spans="1:6" x14ac:dyDescent="0.3">
      <c r="A418" s="6" t="s">
        <v>7</v>
      </c>
      <c r="B418" s="12" t="s">
        <v>336</v>
      </c>
      <c r="C418" s="8" t="s">
        <v>269</v>
      </c>
      <c r="D418" s="9"/>
      <c r="E418" s="10" t="s">
        <v>7</v>
      </c>
      <c r="F418" s="10" t="s">
        <v>7</v>
      </c>
    </row>
    <row r="419" spans="1:6" ht="57.6" x14ac:dyDescent="0.3">
      <c r="A419" s="6" t="s">
        <v>28</v>
      </c>
      <c r="B419" s="11" t="s">
        <v>503</v>
      </c>
      <c r="C419" s="6" t="s">
        <v>288</v>
      </c>
      <c r="D419" s="13">
        <v>294</v>
      </c>
      <c r="E419" s="1"/>
      <c r="F419" s="14">
        <f>D419*E419</f>
        <v>0</v>
      </c>
    </row>
    <row r="420" spans="1:6" x14ac:dyDescent="0.3">
      <c r="A420" s="6" t="s">
        <v>7</v>
      </c>
      <c r="B420" s="12" t="s">
        <v>338</v>
      </c>
      <c r="C420" s="8" t="s">
        <v>269</v>
      </c>
      <c r="D420" s="9"/>
      <c r="E420" s="10" t="s">
        <v>7</v>
      </c>
      <c r="F420" s="10" t="s">
        <v>7</v>
      </c>
    </row>
    <row r="421" spans="1:6" x14ac:dyDescent="0.3">
      <c r="A421" s="6" t="s">
        <v>30</v>
      </c>
      <c r="B421" s="11" t="s">
        <v>504</v>
      </c>
      <c r="C421" s="6" t="s">
        <v>294</v>
      </c>
      <c r="D421" s="13">
        <v>6</v>
      </c>
      <c r="E421" s="1"/>
      <c r="F421" s="14">
        <f t="shared" ref="F421:F422" si="14">D421*E421</f>
        <v>0</v>
      </c>
    </row>
    <row r="422" spans="1:6" ht="28.8" x14ac:dyDescent="0.3">
      <c r="A422" s="6" t="s">
        <v>32</v>
      </c>
      <c r="B422" s="11" t="s">
        <v>505</v>
      </c>
      <c r="C422" s="6" t="s">
        <v>294</v>
      </c>
      <c r="D422" s="13">
        <v>6</v>
      </c>
      <c r="E422" s="1"/>
      <c r="F422" s="14">
        <f t="shared" si="14"/>
        <v>0</v>
      </c>
    </row>
    <row r="423" spans="1:6" x14ac:dyDescent="0.3">
      <c r="A423" s="6" t="s">
        <v>7</v>
      </c>
      <c r="B423" s="12" t="s">
        <v>341</v>
      </c>
      <c r="C423" s="8" t="s">
        <v>22</v>
      </c>
      <c r="D423" s="9"/>
      <c r="E423" s="10" t="s">
        <v>7</v>
      </c>
      <c r="F423" s="10" t="s">
        <v>7</v>
      </c>
    </row>
    <row r="424" spans="1:6" x14ac:dyDescent="0.3">
      <c r="A424" s="6" t="s">
        <v>7</v>
      </c>
      <c r="B424" s="12" t="s">
        <v>506</v>
      </c>
      <c r="C424" s="8" t="s">
        <v>269</v>
      </c>
      <c r="D424" s="9"/>
      <c r="E424" s="10" t="s">
        <v>7</v>
      </c>
      <c r="F424" s="10" t="s">
        <v>7</v>
      </c>
    </row>
    <row r="425" spans="1:6" ht="28.8" x14ac:dyDescent="0.3">
      <c r="A425" s="6" t="s">
        <v>34</v>
      </c>
      <c r="B425" s="11" t="s">
        <v>507</v>
      </c>
      <c r="C425" s="6" t="s">
        <v>288</v>
      </c>
      <c r="D425" s="13">
        <v>294</v>
      </c>
      <c r="E425" s="1"/>
      <c r="F425" s="14">
        <f>D425*E425</f>
        <v>0</v>
      </c>
    </row>
    <row r="426" spans="1:6" ht="28.8" x14ac:dyDescent="0.3">
      <c r="A426" s="6" t="s">
        <v>7</v>
      </c>
      <c r="B426" s="7" t="s">
        <v>508</v>
      </c>
      <c r="C426" s="8" t="s">
        <v>9</v>
      </c>
      <c r="D426" s="9"/>
      <c r="E426" s="10" t="s">
        <v>7</v>
      </c>
      <c r="F426" s="10" t="s">
        <v>7</v>
      </c>
    </row>
    <row r="427" spans="1:6" x14ac:dyDescent="0.3">
      <c r="A427" s="6" t="s">
        <v>7</v>
      </c>
      <c r="B427" s="12" t="s">
        <v>509</v>
      </c>
      <c r="C427" s="8" t="s">
        <v>22</v>
      </c>
      <c r="D427" s="9"/>
      <c r="E427" s="10" t="s">
        <v>7</v>
      </c>
      <c r="F427" s="10" t="s">
        <v>7</v>
      </c>
    </row>
    <row r="428" spans="1:6" x14ac:dyDescent="0.3">
      <c r="A428" s="6" t="s">
        <v>7</v>
      </c>
      <c r="B428" s="12" t="s">
        <v>510</v>
      </c>
      <c r="C428" s="8" t="s">
        <v>269</v>
      </c>
      <c r="D428" s="9"/>
      <c r="E428" s="10" t="s">
        <v>7</v>
      </c>
      <c r="F428" s="10" t="s">
        <v>7</v>
      </c>
    </row>
    <row r="429" spans="1:6" x14ac:dyDescent="0.3">
      <c r="A429" s="6" t="s">
        <v>36</v>
      </c>
      <c r="B429" s="11" t="s">
        <v>511</v>
      </c>
      <c r="C429" s="6" t="s">
        <v>328</v>
      </c>
      <c r="D429" s="13">
        <v>38</v>
      </c>
      <c r="E429" s="1"/>
      <c r="F429" s="14">
        <f>D429*E429</f>
        <v>0</v>
      </c>
    </row>
    <row r="430" spans="1:6" x14ac:dyDescent="0.3">
      <c r="A430" s="6" t="s">
        <v>7</v>
      </c>
      <c r="B430" s="12" t="s">
        <v>352</v>
      </c>
      <c r="C430" s="8" t="s">
        <v>22</v>
      </c>
      <c r="D430" s="9"/>
      <c r="E430" s="10" t="s">
        <v>7</v>
      </c>
      <c r="F430" s="10" t="s">
        <v>7</v>
      </c>
    </row>
    <row r="431" spans="1:6" x14ac:dyDescent="0.3">
      <c r="A431" s="6" t="s">
        <v>7</v>
      </c>
      <c r="B431" s="12" t="s">
        <v>512</v>
      </c>
      <c r="C431" s="8" t="s">
        <v>269</v>
      </c>
      <c r="D431" s="9"/>
      <c r="E431" s="10" t="s">
        <v>7</v>
      </c>
      <c r="F431" s="10" t="s">
        <v>7</v>
      </c>
    </row>
    <row r="432" spans="1:6" x14ac:dyDescent="0.3">
      <c r="A432" s="6" t="s">
        <v>38</v>
      </c>
      <c r="B432" s="11" t="s">
        <v>513</v>
      </c>
      <c r="C432" s="6" t="s">
        <v>288</v>
      </c>
      <c r="D432" s="13">
        <v>294</v>
      </c>
      <c r="E432" s="1"/>
      <c r="F432" s="14">
        <f>D432*E432</f>
        <v>0</v>
      </c>
    </row>
    <row r="433" spans="1:6" x14ac:dyDescent="0.3">
      <c r="A433" s="6" t="s">
        <v>7</v>
      </c>
      <c r="B433" s="12" t="s">
        <v>349</v>
      </c>
      <c r="C433" s="8" t="s">
        <v>269</v>
      </c>
      <c r="D433" s="9"/>
      <c r="E433" s="10" t="s">
        <v>7</v>
      </c>
      <c r="F433" s="10" t="s">
        <v>7</v>
      </c>
    </row>
    <row r="434" spans="1:6" ht="43.2" x14ac:dyDescent="0.3">
      <c r="A434" s="6" t="s">
        <v>40</v>
      </c>
      <c r="B434" s="11" t="s">
        <v>350</v>
      </c>
      <c r="C434" s="6" t="s">
        <v>351</v>
      </c>
      <c r="D434" s="13">
        <v>6</v>
      </c>
      <c r="E434" s="1"/>
      <c r="F434" s="14">
        <f>D434*E434</f>
        <v>0</v>
      </c>
    </row>
    <row r="435" spans="1:6" ht="28.8" x14ac:dyDescent="0.3">
      <c r="A435" s="6" t="s">
        <v>7</v>
      </c>
      <c r="B435" s="12" t="s">
        <v>514</v>
      </c>
      <c r="C435" s="8" t="s">
        <v>22</v>
      </c>
      <c r="D435" s="9"/>
      <c r="E435" s="10" t="s">
        <v>7</v>
      </c>
      <c r="F435" s="10" t="s">
        <v>7</v>
      </c>
    </row>
    <row r="436" spans="1:6" x14ac:dyDescent="0.3">
      <c r="A436" s="6" t="s">
        <v>7</v>
      </c>
      <c r="B436" s="12" t="s">
        <v>515</v>
      </c>
      <c r="C436" s="8" t="s">
        <v>269</v>
      </c>
      <c r="D436" s="9"/>
      <c r="E436" s="10" t="s">
        <v>7</v>
      </c>
      <c r="F436" s="10" t="s">
        <v>7</v>
      </c>
    </row>
    <row r="437" spans="1:6" x14ac:dyDescent="0.3">
      <c r="A437" s="6" t="s">
        <v>44</v>
      </c>
      <c r="B437" s="11" t="s">
        <v>516</v>
      </c>
      <c r="C437" s="6" t="s">
        <v>299</v>
      </c>
      <c r="D437" s="13">
        <v>147</v>
      </c>
      <c r="E437" s="1"/>
      <c r="F437" s="14">
        <f>D437*E437</f>
        <v>0</v>
      </c>
    </row>
    <row r="438" spans="1:6" x14ac:dyDescent="0.3">
      <c r="A438" s="6" t="s">
        <v>7</v>
      </c>
      <c r="B438" s="12" t="s">
        <v>517</v>
      </c>
      <c r="C438" s="8" t="s">
        <v>22</v>
      </c>
      <c r="D438" s="9"/>
      <c r="E438" s="10" t="s">
        <v>7</v>
      </c>
      <c r="F438" s="10" t="s">
        <v>7</v>
      </c>
    </row>
    <row r="439" spans="1:6" ht="28.8" x14ac:dyDescent="0.3">
      <c r="A439" s="6" t="s">
        <v>7</v>
      </c>
      <c r="B439" s="12" t="s">
        <v>518</v>
      </c>
      <c r="C439" s="8" t="s">
        <v>269</v>
      </c>
      <c r="D439" s="9"/>
      <c r="E439" s="10" t="s">
        <v>7</v>
      </c>
      <c r="F439" s="10" t="s">
        <v>7</v>
      </c>
    </row>
    <row r="440" spans="1:6" x14ac:dyDescent="0.3">
      <c r="A440" s="6" t="s">
        <v>46</v>
      </c>
      <c r="B440" s="11" t="s">
        <v>359</v>
      </c>
      <c r="C440" s="6" t="s">
        <v>299</v>
      </c>
      <c r="D440" s="13">
        <v>154</v>
      </c>
      <c r="E440" s="1"/>
      <c r="F440" s="14">
        <f>D440*E440</f>
        <v>0</v>
      </c>
    </row>
    <row r="441" spans="1:6" ht="28.8" x14ac:dyDescent="0.3">
      <c r="A441" s="6" t="s">
        <v>7</v>
      </c>
      <c r="B441" s="12" t="s">
        <v>362</v>
      </c>
      <c r="C441" s="8" t="s">
        <v>22</v>
      </c>
      <c r="D441" s="9"/>
      <c r="E441" s="10" t="s">
        <v>7</v>
      </c>
      <c r="F441" s="10" t="s">
        <v>7</v>
      </c>
    </row>
    <row r="442" spans="1:6" x14ac:dyDescent="0.3">
      <c r="A442" s="6" t="s">
        <v>7</v>
      </c>
      <c r="B442" s="12" t="s">
        <v>366</v>
      </c>
      <c r="C442" s="8" t="s">
        <v>269</v>
      </c>
      <c r="D442" s="9"/>
      <c r="E442" s="10" t="s">
        <v>7</v>
      </c>
      <c r="F442" s="10" t="s">
        <v>7</v>
      </c>
    </row>
    <row r="443" spans="1:6" x14ac:dyDescent="0.3">
      <c r="A443" s="6" t="s">
        <v>48</v>
      </c>
      <c r="B443" s="11" t="s">
        <v>367</v>
      </c>
      <c r="C443" s="6" t="s">
        <v>288</v>
      </c>
      <c r="D443" s="13">
        <v>294</v>
      </c>
      <c r="E443" s="1"/>
      <c r="F443" s="14">
        <f>D443*E443</f>
        <v>0</v>
      </c>
    </row>
    <row r="444" spans="1:6" ht="28.8" x14ac:dyDescent="0.3">
      <c r="A444" s="6" t="s">
        <v>7</v>
      </c>
      <c r="B444" s="7" t="s">
        <v>519</v>
      </c>
      <c r="C444" s="8" t="s">
        <v>9</v>
      </c>
      <c r="D444" s="9"/>
      <c r="E444" s="10" t="s">
        <v>7</v>
      </c>
      <c r="F444" s="10" t="s">
        <v>7</v>
      </c>
    </row>
    <row r="445" spans="1:6" x14ac:dyDescent="0.3">
      <c r="A445" s="6" t="s">
        <v>7</v>
      </c>
      <c r="B445" s="12" t="s">
        <v>520</v>
      </c>
      <c r="C445" s="8" t="s">
        <v>22</v>
      </c>
      <c r="D445" s="9"/>
      <c r="E445" s="10" t="s">
        <v>7</v>
      </c>
      <c r="F445" s="10" t="s">
        <v>7</v>
      </c>
    </row>
    <row r="446" spans="1:6" ht="43.2" x14ac:dyDescent="0.3">
      <c r="A446" s="6" t="s">
        <v>7</v>
      </c>
      <c r="B446" s="12" t="s">
        <v>521</v>
      </c>
      <c r="C446" s="8" t="s">
        <v>269</v>
      </c>
      <c r="D446" s="9"/>
      <c r="E446" s="10" t="s">
        <v>7</v>
      </c>
      <c r="F446" s="10" t="s">
        <v>7</v>
      </c>
    </row>
    <row r="447" spans="1:6" x14ac:dyDescent="0.3">
      <c r="A447" s="6" t="s">
        <v>50</v>
      </c>
      <c r="B447" s="11" t="s">
        <v>522</v>
      </c>
      <c r="C447" s="6" t="s">
        <v>299</v>
      </c>
      <c r="D447" s="13">
        <v>147</v>
      </c>
      <c r="E447" s="1"/>
      <c r="F447" s="14">
        <f>D447*E447</f>
        <v>0</v>
      </c>
    </row>
    <row r="448" spans="1:6" x14ac:dyDescent="0.3">
      <c r="A448" s="6"/>
      <c r="B448" s="11"/>
      <c r="C448" s="6"/>
      <c r="D448" s="6"/>
      <c r="E448" s="10"/>
      <c r="F448" s="10"/>
    </row>
    <row r="449" spans="1:6" x14ac:dyDescent="0.3">
      <c r="A449" s="16" t="s">
        <v>674</v>
      </c>
      <c r="B449" s="17"/>
      <c r="C449" s="18"/>
      <c r="D449" s="19"/>
      <c r="E449" s="20"/>
      <c r="F449" s="21">
        <f>SUM(F410:F447)</f>
        <v>0</v>
      </c>
    </row>
    <row r="450" spans="1:6" x14ac:dyDescent="0.3">
      <c r="A450" s="6"/>
      <c r="B450" s="11"/>
      <c r="C450" s="6"/>
      <c r="D450" s="6"/>
      <c r="E450" s="10"/>
      <c r="F450" s="10"/>
    </row>
    <row r="451" spans="1:6" x14ac:dyDescent="0.3">
      <c r="A451" s="6" t="s">
        <v>7</v>
      </c>
      <c r="B451" s="7" t="s">
        <v>491</v>
      </c>
      <c r="C451" s="8" t="s">
        <v>9</v>
      </c>
      <c r="D451" s="9"/>
      <c r="E451" s="10" t="s">
        <v>7</v>
      </c>
      <c r="F451" s="10" t="s">
        <v>7</v>
      </c>
    </row>
    <row r="452" spans="1:6" x14ac:dyDescent="0.3">
      <c r="A452" s="6" t="s">
        <v>7</v>
      </c>
      <c r="B452" s="7" t="s">
        <v>322</v>
      </c>
      <c r="C452" s="8" t="s">
        <v>9</v>
      </c>
      <c r="D452" s="9"/>
      <c r="E452" s="10" t="s">
        <v>7</v>
      </c>
      <c r="F452" s="10" t="s">
        <v>7</v>
      </c>
    </row>
    <row r="453" spans="1:6" x14ac:dyDescent="0.3">
      <c r="A453" s="6" t="s">
        <v>7</v>
      </c>
      <c r="B453" s="7" t="s">
        <v>523</v>
      </c>
      <c r="C453" s="8" t="s">
        <v>9</v>
      </c>
      <c r="D453" s="9"/>
      <c r="E453" s="10" t="s">
        <v>7</v>
      </c>
      <c r="F453" s="10" t="s">
        <v>7</v>
      </c>
    </row>
    <row r="454" spans="1:6" ht="28.8" x14ac:dyDescent="0.3">
      <c r="A454" s="6" t="s">
        <v>7</v>
      </c>
      <c r="B454" s="11" t="s">
        <v>265</v>
      </c>
      <c r="C454" s="6" t="s">
        <v>7</v>
      </c>
      <c r="D454" s="9"/>
      <c r="E454" s="10" t="s">
        <v>7</v>
      </c>
      <c r="F454" s="10" t="s">
        <v>7</v>
      </c>
    </row>
    <row r="455" spans="1:6" ht="28.8" x14ac:dyDescent="0.3">
      <c r="A455" s="6" t="s">
        <v>7</v>
      </c>
      <c r="B455" s="7" t="s">
        <v>493</v>
      </c>
      <c r="C455" s="8" t="s">
        <v>9</v>
      </c>
      <c r="D455" s="9"/>
      <c r="E455" s="10" t="s">
        <v>7</v>
      </c>
      <c r="F455" s="10" t="s">
        <v>7</v>
      </c>
    </row>
    <row r="456" spans="1:6" x14ac:dyDescent="0.3">
      <c r="A456" s="6" t="s">
        <v>7</v>
      </c>
      <c r="B456" s="12" t="s">
        <v>497</v>
      </c>
      <c r="C456" s="8" t="s">
        <v>22</v>
      </c>
      <c r="D456" s="9"/>
      <c r="E456" s="10" t="s">
        <v>7</v>
      </c>
      <c r="F456" s="10" t="s">
        <v>7</v>
      </c>
    </row>
    <row r="457" spans="1:6" x14ac:dyDescent="0.3">
      <c r="A457" s="6" t="s">
        <v>7</v>
      </c>
      <c r="B457" s="12" t="s">
        <v>326</v>
      </c>
      <c r="C457" s="8" t="s">
        <v>269</v>
      </c>
      <c r="D457" s="9"/>
      <c r="E457" s="10" t="s">
        <v>7</v>
      </c>
      <c r="F457" s="10" t="s">
        <v>7</v>
      </c>
    </row>
    <row r="458" spans="1:6" x14ac:dyDescent="0.3">
      <c r="A458" s="6" t="s">
        <v>6</v>
      </c>
      <c r="B458" s="11" t="s">
        <v>524</v>
      </c>
      <c r="C458" s="6" t="s">
        <v>328</v>
      </c>
      <c r="D458" s="13">
        <v>68</v>
      </c>
      <c r="E458" s="1"/>
      <c r="F458" s="14">
        <f>D458*E458</f>
        <v>0</v>
      </c>
    </row>
    <row r="459" spans="1:6" x14ac:dyDescent="0.3">
      <c r="A459" s="6" t="s">
        <v>7</v>
      </c>
      <c r="B459" s="12" t="s">
        <v>525</v>
      </c>
      <c r="C459" s="8" t="s">
        <v>269</v>
      </c>
      <c r="D459" s="9"/>
      <c r="E459" s="10" t="s">
        <v>7</v>
      </c>
      <c r="F459" s="10" t="s">
        <v>7</v>
      </c>
    </row>
    <row r="460" spans="1:6" x14ac:dyDescent="0.3">
      <c r="A460" s="6" t="s">
        <v>18</v>
      </c>
      <c r="B460" s="11" t="s">
        <v>526</v>
      </c>
      <c r="C460" s="6" t="s">
        <v>328</v>
      </c>
      <c r="D460" s="13">
        <v>9</v>
      </c>
      <c r="E460" s="1"/>
      <c r="F460" s="14">
        <f>D460*E460</f>
        <v>0</v>
      </c>
    </row>
    <row r="461" spans="1:6" x14ac:dyDescent="0.3">
      <c r="A461" s="6" t="s">
        <v>7</v>
      </c>
      <c r="B461" s="12" t="s">
        <v>499</v>
      </c>
      <c r="C461" s="8" t="s">
        <v>22</v>
      </c>
      <c r="D461" s="9"/>
      <c r="E461" s="10" t="s">
        <v>7</v>
      </c>
      <c r="F461" s="10" t="s">
        <v>7</v>
      </c>
    </row>
    <row r="462" spans="1:6" ht="28.8" x14ac:dyDescent="0.3">
      <c r="A462" s="6" t="s">
        <v>7</v>
      </c>
      <c r="B462" s="12" t="s">
        <v>527</v>
      </c>
      <c r="C462" s="8" t="s">
        <v>269</v>
      </c>
      <c r="D462" s="9"/>
      <c r="E462" s="10" t="s">
        <v>7</v>
      </c>
      <c r="F462" s="10" t="s">
        <v>7</v>
      </c>
    </row>
    <row r="463" spans="1:6" x14ac:dyDescent="0.3">
      <c r="A463" s="6" t="s">
        <v>26</v>
      </c>
      <c r="B463" s="11" t="s">
        <v>501</v>
      </c>
      <c r="C463" s="6" t="s">
        <v>328</v>
      </c>
      <c r="D463" s="13">
        <v>68</v>
      </c>
      <c r="E463" s="1"/>
      <c r="F463" s="14">
        <f>D463*E463</f>
        <v>0</v>
      </c>
    </row>
    <row r="464" spans="1:6" x14ac:dyDescent="0.3">
      <c r="A464" s="6" t="s">
        <v>7</v>
      </c>
      <c r="B464" s="12" t="s">
        <v>528</v>
      </c>
      <c r="C464" s="8" t="s">
        <v>22</v>
      </c>
      <c r="D464" s="9"/>
      <c r="E464" s="10" t="s">
        <v>7</v>
      </c>
      <c r="F464" s="10" t="s">
        <v>7</v>
      </c>
    </row>
    <row r="465" spans="1:6" ht="43.2" x14ac:dyDescent="0.3">
      <c r="A465" s="6" t="s">
        <v>7</v>
      </c>
      <c r="B465" s="11" t="s">
        <v>529</v>
      </c>
      <c r="C465" s="6" t="s">
        <v>7</v>
      </c>
      <c r="D465" s="9"/>
      <c r="E465" s="10" t="s">
        <v>7</v>
      </c>
      <c r="F465" s="10" t="s">
        <v>7</v>
      </c>
    </row>
    <row r="466" spans="1:6" ht="28.8" x14ac:dyDescent="0.3">
      <c r="A466" s="6" t="s">
        <v>7</v>
      </c>
      <c r="B466" s="12" t="s">
        <v>530</v>
      </c>
      <c r="C466" s="8" t="s">
        <v>269</v>
      </c>
      <c r="D466" s="9"/>
      <c r="E466" s="10" t="s">
        <v>7</v>
      </c>
      <c r="F466" s="10" t="s">
        <v>7</v>
      </c>
    </row>
    <row r="467" spans="1:6" ht="28.8" x14ac:dyDescent="0.3">
      <c r="A467" s="6" t="s">
        <v>28</v>
      </c>
      <c r="B467" s="11" t="s">
        <v>531</v>
      </c>
      <c r="C467" s="6" t="s">
        <v>328</v>
      </c>
      <c r="D467" s="13">
        <v>85</v>
      </c>
      <c r="E467" s="1"/>
      <c r="F467" s="14">
        <f>D467*E467</f>
        <v>0</v>
      </c>
    </row>
    <row r="468" spans="1:6" x14ac:dyDescent="0.3">
      <c r="A468" s="6" t="s">
        <v>7</v>
      </c>
      <c r="B468" s="12" t="s">
        <v>532</v>
      </c>
      <c r="C468" s="8" t="s">
        <v>22</v>
      </c>
      <c r="D468" s="9"/>
      <c r="E468" s="10" t="s">
        <v>7</v>
      </c>
      <c r="F468" s="10" t="s">
        <v>7</v>
      </c>
    </row>
    <row r="469" spans="1:6" x14ac:dyDescent="0.3">
      <c r="A469" s="6" t="s">
        <v>7</v>
      </c>
      <c r="B469" s="12" t="s">
        <v>331</v>
      </c>
      <c r="C469" s="8" t="s">
        <v>269</v>
      </c>
      <c r="D469" s="9"/>
      <c r="E469" s="10" t="s">
        <v>7</v>
      </c>
      <c r="F469" s="10" t="s">
        <v>7</v>
      </c>
    </row>
    <row r="470" spans="1:6" ht="28.8" x14ac:dyDescent="0.3">
      <c r="A470" s="6" t="s">
        <v>30</v>
      </c>
      <c r="B470" s="11" t="s">
        <v>533</v>
      </c>
      <c r="C470" s="6" t="s">
        <v>24</v>
      </c>
      <c r="D470" s="13">
        <v>1</v>
      </c>
      <c r="E470" s="1"/>
      <c r="F470" s="14">
        <f>D470*E470</f>
        <v>0</v>
      </c>
    </row>
    <row r="471" spans="1:6" x14ac:dyDescent="0.3">
      <c r="A471" s="6" t="s">
        <v>7</v>
      </c>
      <c r="B471" s="12" t="s">
        <v>502</v>
      </c>
      <c r="C471" s="8" t="s">
        <v>22</v>
      </c>
      <c r="D471" s="9"/>
      <c r="E471" s="10" t="s">
        <v>7</v>
      </c>
      <c r="F471" s="10" t="s">
        <v>7</v>
      </c>
    </row>
    <row r="472" spans="1:6" x14ac:dyDescent="0.3">
      <c r="A472" s="6" t="s">
        <v>7</v>
      </c>
      <c r="B472" s="12" t="s">
        <v>336</v>
      </c>
      <c r="C472" s="8" t="s">
        <v>269</v>
      </c>
      <c r="D472" s="9"/>
      <c r="E472" s="10" t="s">
        <v>7</v>
      </c>
      <c r="F472" s="10" t="s">
        <v>7</v>
      </c>
    </row>
    <row r="473" spans="1:6" ht="57.6" x14ac:dyDescent="0.3">
      <c r="A473" s="6" t="s">
        <v>32</v>
      </c>
      <c r="B473" s="11" t="s">
        <v>534</v>
      </c>
      <c r="C473" s="6" t="s">
        <v>288</v>
      </c>
      <c r="D473" s="13">
        <v>81</v>
      </c>
      <c r="E473" s="1"/>
      <c r="F473" s="14">
        <f>D473*E473</f>
        <v>0</v>
      </c>
    </row>
    <row r="474" spans="1:6" x14ac:dyDescent="0.3">
      <c r="A474" s="6" t="s">
        <v>7</v>
      </c>
      <c r="B474" s="12" t="s">
        <v>535</v>
      </c>
      <c r="C474" s="8" t="s">
        <v>22</v>
      </c>
      <c r="D474" s="9"/>
      <c r="E474" s="10" t="s">
        <v>7</v>
      </c>
      <c r="F474" s="10" t="s">
        <v>7</v>
      </c>
    </row>
    <row r="475" spans="1:6" x14ac:dyDescent="0.3">
      <c r="A475" s="6" t="s">
        <v>7</v>
      </c>
      <c r="B475" s="12" t="s">
        <v>338</v>
      </c>
      <c r="C475" s="8" t="s">
        <v>269</v>
      </c>
      <c r="D475" s="9"/>
      <c r="E475" s="10" t="s">
        <v>7</v>
      </c>
      <c r="F475" s="10" t="s">
        <v>7</v>
      </c>
    </row>
    <row r="476" spans="1:6" x14ac:dyDescent="0.3">
      <c r="A476" s="6" t="s">
        <v>34</v>
      </c>
      <c r="B476" s="11" t="s">
        <v>536</v>
      </c>
      <c r="C476" s="6" t="s">
        <v>294</v>
      </c>
      <c r="D476" s="13">
        <v>9</v>
      </c>
      <c r="E476" s="1"/>
      <c r="F476" s="14">
        <f t="shared" ref="F476:F477" si="15">D476*E476</f>
        <v>0</v>
      </c>
    </row>
    <row r="477" spans="1:6" x14ac:dyDescent="0.3">
      <c r="A477" s="6" t="s">
        <v>36</v>
      </c>
      <c r="B477" s="11" t="s">
        <v>537</v>
      </c>
      <c r="C477" s="6" t="s">
        <v>294</v>
      </c>
      <c r="D477" s="13">
        <v>9</v>
      </c>
      <c r="E477" s="1"/>
      <c r="F477" s="14">
        <f t="shared" si="15"/>
        <v>0</v>
      </c>
    </row>
    <row r="478" spans="1:6" x14ac:dyDescent="0.3">
      <c r="A478" s="6" t="s">
        <v>7</v>
      </c>
      <c r="B478" s="12" t="s">
        <v>341</v>
      </c>
      <c r="C478" s="8" t="s">
        <v>22</v>
      </c>
      <c r="D478" s="9"/>
      <c r="E478" s="10" t="s">
        <v>7</v>
      </c>
      <c r="F478" s="10" t="s">
        <v>7</v>
      </c>
    </row>
    <row r="479" spans="1:6" x14ac:dyDescent="0.3">
      <c r="A479" s="6" t="s">
        <v>7</v>
      </c>
      <c r="B479" s="12" t="s">
        <v>506</v>
      </c>
      <c r="C479" s="8" t="s">
        <v>269</v>
      </c>
      <c r="D479" s="9"/>
      <c r="E479" s="10" t="s">
        <v>7</v>
      </c>
      <c r="F479" s="10" t="s">
        <v>7</v>
      </c>
    </row>
    <row r="480" spans="1:6" ht="28.8" x14ac:dyDescent="0.3">
      <c r="A480" s="6" t="s">
        <v>38</v>
      </c>
      <c r="B480" s="11" t="s">
        <v>538</v>
      </c>
      <c r="C480" s="6" t="s">
        <v>288</v>
      </c>
      <c r="D480" s="13">
        <v>172</v>
      </c>
      <c r="E480" s="1"/>
      <c r="F480" s="14">
        <f>D480*E480</f>
        <v>0</v>
      </c>
    </row>
    <row r="481" spans="1:6" ht="43.2" x14ac:dyDescent="0.3">
      <c r="A481" s="6" t="s">
        <v>7</v>
      </c>
      <c r="B481" s="7" t="s">
        <v>539</v>
      </c>
      <c r="C481" s="8" t="s">
        <v>9</v>
      </c>
      <c r="D481" s="9"/>
      <c r="E481" s="10" t="s">
        <v>7</v>
      </c>
      <c r="F481" s="10" t="s">
        <v>7</v>
      </c>
    </row>
    <row r="482" spans="1:6" x14ac:dyDescent="0.3">
      <c r="A482" s="6" t="s">
        <v>7</v>
      </c>
      <c r="B482" s="12" t="s">
        <v>540</v>
      </c>
      <c r="C482" s="8" t="s">
        <v>22</v>
      </c>
      <c r="D482" s="9"/>
      <c r="E482" s="10" t="s">
        <v>7</v>
      </c>
      <c r="F482" s="10" t="s">
        <v>7</v>
      </c>
    </row>
    <row r="483" spans="1:6" x14ac:dyDescent="0.3">
      <c r="A483" s="6" t="s">
        <v>7</v>
      </c>
      <c r="B483" s="12" t="s">
        <v>541</v>
      </c>
      <c r="C483" s="8" t="s">
        <v>269</v>
      </c>
      <c r="D483" s="9"/>
      <c r="E483" s="10" t="s">
        <v>7</v>
      </c>
      <c r="F483" s="10" t="s">
        <v>7</v>
      </c>
    </row>
    <row r="484" spans="1:6" x14ac:dyDescent="0.3">
      <c r="A484" s="6" t="s">
        <v>40</v>
      </c>
      <c r="B484" s="11" t="s">
        <v>542</v>
      </c>
      <c r="C484" s="6" t="s">
        <v>328</v>
      </c>
      <c r="D484" s="13">
        <v>9</v>
      </c>
      <c r="E484" s="1"/>
      <c r="F484" s="14">
        <f>D484*E484</f>
        <v>0</v>
      </c>
    </row>
    <row r="485" spans="1:6" x14ac:dyDescent="0.3">
      <c r="A485" s="6" t="s">
        <v>7</v>
      </c>
      <c r="B485" s="12" t="s">
        <v>543</v>
      </c>
      <c r="C485" s="8" t="s">
        <v>22</v>
      </c>
      <c r="D485" s="9"/>
      <c r="E485" s="10" t="s">
        <v>7</v>
      </c>
      <c r="F485" s="10" t="s">
        <v>7</v>
      </c>
    </row>
    <row r="486" spans="1:6" x14ac:dyDescent="0.3">
      <c r="A486" s="6" t="s">
        <v>7</v>
      </c>
      <c r="B486" s="12" t="s">
        <v>346</v>
      </c>
      <c r="C486" s="8" t="s">
        <v>269</v>
      </c>
      <c r="D486" s="9"/>
      <c r="E486" s="10" t="s">
        <v>7</v>
      </c>
      <c r="F486" s="10" t="s">
        <v>7</v>
      </c>
    </row>
    <row r="487" spans="1:6" x14ac:dyDescent="0.3">
      <c r="A487" s="6" t="s">
        <v>44</v>
      </c>
      <c r="B487" s="11" t="s">
        <v>347</v>
      </c>
      <c r="C487" s="6" t="s">
        <v>328</v>
      </c>
      <c r="D487" s="13">
        <v>9</v>
      </c>
      <c r="E487" s="1"/>
      <c r="F487" s="14">
        <f t="shared" ref="F487:F488" si="16">D487*E487</f>
        <v>0</v>
      </c>
    </row>
    <row r="488" spans="1:6" x14ac:dyDescent="0.3">
      <c r="A488" s="6" t="s">
        <v>46</v>
      </c>
      <c r="B488" s="11" t="s">
        <v>544</v>
      </c>
      <c r="C488" s="6" t="s">
        <v>328</v>
      </c>
      <c r="D488" s="13">
        <v>19</v>
      </c>
      <c r="E488" s="1"/>
      <c r="F488" s="14">
        <f t="shared" si="16"/>
        <v>0</v>
      </c>
    </row>
    <row r="489" spans="1:6" x14ac:dyDescent="0.3">
      <c r="A489" s="6" t="s">
        <v>7</v>
      </c>
      <c r="B489" s="12" t="s">
        <v>352</v>
      </c>
      <c r="C489" s="8" t="s">
        <v>22</v>
      </c>
      <c r="D489" s="9"/>
      <c r="E489" s="10" t="s">
        <v>7</v>
      </c>
      <c r="F489" s="10" t="s">
        <v>7</v>
      </c>
    </row>
    <row r="490" spans="1:6" x14ac:dyDescent="0.3">
      <c r="A490" s="6" t="s">
        <v>7</v>
      </c>
      <c r="B490" s="12" t="s">
        <v>545</v>
      </c>
      <c r="C490" s="8" t="s">
        <v>269</v>
      </c>
      <c r="D490" s="9"/>
      <c r="E490" s="10" t="s">
        <v>7</v>
      </c>
      <c r="F490" s="10" t="s">
        <v>7</v>
      </c>
    </row>
    <row r="491" spans="1:6" x14ac:dyDescent="0.3">
      <c r="A491" s="6" t="s">
        <v>48</v>
      </c>
      <c r="B491" s="11" t="s">
        <v>354</v>
      </c>
      <c r="C491" s="6" t="s">
        <v>288</v>
      </c>
      <c r="D491" s="13">
        <v>81</v>
      </c>
      <c r="E491" s="1"/>
      <c r="F491" s="14">
        <f>D491*E491</f>
        <v>0</v>
      </c>
    </row>
    <row r="492" spans="1:6" x14ac:dyDescent="0.3">
      <c r="A492" s="6" t="s">
        <v>7</v>
      </c>
      <c r="B492" s="12" t="s">
        <v>349</v>
      </c>
      <c r="C492" s="8" t="s">
        <v>269</v>
      </c>
      <c r="D492" s="9"/>
      <c r="E492" s="10" t="s">
        <v>7</v>
      </c>
      <c r="F492" s="10" t="s">
        <v>7</v>
      </c>
    </row>
    <row r="493" spans="1:6" ht="43.2" x14ac:dyDescent="0.3">
      <c r="A493" s="6" t="s">
        <v>50</v>
      </c>
      <c r="B493" s="11" t="s">
        <v>350</v>
      </c>
      <c r="C493" s="6" t="s">
        <v>351</v>
      </c>
      <c r="D493" s="13">
        <v>9</v>
      </c>
      <c r="E493" s="1"/>
      <c r="F493" s="14">
        <f>D493*E493</f>
        <v>0</v>
      </c>
    </row>
    <row r="494" spans="1:6" ht="28.8" x14ac:dyDescent="0.3">
      <c r="A494" s="6" t="s">
        <v>7</v>
      </c>
      <c r="B494" s="12" t="s">
        <v>546</v>
      </c>
      <c r="C494" s="8" t="s">
        <v>22</v>
      </c>
      <c r="D494" s="9"/>
      <c r="E494" s="10" t="s">
        <v>7</v>
      </c>
      <c r="F494" s="10" t="s">
        <v>7</v>
      </c>
    </row>
    <row r="495" spans="1:6" x14ac:dyDescent="0.3">
      <c r="A495" s="6" t="s">
        <v>7</v>
      </c>
      <c r="B495" s="12" t="s">
        <v>515</v>
      </c>
      <c r="C495" s="8" t="s">
        <v>269</v>
      </c>
      <c r="D495" s="9"/>
      <c r="E495" s="10" t="s">
        <v>7</v>
      </c>
      <c r="F495" s="10" t="s">
        <v>7</v>
      </c>
    </row>
    <row r="496" spans="1:6" x14ac:dyDescent="0.3">
      <c r="A496" s="6" t="s">
        <v>52</v>
      </c>
      <c r="B496" s="11" t="s">
        <v>547</v>
      </c>
      <c r="C496" s="6" t="s">
        <v>299</v>
      </c>
      <c r="D496" s="13">
        <v>108</v>
      </c>
      <c r="E496" s="1"/>
      <c r="F496" s="14">
        <f t="shared" ref="F496:F497" si="17">D496*E496</f>
        <v>0</v>
      </c>
    </row>
    <row r="497" spans="1:6" x14ac:dyDescent="0.3">
      <c r="A497" s="6" t="s">
        <v>54</v>
      </c>
      <c r="B497" s="11" t="s">
        <v>544</v>
      </c>
      <c r="C497" s="6" t="s">
        <v>288</v>
      </c>
      <c r="D497" s="13">
        <v>54</v>
      </c>
      <c r="E497" s="1"/>
      <c r="F497" s="14">
        <f t="shared" si="17"/>
        <v>0</v>
      </c>
    </row>
    <row r="498" spans="1:6" x14ac:dyDescent="0.3">
      <c r="A498" s="6" t="s">
        <v>7</v>
      </c>
      <c r="B498" s="12" t="s">
        <v>548</v>
      </c>
      <c r="C498" s="8" t="s">
        <v>22</v>
      </c>
      <c r="D498" s="9"/>
      <c r="E498" s="10" t="s">
        <v>7</v>
      </c>
      <c r="F498" s="10" t="s">
        <v>7</v>
      </c>
    </row>
    <row r="499" spans="1:6" ht="28.8" x14ac:dyDescent="0.3">
      <c r="A499" s="6" t="s">
        <v>7</v>
      </c>
      <c r="B499" s="7" t="s">
        <v>549</v>
      </c>
      <c r="C499" s="8" t="s">
        <v>9</v>
      </c>
      <c r="D499" s="9"/>
      <c r="E499" s="10" t="s">
        <v>7</v>
      </c>
      <c r="F499" s="10" t="s">
        <v>7</v>
      </c>
    </row>
    <row r="500" spans="1:6" x14ac:dyDescent="0.3">
      <c r="A500" s="6" t="s">
        <v>7</v>
      </c>
      <c r="B500" s="12" t="s">
        <v>366</v>
      </c>
      <c r="C500" s="8" t="s">
        <v>269</v>
      </c>
      <c r="D500" s="9"/>
      <c r="E500" s="10" t="s">
        <v>7</v>
      </c>
      <c r="F500" s="10" t="s">
        <v>7</v>
      </c>
    </row>
    <row r="501" spans="1:6" x14ac:dyDescent="0.3">
      <c r="A501" s="6" t="s">
        <v>56</v>
      </c>
      <c r="B501" s="11" t="s">
        <v>367</v>
      </c>
      <c r="C501" s="6" t="s">
        <v>288</v>
      </c>
      <c r="D501" s="13">
        <v>81</v>
      </c>
      <c r="E501" s="1"/>
      <c r="F501" s="14">
        <f t="shared" ref="F501:F502" si="18">D501*E501</f>
        <v>0</v>
      </c>
    </row>
    <row r="502" spans="1:6" x14ac:dyDescent="0.3">
      <c r="A502" s="6" t="s">
        <v>58</v>
      </c>
      <c r="B502" s="11" t="s">
        <v>550</v>
      </c>
      <c r="C502" s="6" t="s">
        <v>288</v>
      </c>
      <c r="D502" s="13">
        <v>76</v>
      </c>
      <c r="E502" s="1"/>
      <c r="F502" s="14">
        <f t="shared" si="18"/>
        <v>0</v>
      </c>
    </row>
    <row r="503" spans="1:6" x14ac:dyDescent="0.3">
      <c r="A503" s="6" t="s">
        <v>7</v>
      </c>
      <c r="B503" s="12" t="s">
        <v>551</v>
      </c>
      <c r="C503" s="8" t="s">
        <v>22</v>
      </c>
      <c r="D503" s="9"/>
      <c r="E503" s="10" t="s">
        <v>7</v>
      </c>
      <c r="F503" s="10" t="s">
        <v>7</v>
      </c>
    </row>
    <row r="504" spans="1:6" ht="28.8" x14ac:dyDescent="0.3">
      <c r="A504" s="6" t="s">
        <v>7</v>
      </c>
      <c r="B504" s="12" t="s">
        <v>552</v>
      </c>
      <c r="C504" s="8" t="s">
        <v>269</v>
      </c>
      <c r="D504" s="9"/>
      <c r="E504" s="10" t="s">
        <v>7</v>
      </c>
      <c r="F504" s="10" t="s">
        <v>7</v>
      </c>
    </row>
    <row r="505" spans="1:6" x14ac:dyDescent="0.3">
      <c r="A505" s="6" t="s">
        <v>60</v>
      </c>
      <c r="B505" s="11" t="s">
        <v>553</v>
      </c>
      <c r="C505" s="6" t="s">
        <v>288</v>
      </c>
      <c r="D505" s="13">
        <v>65</v>
      </c>
      <c r="E505" s="1"/>
      <c r="F505" s="14">
        <f>D505*E505</f>
        <v>0</v>
      </c>
    </row>
    <row r="506" spans="1:6" x14ac:dyDescent="0.3">
      <c r="A506" s="6" t="s">
        <v>7</v>
      </c>
      <c r="B506" s="12" t="s">
        <v>554</v>
      </c>
      <c r="C506" s="8" t="s">
        <v>22</v>
      </c>
      <c r="D506" s="9"/>
      <c r="E506" s="10" t="s">
        <v>7</v>
      </c>
      <c r="F506" s="10" t="s">
        <v>7</v>
      </c>
    </row>
    <row r="507" spans="1:6" x14ac:dyDescent="0.3">
      <c r="A507" s="6" t="s">
        <v>7</v>
      </c>
      <c r="B507" s="12" t="s">
        <v>555</v>
      </c>
      <c r="C507" s="8" t="s">
        <v>269</v>
      </c>
      <c r="D507" s="9"/>
      <c r="E507" s="10" t="s">
        <v>7</v>
      </c>
      <c r="F507" s="10" t="s">
        <v>7</v>
      </c>
    </row>
    <row r="508" spans="1:6" x14ac:dyDescent="0.3">
      <c r="A508" s="6" t="s">
        <v>62</v>
      </c>
      <c r="B508" s="11" t="s">
        <v>553</v>
      </c>
      <c r="C508" s="6" t="s">
        <v>288</v>
      </c>
      <c r="D508" s="13">
        <v>96</v>
      </c>
      <c r="E508" s="1"/>
      <c r="F508" s="14">
        <f>D508*E508</f>
        <v>0</v>
      </c>
    </row>
    <row r="509" spans="1:6" x14ac:dyDescent="0.3">
      <c r="A509" s="6" t="s">
        <v>7</v>
      </c>
      <c r="B509" s="12" t="s">
        <v>556</v>
      </c>
      <c r="C509" s="8" t="s">
        <v>22</v>
      </c>
      <c r="D509" s="9"/>
      <c r="E509" s="10" t="s">
        <v>7</v>
      </c>
      <c r="F509" s="10" t="s">
        <v>7</v>
      </c>
    </row>
    <row r="510" spans="1:6" x14ac:dyDescent="0.3">
      <c r="A510" s="6" t="s">
        <v>7</v>
      </c>
      <c r="B510" s="12" t="s">
        <v>557</v>
      </c>
      <c r="C510" s="8" t="s">
        <v>269</v>
      </c>
      <c r="D510" s="9"/>
      <c r="E510" s="10" t="s">
        <v>7</v>
      </c>
      <c r="F510" s="10" t="s">
        <v>7</v>
      </c>
    </row>
    <row r="511" spans="1:6" ht="43.2" x14ac:dyDescent="0.3">
      <c r="A511" s="6" t="s">
        <v>64</v>
      </c>
      <c r="B511" s="11" t="s">
        <v>558</v>
      </c>
      <c r="C511" s="6" t="s">
        <v>288</v>
      </c>
      <c r="D511" s="13">
        <v>96</v>
      </c>
      <c r="E511" s="1"/>
      <c r="F511" s="14">
        <f>D511*E511</f>
        <v>0</v>
      </c>
    </row>
    <row r="512" spans="1:6" x14ac:dyDescent="0.3">
      <c r="A512" s="6" t="s">
        <v>7</v>
      </c>
      <c r="B512" s="12" t="s">
        <v>559</v>
      </c>
      <c r="C512" s="8" t="s">
        <v>269</v>
      </c>
      <c r="D512" s="9"/>
      <c r="E512" s="10" t="s">
        <v>7</v>
      </c>
      <c r="F512" s="10" t="s">
        <v>7</v>
      </c>
    </row>
    <row r="513" spans="1:6" x14ac:dyDescent="0.3">
      <c r="A513" s="6" t="s">
        <v>66</v>
      </c>
      <c r="B513" s="11" t="s">
        <v>373</v>
      </c>
      <c r="C513" s="6" t="s">
        <v>299</v>
      </c>
      <c r="D513" s="13">
        <v>1905</v>
      </c>
      <c r="E513" s="1"/>
      <c r="F513" s="14">
        <f>D513*E513</f>
        <v>0</v>
      </c>
    </row>
    <row r="514" spans="1:6" x14ac:dyDescent="0.3">
      <c r="A514" s="6" t="s">
        <v>7</v>
      </c>
      <c r="B514" s="12" t="s">
        <v>560</v>
      </c>
      <c r="C514" s="8" t="s">
        <v>22</v>
      </c>
      <c r="D514" s="9"/>
      <c r="E514" s="10" t="s">
        <v>7</v>
      </c>
      <c r="F514" s="10" t="s">
        <v>7</v>
      </c>
    </row>
    <row r="515" spans="1:6" ht="43.2" x14ac:dyDescent="0.3">
      <c r="A515" s="6" t="s">
        <v>7</v>
      </c>
      <c r="B515" s="12" t="s">
        <v>561</v>
      </c>
      <c r="C515" s="8" t="s">
        <v>269</v>
      </c>
      <c r="D515" s="9"/>
      <c r="E515" s="10" t="s">
        <v>7</v>
      </c>
      <c r="F515" s="10" t="s">
        <v>7</v>
      </c>
    </row>
    <row r="516" spans="1:6" x14ac:dyDescent="0.3">
      <c r="A516" s="6" t="s">
        <v>68</v>
      </c>
      <c r="B516" s="11" t="s">
        <v>562</v>
      </c>
      <c r="C516" s="6" t="s">
        <v>288</v>
      </c>
      <c r="D516" s="13">
        <v>96</v>
      </c>
      <c r="E516" s="1"/>
      <c r="F516" s="14">
        <f t="shared" ref="F516:F517" si="19">D516*E516</f>
        <v>0</v>
      </c>
    </row>
    <row r="517" spans="1:6" x14ac:dyDescent="0.3">
      <c r="A517" s="6" t="s">
        <v>70</v>
      </c>
      <c r="B517" s="11" t="s">
        <v>563</v>
      </c>
      <c r="C517" s="6" t="s">
        <v>299</v>
      </c>
      <c r="D517" s="13">
        <v>108</v>
      </c>
      <c r="E517" s="1"/>
      <c r="F517" s="14">
        <f t="shared" si="19"/>
        <v>0</v>
      </c>
    </row>
    <row r="518" spans="1:6" ht="28.8" x14ac:dyDescent="0.3">
      <c r="A518" s="6" t="s">
        <v>7</v>
      </c>
      <c r="B518" s="7" t="s">
        <v>564</v>
      </c>
      <c r="C518" s="8" t="s">
        <v>9</v>
      </c>
      <c r="D518" s="9"/>
      <c r="E518" s="10" t="s">
        <v>7</v>
      </c>
      <c r="F518" s="10" t="s">
        <v>7</v>
      </c>
    </row>
    <row r="519" spans="1:6" x14ac:dyDescent="0.3">
      <c r="A519" s="6" t="s">
        <v>7</v>
      </c>
      <c r="B519" s="12" t="s">
        <v>565</v>
      </c>
      <c r="C519" s="8" t="s">
        <v>22</v>
      </c>
      <c r="D519" s="9"/>
      <c r="E519" s="10" t="s">
        <v>7</v>
      </c>
      <c r="F519" s="10" t="s">
        <v>7</v>
      </c>
    </row>
    <row r="520" spans="1:6" x14ac:dyDescent="0.3">
      <c r="A520" s="6" t="s">
        <v>7</v>
      </c>
      <c r="B520" s="12" t="s">
        <v>566</v>
      </c>
      <c r="C520" s="8" t="s">
        <v>22</v>
      </c>
      <c r="D520" s="9"/>
      <c r="E520" s="10" t="s">
        <v>7</v>
      </c>
      <c r="F520" s="10" t="s">
        <v>7</v>
      </c>
    </row>
    <row r="521" spans="1:6" ht="57.6" x14ac:dyDescent="0.3">
      <c r="A521" s="6" t="s">
        <v>72</v>
      </c>
      <c r="B521" s="11" t="s">
        <v>567</v>
      </c>
      <c r="C521" s="6" t="s">
        <v>294</v>
      </c>
      <c r="D521" s="13">
        <v>9</v>
      </c>
      <c r="E521" s="1"/>
      <c r="F521" s="14">
        <f>D521*E521</f>
        <v>0</v>
      </c>
    </row>
    <row r="522" spans="1:6" x14ac:dyDescent="0.3">
      <c r="A522" s="6" t="s">
        <v>7</v>
      </c>
      <c r="B522" s="12" t="s">
        <v>568</v>
      </c>
      <c r="C522" s="8" t="s">
        <v>22</v>
      </c>
      <c r="D522" s="9"/>
      <c r="E522" s="10" t="s">
        <v>7</v>
      </c>
      <c r="F522" s="10" t="s">
        <v>7</v>
      </c>
    </row>
    <row r="523" spans="1:6" x14ac:dyDescent="0.3">
      <c r="A523" s="6" t="s">
        <v>7</v>
      </c>
      <c r="B523" s="12" t="s">
        <v>569</v>
      </c>
      <c r="C523" s="8" t="s">
        <v>269</v>
      </c>
      <c r="D523" s="9"/>
      <c r="E523" s="10" t="s">
        <v>7</v>
      </c>
      <c r="F523" s="10" t="s">
        <v>7</v>
      </c>
    </row>
    <row r="524" spans="1:6" ht="86.4" x14ac:dyDescent="0.3">
      <c r="A524" s="6" t="s">
        <v>74</v>
      </c>
      <c r="B524" s="11" t="s">
        <v>570</v>
      </c>
      <c r="C524" s="6" t="s">
        <v>294</v>
      </c>
      <c r="D524" s="13">
        <v>6</v>
      </c>
      <c r="E524" s="1"/>
      <c r="F524" s="14">
        <f t="shared" ref="F524:F525" si="20">D524*E524</f>
        <v>0</v>
      </c>
    </row>
    <row r="525" spans="1:6" ht="86.4" x14ac:dyDescent="0.3">
      <c r="A525" s="6" t="s">
        <v>76</v>
      </c>
      <c r="B525" s="11" t="s">
        <v>571</v>
      </c>
      <c r="C525" s="6" t="s">
        <v>294</v>
      </c>
      <c r="D525" s="13">
        <v>3</v>
      </c>
      <c r="E525" s="1"/>
      <c r="F525" s="14">
        <f t="shared" si="20"/>
        <v>0</v>
      </c>
    </row>
    <row r="526" spans="1:6" x14ac:dyDescent="0.3">
      <c r="A526" s="6"/>
      <c r="B526" s="11"/>
      <c r="C526" s="6"/>
      <c r="D526" s="6"/>
      <c r="E526" s="10"/>
      <c r="F526" s="10"/>
    </row>
    <row r="527" spans="1:6" x14ac:dyDescent="0.3">
      <c r="A527" s="16" t="s">
        <v>675</v>
      </c>
      <c r="B527" s="17"/>
      <c r="C527" s="18"/>
      <c r="D527" s="19"/>
      <c r="E527" s="20"/>
      <c r="F527" s="21">
        <f>SUM(F458:F525)</f>
        <v>0</v>
      </c>
    </row>
    <row r="528" spans="1:6" x14ac:dyDescent="0.3">
      <c r="A528" s="6"/>
      <c r="B528" s="11"/>
      <c r="C528" s="6"/>
      <c r="D528" s="6"/>
      <c r="E528" s="10"/>
      <c r="F528" s="10"/>
    </row>
    <row r="529" spans="1:6" x14ac:dyDescent="0.3">
      <c r="A529" s="6" t="s">
        <v>6</v>
      </c>
      <c r="B529" s="11" t="s">
        <v>572</v>
      </c>
      <c r="C529" s="6"/>
      <c r="D529" s="22"/>
      <c r="E529" s="24"/>
      <c r="F529" s="14">
        <f>F449</f>
        <v>0</v>
      </c>
    </row>
    <row r="530" spans="1:6" x14ac:dyDescent="0.3">
      <c r="A530" s="6" t="s">
        <v>18</v>
      </c>
      <c r="B530" s="11" t="s">
        <v>573</v>
      </c>
      <c r="C530" s="6"/>
      <c r="D530" s="22"/>
      <c r="E530" s="24"/>
      <c r="F530" s="14">
        <f>F527</f>
        <v>0</v>
      </c>
    </row>
    <row r="531" spans="1:6" x14ac:dyDescent="0.3">
      <c r="A531" s="6"/>
      <c r="B531" s="11"/>
      <c r="C531" s="6"/>
      <c r="D531" s="6"/>
      <c r="E531" s="10"/>
      <c r="F531" s="10"/>
    </row>
    <row r="532" spans="1:6" x14ac:dyDescent="0.3">
      <c r="A532" s="16" t="s">
        <v>676</v>
      </c>
      <c r="B532" s="17"/>
      <c r="C532" s="18"/>
      <c r="D532" s="19"/>
      <c r="E532" s="20"/>
      <c r="F532" s="21">
        <f>F529+F530</f>
        <v>0</v>
      </c>
    </row>
    <row r="533" spans="1:6" x14ac:dyDescent="0.3">
      <c r="A533" s="6"/>
      <c r="B533" s="11"/>
      <c r="C533" s="6"/>
      <c r="D533" s="6"/>
      <c r="E533" s="10"/>
      <c r="F533" s="10"/>
    </row>
    <row r="534" spans="1:6" x14ac:dyDescent="0.3">
      <c r="A534" s="6" t="s">
        <v>7</v>
      </c>
      <c r="B534" s="7" t="s">
        <v>574</v>
      </c>
      <c r="C534" s="8" t="s">
        <v>9</v>
      </c>
      <c r="D534" s="9"/>
      <c r="E534" s="10" t="s">
        <v>7</v>
      </c>
      <c r="F534" s="10" t="s">
        <v>7</v>
      </c>
    </row>
    <row r="535" spans="1:6" x14ac:dyDescent="0.3">
      <c r="A535" s="6" t="s">
        <v>7</v>
      </c>
      <c r="B535" s="7" t="s">
        <v>10</v>
      </c>
      <c r="C535" s="8" t="s">
        <v>9</v>
      </c>
      <c r="D535" s="9"/>
      <c r="E535" s="10" t="s">
        <v>7</v>
      </c>
      <c r="F535" s="10" t="s">
        <v>7</v>
      </c>
    </row>
    <row r="536" spans="1:6" ht="28.8" x14ac:dyDescent="0.3">
      <c r="A536" s="6" t="s">
        <v>7</v>
      </c>
      <c r="B536" s="7" t="s">
        <v>575</v>
      </c>
      <c r="C536" s="8" t="s">
        <v>9</v>
      </c>
      <c r="D536" s="9"/>
      <c r="E536" s="10" t="s">
        <v>7</v>
      </c>
      <c r="F536" s="10" t="s">
        <v>7</v>
      </c>
    </row>
    <row r="537" spans="1:6" x14ac:dyDescent="0.3">
      <c r="A537" s="6" t="s">
        <v>7</v>
      </c>
      <c r="B537" s="12" t="s">
        <v>576</v>
      </c>
      <c r="C537" s="8" t="s">
        <v>22</v>
      </c>
      <c r="D537" s="9"/>
      <c r="E537" s="10" t="s">
        <v>7</v>
      </c>
      <c r="F537" s="10" t="s">
        <v>7</v>
      </c>
    </row>
    <row r="538" spans="1:6" ht="72" x14ac:dyDescent="0.3">
      <c r="A538" s="6" t="s">
        <v>7</v>
      </c>
      <c r="B538" s="11" t="s">
        <v>577</v>
      </c>
      <c r="C538" s="6" t="s">
        <v>7</v>
      </c>
      <c r="D538" s="9"/>
      <c r="E538" s="10" t="s">
        <v>7</v>
      </c>
      <c r="F538" s="10" t="s">
        <v>7</v>
      </c>
    </row>
    <row r="539" spans="1:6" ht="72" x14ac:dyDescent="0.3">
      <c r="A539" s="6" t="s">
        <v>7</v>
      </c>
      <c r="B539" s="11" t="s">
        <v>578</v>
      </c>
      <c r="C539" s="6" t="s">
        <v>7</v>
      </c>
      <c r="D539" s="9"/>
      <c r="E539" s="10" t="s">
        <v>7</v>
      </c>
      <c r="F539" s="10" t="s">
        <v>7</v>
      </c>
    </row>
    <row r="540" spans="1:6" ht="28.8" x14ac:dyDescent="0.3">
      <c r="A540" s="6" t="s">
        <v>7</v>
      </c>
      <c r="B540" s="11" t="s">
        <v>579</v>
      </c>
      <c r="C540" s="6" t="s">
        <v>7</v>
      </c>
      <c r="D540" s="9"/>
      <c r="E540" s="10" t="s">
        <v>7</v>
      </c>
      <c r="F540" s="10" t="s">
        <v>7</v>
      </c>
    </row>
    <row r="541" spans="1:6" x14ac:dyDescent="0.3">
      <c r="A541" s="6" t="s">
        <v>7</v>
      </c>
      <c r="B541" s="12" t="s">
        <v>580</v>
      </c>
      <c r="C541" s="8" t="s">
        <v>22</v>
      </c>
      <c r="D541" s="9"/>
      <c r="E541" s="10" t="s">
        <v>7</v>
      </c>
      <c r="F541" s="10" t="s">
        <v>7</v>
      </c>
    </row>
    <row r="542" spans="1:6" ht="72" x14ac:dyDescent="0.3">
      <c r="A542" s="6" t="s">
        <v>7</v>
      </c>
      <c r="B542" s="12" t="s">
        <v>581</v>
      </c>
      <c r="C542" s="8" t="s">
        <v>22</v>
      </c>
      <c r="D542" s="9"/>
      <c r="E542" s="10" t="s">
        <v>7</v>
      </c>
      <c r="F542" s="10" t="s">
        <v>7</v>
      </c>
    </row>
    <row r="543" spans="1:6" x14ac:dyDescent="0.3">
      <c r="A543" s="6" t="s">
        <v>7</v>
      </c>
      <c r="B543" s="12" t="s">
        <v>582</v>
      </c>
      <c r="C543" s="8" t="s">
        <v>269</v>
      </c>
      <c r="D543" s="9"/>
      <c r="E543" s="10" t="s">
        <v>7</v>
      </c>
      <c r="F543" s="10" t="s">
        <v>7</v>
      </c>
    </row>
    <row r="544" spans="1:6" x14ac:dyDescent="0.3">
      <c r="A544" s="6" t="s">
        <v>6</v>
      </c>
      <c r="B544" s="11" t="s">
        <v>583</v>
      </c>
      <c r="C544" s="6" t="s">
        <v>299</v>
      </c>
      <c r="D544" s="13">
        <v>100</v>
      </c>
      <c r="E544" s="1"/>
      <c r="F544" s="14">
        <f t="shared" ref="F544:F545" si="21">D544*E544</f>
        <v>0</v>
      </c>
    </row>
    <row r="545" spans="1:6" x14ac:dyDescent="0.3">
      <c r="A545" s="6" t="s">
        <v>18</v>
      </c>
      <c r="B545" s="11" t="s">
        <v>584</v>
      </c>
      <c r="C545" s="6" t="s">
        <v>299</v>
      </c>
      <c r="D545" s="13">
        <v>100</v>
      </c>
      <c r="E545" s="1"/>
      <c r="F545" s="14">
        <f t="shared" si="21"/>
        <v>0</v>
      </c>
    </row>
    <row r="546" spans="1:6" x14ac:dyDescent="0.3">
      <c r="A546" s="6" t="s">
        <v>7</v>
      </c>
      <c r="B546" s="12" t="s">
        <v>585</v>
      </c>
      <c r="C546" s="8" t="s">
        <v>269</v>
      </c>
      <c r="D546" s="9"/>
      <c r="E546" s="10" t="s">
        <v>7</v>
      </c>
      <c r="F546" s="10" t="s">
        <v>7</v>
      </c>
    </row>
    <row r="547" spans="1:6" x14ac:dyDescent="0.3">
      <c r="A547" s="6" t="s">
        <v>26</v>
      </c>
      <c r="B547" s="11" t="s">
        <v>583</v>
      </c>
      <c r="C547" s="6" t="s">
        <v>299</v>
      </c>
      <c r="D547" s="13">
        <v>100</v>
      </c>
      <c r="E547" s="1"/>
      <c r="F547" s="14">
        <f t="shared" ref="F547:F548" si="22">D547*E547</f>
        <v>0</v>
      </c>
    </row>
    <row r="548" spans="1:6" x14ac:dyDescent="0.3">
      <c r="A548" s="6" t="s">
        <v>28</v>
      </c>
      <c r="B548" s="11" t="s">
        <v>584</v>
      </c>
      <c r="C548" s="6" t="s">
        <v>299</v>
      </c>
      <c r="D548" s="13">
        <v>100</v>
      </c>
      <c r="E548" s="1"/>
      <c r="F548" s="14">
        <f t="shared" si="22"/>
        <v>0</v>
      </c>
    </row>
    <row r="549" spans="1:6" x14ac:dyDescent="0.3">
      <c r="A549" s="6" t="s">
        <v>7</v>
      </c>
      <c r="B549" s="12" t="s">
        <v>586</v>
      </c>
      <c r="C549" s="8" t="s">
        <v>269</v>
      </c>
      <c r="D549" s="9"/>
      <c r="E549" s="10" t="s">
        <v>7</v>
      </c>
      <c r="F549" s="10" t="s">
        <v>7</v>
      </c>
    </row>
    <row r="550" spans="1:6" x14ac:dyDescent="0.3">
      <c r="A550" s="6" t="s">
        <v>30</v>
      </c>
      <c r="B550" s="11" t="s">
        <v>583</v>
      </c>
      <c r="C550" s="6" t="s">
        <v>294</v>
      </c>
      <c r="D550" s="13">
        <v>20</v>
      </c>
      <c r="E550" s="1"/>
      <c r="F550" s="14">
        <f t="shared" ref="F550:F551" si="23">D550*E550</f>
        <v>0</v>
      </c>
    </row>
    <row r="551" spans="1:6" x14ac:dyDescent="0.3">
      <c r="A551" s="6" t="s">
        <v>32</v>
      </c>
      <c r="B551" s="11" t="s">
        <v>584</v>
      </c>
      <c r="C551" s="6" t="s">
        <v>294</v>
      </c>
      <c r="D551" s="13">
        <v>20</v>
      </c>
      <c r="E551" s="1"/>
      <c r="F551" s="14">
        <f t="shared" si="23"/>
        <v>0</v>
      </c>
    </row>
    <row r="552" spans="1:6" x14ac:dyDescent="0.3">
      <c r="A552" s="6" t="s">
        <v>7</v>
      </c>
      <c r="B552" s="12" t="s">
        <v>587</v>
      </c>
      <c r="C552" s="8" t="s">
        <v>269</v>
      </c>
      <c r="D552" s="9"/>
      <c r="E552" s="10" t="s">
        <v>7</v>
      </c>
      <c r="F552" s="10" t="s">
        <v>7</v>
      </c>
    </row>
    <row r="553" spans="1:6" x14ac:dyDescent="0.3">
      <c r="A553" s="6" t="s">
        <v>34</v>
      </c>
      <c r="B553" s="11" t="s">
        <v>583</v>
      </c>
      <c r="C553" s="6" t="s">
        <v>299</v>
      </c>
      <c r="D553" s="13">
        <v>20</v>
      </c>
      <c r="E553" s="1"/>
      <c r="F553" s="14">
        <f t="shared" ref="F553:F554" si="24">D553*E553</f>
        <v>0</v>
      </c>
    </row>
    <row r="554" spans="1:6" x14ac:dyDescent="0.3">
      <c r="A554" s="6" t="s">
        <v>36</v>
      </c>
      <c r="B554" s="11" t="s">
        <v>584</v>
      </c>
      <c r="C554" s="6" t="s">
        <v>299</v>
      </c>
      <c r="D554" s="13">
        <v>20</v>
      </c>
      <c r="E554" s="1"/>
      <c r="F554" s="14">
        <f t="shared" si="24"/>
        <v>0</v>
      </c>
    </row>
    <row r="555" spans="1:6" x14ac:dyDescent="0.3">
      <c r="A555" s="6" t="s">
        <v>7</v>
      </c>
      <c r="B555" s="12" t="s">
        <v>588</v>
      </c>
      <c r="C555" s="8" t="s">
        <v>269</v>
      </c>
      <c r="D555" s="9"/>
      <c r="E555" s="10" t="s">
        <v>7</v>
      </c>
      <c r="F555" s="10" t="s">
        <v>7</v>
      </c>
    </row>
    <row r="556" spans="1:6" x14ac:dyDescent="0.3">
      <c r="A556" s="6" t="s">
        <v>38</v>
      </c>
      <c r="B556" s="11" t="s">
        <v>583</v>
      </c>
      <c r="C556" s="6" t="s">
        <v>294</v>
      </c>
      <c r="D556" s="13">
        <v>24</v>
      </c>
      <c r="E556" s="1"/>
      <c r="F556" s="14">
        <f t="shared" ref="F556:F557" si="25">D556*E556</f>
        <v>0</v>
      </c>
    </row>
    <row r="557" spans="1:6" x14ac:dyDescent="0.3">
      <c r="A557" s="6" t="s">
        <v>40</v>
      </c>
      <c r="B557" s="11" t="s">
        <v>584</v>
      </c>
      <c r="C557" s="6" t="s">
        <v>294</v>
      </c>
      <c r="D557" s="13">
        <v>24</v>
      </c>
      <c r="E557" s="1"/>
      <c r="F557" s="14">
        <f t="shared" si="25"/>
        <v>0</v>
      </c>
    </row>
    <row r="558" spans="1:6" x14ac:dyDescent="0.3">
      <c r="A558" s="6" t="s">
        <v>7</v>
      </c>
      <c r="B558" s="12" t="s">
        <v>589</v>
      </c>
      <c r="C558" s="8" t="s">
        <v>22</v>
      </c>
      <c r="D558" s="9"/>
      <c r="E558" s="10" t="s">
        <v>7</v>
      </c>
      <c r="F558" s="10" t="s">
        <v>7</v>
      </c>
    </row>
    <row r="559" spans="1:6" ht="43.2" x14ac:dyDescent="0.3">
      <c r="A559" s="6" t="s">
        <v>7</v>
      </c>
      <c r="B559" s="12" t="s">
        <v>590</v>
      </c>
      <c r="C559" s="8" t="s">
        <v>269</v>
      </c>
      <c r="D559" s="9"/>
      <c r="E559" s="10" t="s">
        <v>7</v>
      </c>
      <c r="F559" s="10" t="s">
        <v>7</v>
      </c>
    </row>
    <row r="560" spans="1:6" x14ac:dyDescent="0.3">
      <c r="A560" s="6" t="s">
        <v>7</v>
      </c>
      <c r="B560" s="12" t="s">
        <v>591</v>
      </c>
      <c r="C560" s="8" t="s">
        <v>269</v>
      </c>
      <c r="D560" s="9"/>
      <c r="E560" s="10" t="s">
        <v>7</v>
      </c>
      <c r="F560" s="10" t="s">
        <v>7</v>
      </c>
    </row>
    <row r="561" spans="1:6" x14ac:dyDescent="0.3">
      <c r="A561" s="6">
        <v>11</v>
      </c>
      <c r="B561" s="11" t="s">
        <v>583</v>
      </c>
      <c r="C561" s="6" t="s">
        <v>299</v>
      </c>
      <c r="D561" s="13">
        <v>1200</v>
      </c>
      <c r="E561" s="1"/>
      <c r="F561" s="14">
        <f t="shared" ref="F561:F562" si="26">D561*E561</f>
        <v>0</v>
      </c>
    </row>
    <row r="562" spans="1:6" x14ac:dyDescent="0.3">
      <c r="A562" s="6">
        <v>12</v>
      </c>
      <c r="B562" s="11" t="s">
        <v>584</v>
      </c>
      <c r="C562" s="6" t="s">
        <v>299</v>
      </c>
      <c r="D562" s="13">
        <v>1200</v>
      </c>
      <c r="E562" s="1"/>
      <c r="F562" s="14">
        <f t="shared" si="26"/>
        <v>0</v>
      </c>
    </row>
    <row r="563" spans="1:6" x14ac:dyDescent="0.3">
      <c r="A563" s="6" t="s">
        <v>7</v>
      </c>
      <c r="B563" s="12" t="s">
        <v>592</v>
      </c>
      <c r="C563" s="8" t="s">
        <v>269</v>
      </c>
      <c r="D563" s="9"/>
      <c r="E563" s="10" t="s">
        <v>7</v>
      </c>
      <c r="F563" s="10" t="s">
        <v>7</v>
      </c>
    </row>
    <row r="564" spans="1:6" x14ac:dyDescent="0.3">
      <c r="A564" s="6">
        <v>13</v>
      </c>
      <c r="B564" s="11" t="s">
        <v>583</v>
      </c>
      <c r="C564" s="6" t="s">
        <v>299</v>
      </c>
      <c r="D564" s="13">
        <v>1200</v>
      </c>
      <c r="E564" s="1"/>
      <c r="F564" s="14">
        <f t="shared" ref="F564:F565" si="27">D564*E564</f>
        <v>0</v>
      </c>
    </row>
    <row r="565" spans="1:6" x14ac:dyDescent="0.3">
      <c r="A565" s="6">
        <v>14</v>
      </c>
      <c r="B565" s="11" t="s">
        <v>584</v>
      </c>
      <c r="C565" s="6" t="s">
        <v>299</v>
      </c>
      <c r="D565" s="13">
        <v>1200</v>
      </c>
      <c r="E565" s="1"/>
      <c r="F565" s="14">
        <f t="shared" si="27"/>
        <v>0</v>
      </c>
    </row>
    <row r="566" spans="1:6" x14ac:dyDescent="0.3">
      <c r="A566" s="6" t="s">
        <v>7</v>
      </c>
      <c r="B566" s="12" t="s">
        <v>593</v>
      </c>
      <c r="C566" s="8" t="s">
        <v>269</v>
      </c>
      <c r="D566" s="9"/>
      <c r="E566" s="10" t="s">
        <v>7</v>
      </c>
      <c r="F566" s="10" t="s">
        <v>7</v>
      </c>
    </row>
    <row r="567" spans="1:6" x14ac:dyDescent="0.3">
      <c r="A567" s="6">
        <v>15</v>
      </c>
      <c r="B567" s="11" t="s">
        <v>583</v>
      </c>
      <c r="C567" s="6" t="s">
        <v>299</v>
      </c>
      <c r="D567" s="13">
        <v>1800</v>
      </c>
      <c r="E567" s="1"/>
      <c r="F567" s="14">
        <f t="shared" ref="F567:F568" si="28">D567*E567</f>
        <v>0</v>
      </c>
    </row>
    <row r="568" spans="1:6" x14ac:dyDescent="0.3">
      <c r="A568" s="6">
        <v>16</v>
      </c>
      <c r="B568" s="11" t="s">
        <v>584</v>
      </c>
      <c r="C568" s="6" t="s">
        <v>299</v>
      </c>
      <c r="D568" s="13">
        <v>1800</v>
      </c>
      <c r="E568" s="1"/>
      <c r="F568" s="14">
        <f t="shared" si="28"/>
        <v>0</v>
      </c>
    </row>
    <row r="569" spans="1:6" x14ac:dyDescent="0.3">
      <c r="A569" s="6" t="s">
        <v>7</v>
      </c>
      <c r="B569" s="7" t="s">
        <v>594</v>
      </c>
      <c r="C569" s="8" t="s">
        <v>9</v>
      </c>
      <c r="D569" s="9"/>
      <c r="E569" s="10" t="s">
        <v>7</v>
      </c>
      <c r="F569" s="10" t="s">
        <v>7</v>
      </c>
    </row>
    <row r="570" spans="1:6" ht="28.8" x14ac:dyDescent="0.3">
      <c r="A570" s="6" t="s">
        <v>7</v>
      </c>
      <c r="B570" s="11" t="s">
        <v>595</v>
      </c>
      <c r="C570" s="6" t="s">
        <v>7</v>
      </c>
      <c r="D570" s="9"/>
      <c r="E570" s="10" t="s">
        <v>7</v>
      </c>
      <c r="F570" s="10" t="s">
        <v>7</v>
      </c>
    </row>
    <row r="571" spans="1:6" x14ac:dyDescent="0.3">
      <c r="A571" s="6" t="s">
        <v>7</v>
      </c>
      <c r="B571" s="12" t="s">
        <v>596</v>
      </c>
      <c r="C571" s="8" t="s">
        <v>269</v>
      </c>
      <c r="D571" s="9"/>
      <c r="E571" s="10" t="s">
        <v>7</v>
      </c>
      <c r="F571" s="10" t="s">
        <v>7</v>
      </c>
    </row>
    <row r="572" spans="1:6" ht="28.8" x14ac:dyDescent="0.3">
      <c r="A572" s="6" t="s">
        <v>7</v>
      </c>
      <c r="B572" s="11" t="s">
        <v>597</v>
      </c>
      <c r="C572" s="6" t="s">
        <v>7</v>
      </c>
      <c r="D572" s="9"/>
      <c r="E572" s="10" t="s">
        <v>7</v>
      </c>
      <c r="F572" s="10" t="s">
        <v>7</v>
      </c>
    </row>
    <row r="573" spans="1:6" x14ac:dyDescent="0.3">
      <c r="A573" s="6" t="s">
        <v>7</v>
      </c>
      <c r="B573" s="12" t="s">
        <v>598</v>
      </c>
      <c r="C573" s="8" t="s">
        <v>22</v>
      </c>
      <c r="D573" s="9"/>
      <c r="E573" s="10" t="s">
        <v>7</v>
      </c>
      <c r="F573" s="10" t="s">
        <v>7</v>
      </c>
    </row>
    <row r="574" spans="1:6" ht="57.6" x14ac:dyDescent="0.3">
      <c r="A574" s="6" t="s">
        <v>7</v>
      </c>
      <c r="B574" s="12" t="s">
        <v>599</v>
      </c>
      <c r="C574" s="8" t="s">
        <v>269</v>
      </c>
      <c r="D574" s="9"/>
      <c r="E574" s="10" t="s">
        <v>7</v>
      </c>
      <c r="F574" s="10" t="s">
        <v>7</v>
      </c>
    </row>
    <row r="575" spans="1:6" x14ac:dyDescent="0.3">
      <c r="A575" s="6">
        <v>17</v>
      </c>
      <c r="B575" s="11" t="s">
        <v>583</v>
      </c>
      <c r="C575" s="6" t="s">
        <v>294</v>
      </c>
      <c r="D575" s="13">
        <v>28</v>
      </c>
      <c r="E575" s="1"/>
      <c r="F575" s="14">
        <f t="shared" ref="F575:F576" si="29">D575*E575</f>
        <v>0</v>
      </c>
    </row>
    <row r="576" spans="1:6" x14ac:dyDescent="0.3">
      <c r="A576" s="6">
        <v>18</v>
      </c>
      <c r="B576" s="11" t="s">
        <v>584</v>
      </c>
      <c r="C576" s="6" t="s">
        <v>294</v>
      </c>
      <c r="D576" s="13">
        <v>28</v>
      </c>
      <c r="E576" s="1"/>
      <c r="F576" s="14">
        <f t="shared" si="29"/>
        <v>0</v>
      </c>
    </row>
    <row r="577" spans="1:6" x14ac:dyDescent="0.3">
      <c r="A577" s="6" t="s">
        <v>7</v>
      </c>
      <c r="B577" s="12" t="s">
        <v>600</v>
      </c>
      <c r="C577" s="8" t="s">
        <v>22</v>
      </c>
      <c r="D577" s="9"/>
      <c r="E577" s="10" t="s">
        <v>7</v>
      </c>
      <c r="F577" s="10" t="s">
        <v>7</v>
      </c>
    </row>
    <row r="578" spans="1:6" ht="72" x14ac:dyDescent="0.3">
      <c r="A578" s="6" t="s">
        <v>7</v>
      </c>
      <c r="B578" s="12" t="s">
        <v>601</v>
      </c>
      <c r="C578" s="8" t="s">
        <v>269</v>
      </c>
      <c r="D578" s="9"/>
      <c r="E578" s="10" t="s">
        <v>7</v>
      </c>
      <c r="F578" s="10" t="s">
        <v>7</v>
      </c>
    </row>
    <row r="579" spans="1:6" x14ac:dyDescent="0.3">
      <c r="A579" s="6">
        <v>19</v>
      </c>
      <c r="B579" s="11" t="s">
        <v>583</v>
      </c>
      <c r="C579" s="6" t="s">
        <v>294</v>
      </c>
      <c r="D579" s="13">
        <v>16</v>
      </c>
      <c r="E579" s="1"/>
      <c r="F579" s="14">
        <f t="shared" ref="F579:F580" si="30">D579*E579</f>
        <v>0</v>
      </c>
    </row>
    <row r="580" spans="1:6" x14ac:dyDescent="0.3">
      <c r="A580" s="6">
        <v>20</v>
      </c>
      <c r="B580" s="11" t="s">
        <v>584</v>
      </c>
      <c r="C580" s="6" t="s">
        <v>294</v>
      </c>
      <c r="D580" s="13">
        <v>16</v>
      </c>
      <c r="E580" s="1"/>
      <c r="F580" s="14">
        <f t="shared" si="30"/>
        <v>0</v>
      </c>
    </row>
    <row r="581" spans="1:6" x14ac:dyDescent="0.3">
      <c r="A581" s="6" t="s">
        <v>7</v>
      </c>
      <c r="B581" s="12" t="s">
        <v>602</v>
      </c>
      <c r="C581" s="8" t="s">
        <v>22</v>
      </c>
      <c r="D581" s="9"/>
      <c r="E581" s="10" t="s">
        <v>7</v>
      </c>
      <c r="F581" s="10" t="s">
        <v>7</v>
      </c>
    </row>
    <row r="582" spans="1:6" ht="86.4" x14ac:dyDescent="0.3">
      <c r="A582" s="6" t="s">
        <v>7</v>
      </c>
      <c r="B582" s="12" t="s">
        <v>603</v>
      </c>
      <c r="C582" s="8" t="s">
        <v>269</v>
      </c>
      <c r="D582" s="9"/>
      <c r="E582" s="10" t="s">
        <v>7</v>
      </c>
      <c r="F582" s="10" t="s">
        <v>7</v>
      </c>
    </row>
    <row r="583" spans="1:6" x14ac:dyDescent="0.3">
      <c r="A583" s="6">
        <v>21</v>
      </c>
      <c r="B583" s="11" t="s">
        <v>583</v>
      </c>
      <c r="C583" s="6" t="s">
        <v>294</v>
      </c>
      <c r="D583" s="13">
        <v>8</v>
      </c>
      <c r="E583" s="1"/>
      <c r="F583" s="14">
        <f t="shared" ref="F583:F584" si="31">D583*E583</f>
        <v>0</v>
      </c>
    </row>
    <row r="584" spans="1:6" x14ac:dyDescent="0.3">
      <c r="A584" s="6">
        <v>22</v>
      </c>
      <c r="B584" s="11" t="s">
        <v>584</v>
      </c>
      <c r="C584" s="6" t="s">
        <v>294</v>
      </c>
      <c r="D584" s="13">
        <v>8</v>
      </c>
      <c r="E584" s="1"/>
      <c r="F584" s="14">
        <f t="shared" si="31"/>
        <v>0</v>
      </c>
    </row>
    <row r="585" spans="1:6" x14ac:dyDescent="0.3">
      <c r="A585" s="6" t="s">
        <v>7</v>
      </c>
      <c r="B585" s="12" t="s">
        <v>604</v>
      </c>
      <c r="C585" s="8" t="s">
        <v>22</v>
      </c>
      <c r="D585" s="9"/>
      <c r="E585" s="10" t="s">
        <v>7</v>
      </c>
      <c r="F585" s="10" t="s">
        <v>7</v>
      </c>
    </row>
    <row r="586" spans="1:6" ht="115.2" x14ac:dyDescent="0.3">
      <c r="A586" s="6" t="s">
        <v>7</v>
      </c>
      <c r="B586" s="12" t="s">
        <v>605</v>
      </c>
      <c r="C586" s="8" t="s">
        <v>269</v>
      </c>
      <c r="D586" s="9"/>
      <c r="E586" s="10" t="s">
        <v>7</v>
      </c>
      <c r="F586" s="10" t="s">
        <v>7</v>
      </c>
    </row>
    <row r="587" spans="1:6" x14ac:dyDescent="0.3">
      <c r="A587" s="6">
        <v>23</v>
      </c>
      <c r="B587" s="11" t="s">
        <v>583</v>
      </c>
      <c r="C587" s="6" t="s">
        <v>294</v>
      </c>
      <c r="D587" s="13">
        <v>1</v>
      </c>
      <c r="E587" s="1"/>
      <c r="F587" s="14">
        <f t="shared" ref="F587:F588" si="32">D587*E587</f>
        <v>0</v>
      </c>
    </row>
    <row r="588" spans="1:6" x14ac:dyDescent="0.3">
      <c r="A588" s="6">
        <v>24</v>
      </c>
      <c r="B588" s="11" t="s">
        <v>584</v>
      </c>
      <c r="C588" s="6" t="s">
        <v>294</v>
      </c>
      <c r="D588" s="13">
        <v>1</v>
      </c>
      <c r="E588" s="1"/>
      <c r="F588" s="14">
        <f t="shared" si="32"/>
        <v>0</v>
      </c>
    </row>
    <row r="589" spans="1:6" x14ac:dyDescent="0.3">
      <c r="A589" s="6" t="s">
        <v>7</v>
      </c>
      <c r="B589" s="12" t="s">
        <v>606</v>
      </c>
      <c r="C589" s="8" t="s">
        <v>22</v>
      </c>
      <c r="D589" s="9"/>
      <c r="E589" s="10" t="s">
        <v>7</v>
      </c>
      <c r="F589" s="10" t="s">
        <v>7</v>
      </c>
    </row>
    <row r="590" spans="1:6" x14ac:dyDescent="0.3">
      <c r="A590" s="6" t="s">
        <v>7</v>
      </c>
      <c r="B590" s="12" t="s">
        <v>607</v>
      </c>
      <c r="C590" s="8" t="s">
        <v>269</v>
      </c>
      <c r="D590" s="9"/>
      <c r="E590" s="10" t="s">
        <v>7</v>
      </c>
      <c r="F590" s="10" t="s">
        <v>7</v>
      </c>
    </row>
    <row r="591" spans="1:6" x14ac:dyDescent="0.3">
      <c r="A591" s="6">
        <v>25</v>
      </c>
      <c r="B591" s="11" t="s">
        <v>583</v>
      </c>
      <c r="C591" s="6" t="s">
        <v>294</v>
      </c>
      <c r="D591" s="13">
        <v>16</v>
      </c>
      <c r="E591" s="1"/>
      <c r="F591" s="14">
        <f t="shared" ref="F591:F592" si="33">D591*E591</f>
        <v>0</v>
      </c>
    </row>
    <row r="592" spans="1:6" x14ac:dyDescent="0.3">
      <c r="A592" s="6">
        <v>26</v>
      </c>
      <c r="B592" s="11" t="s">
        <v>584</v>
      </c>
      <c r="C592" s="6" t="s">
        <v>294</v>
      </c>
      <c r="D592" s="13">
        <v>16</v>
      </c>
      <c r="E592" s="1"/>
      <c r="F592" s="14">
        <f t="shared" si="33"/>
        <v>0</v>
      </c>
    </row>
    <row r="593" spans="1:6" x14ac:dyDescent="0.3">
      <c r="A593" s="6" t="s">
        <v>7</v>
      </c>
      <c r="B593" s="12" t="s">
        <v>608</v>
      </c>
      <c r="C593" s="8" t="s">
        <v>269</v>
      </c>
      <c r="D593" s="9"/>
      <c r="E593" s="10" t="s">
        <v>7</v>
      </c>
      <c r="F593" s="10" t="s">
        <v>7</v>
      </c>
    </row>
    <row r="594" spans="1:6" x14ac:dyDescent="0.3">
      <c r="A594" s="6">
        <v>27</v>
      </c>
      <c r="B594" s="11" t="s">
        <v>583</v>
      </c>
      <c r="C594" s="6" t="s">
        <v>294</v>
      </c>
      <c r="D594" s="13">
        <v>16</v>
      </c>
      <c r="E594" s="1"/>
      <c r="F594" s="14">
        <f t="shared" ref="F594:F595" si="34">D594*E594</f>
        <v>0</v>
      </c>
    </row>
    <row r="595" spans="1:6" x14ac:dyDescent="0.3">
      <c r="A595" s="6">
        <v>28</v>
      </c>
      <c r="B595" s="11" t="s">
        <v>584</v>
      </c>
      <c r="C595" s="6" t="s">
        <v>294</v>
      </c>
      <c r="D595" s="13">
        <v>16</v>
      </c>
      <c r="E595" s="1"/>
      <c r="F595" s="14">
        <f t="shared" si="34"/>
        <v>0</v>
      </c>
    </row>
    <row r="596" spans="1:6" x14ac:dyDescent="0.3">
      <c r="A596" s="6" t="s">
        <v>7</v>
      </c>
      <c r="B596" s="12" t="s">
        <v>609</v>
      </c>
      <c r="C596" s="8" t="s">
        <v>22</v>
      </c>
      <c r="D596" s="9"/>
      <c r="E596" s="10" t="s">
        <v>7</v>
      </c>
      <c r="F596" s="10" t="s">
        <v>7</v>
      </c>
    </row>
    <row r="597" spans="1:6" x14ac:dyDescent="0.3">
      <c r="A597" s="6" t="s">
        <v>7</v>
      </c>
      <c r="B597" s="12" t="s">
        <v>610</v>
      </c>
      <c r="C597" s="8" t="s">
        <v>269</v>
      </c>
      <c r="D597" s="9"/>
      <c r="E597" s="10" t="s">
        <v>7</v>
      </c>
      <c r="F597" s="10" t="s">
        <v>7</v>
      </c>
    </row>
    <row r="598" spans="1:6" x14ac:dyDescent="0.3">
      <c r="A598" s="6">
        <v>29</v>
      </c>
      <c r="B598" s="11" t="s">
        <v>583</v>
      </c>
      <c r="C598" s="6" t="s">
        <v>294</v>
      </c>
      <c r="D598" s="13">
        <v>1</v>
      </c>
      <c r="E598" s="1"/>
      <c r="F598" s="14">
        <f t="shared" ref="F598:F599" si="35">D598*E598</f>
        <v>0</v>
      </c>
    </row>
    <row r="599" spans="1:6" x14ac:dyDescent="0.3">
      <c r="A599" s="6">
        <v>30</v>
      </c>
      <c r="B599" s="11" t="s">
        <v>584</v>
      </c>
      <c r="C599" s="6" t="s">
        <v>294</v>
      </c>
      <c r="D599" s="13">
        <v>1</v>
      </c>
      <c r="E599" s="1"/>
      <c r="F599" s="14">
        <f t="shared" si="35"/>
        <v>0</v>
      </c>
    </row>
    <row r="600" spans="1:6" x14ac:dyDescent="0.3">
      <c r="A600" s="6" t="s">
        <v>7</v>
      </c>
      <c r="B600" s="12" t="s">
        <v>611</v>
      </c>
      <c r="C600" s="8" t="s">
        <v>269</v>
      </c>
      <c r="D600" s="9"/>
      <c r="E600" s="10" t="s">
        <v>7</v>
      </c>
      <c r="F600" s="10" t="s">
        <v>7</v>
      </c>
    </row>
    <row r="601" spans="1:6" x14ac:dyDescent="0.3">
      <c r="A601" s="6">
        <v>31</v>
      </c>
      <c r="B601" s="11" t="s">
        <v>583</v>
      </c>
      <c r="C601" s="6" t="s">
        <v>294</v>
      </c>
      <c r="D601" s="13">
        <v>1</v>
      </c>
      <c r="E601" s="1"/>
      <c r="F601" s="14">
        <f t="shared" ref="F601:F602" si="36">D601*E601</f>
        <v>0</v>
      </c>
    </row>
    <row r="602" spans="1:6" x14ac:dyDescent="0.3">
      <c r="A602" s="6">
        <v>32</v>
      </c>
      <c r="B602" s="11" t="s">
        <v>584</v>
      </c>
      <c r="C602" s="6" t="s">
        <v>294</v>
      </c>
      <c r="D602" s="13">
        <v>1</v>
      </c>
      <c r="E602" s="1"/>
      <c r="F602" s="14">
        <f t="shared" si="36"/>
        <v>0</v>
      </c>
    </row>
    <row r="603" spans="1:6" x14ac:dyDescent="0.3">
      <c r="A603" s="6" t="s">
        <v>7</v>
      </c>
      <c r="B603" s="12" t="s">
        <v>612</v>
      </c>
      <c r="C603" s="8" t="s">
        <v>269</v>
      </c>
      <c r="D603" s="9"/>
      <c r="E603" s="10" t="s">
        <v>7</v>
      </c>
      <c r="F603" s="10" t="s">
        <v>7</v>
      </c>
    </row>
    <row r="604" spans="1:6" x14ac:dyDescent="0.3">
      <c r="A604" s="6">
        <v>33</v>
      </c>
      <c r="B604" s="11" t="s">
        <v>583</v>
      </c>
      <c r="C604" s="6" t="s">
        <v>294</v>
      </c>
      <c r="D604" s="13">
        <v>1</v>
      </c>
      <c r="E604" s="1"/>
      <c r="F604" s="14">
        <f t="shared" ref="F604:F605" si="37">D604*E604</f>
        <v>0</v>
      </c>
    </row>
    <row r="605" spans="1:6" x14ac:dyDescent="0.3">
      <c r="A605" s="6">
        <v>34</v>
      </c>
      <c r="B605" s="11" t="s">
        <v>584</v>
      </c>
      <c r="C605" s="6" t="s">
        <v>294</v>
      </c>
      <c r="D605" s="13">
        <v>1</v>
      </c>
      <c r="E605" s="1"/>
      <c r="F605" s="14">
        <f t="shared" si="37"/>
        <v>0</v>
      </c>
    </row>
    <row r="606" spans="1:6" x14ac:dyDescent="0.3">
      <c r="A606" s="6" t="s">
        <v>7</v>
      </c>
      <c r="B606" s="12" t="s">
        <v>613</v>
      </c>
      <c r="C606" s="8" t="s">
        <v>269</v>
      </c>
      <c r="D606" s="9"/>
      <c r="E606" s="10" t="s">
        <v>7</v>
      </c>
      <c r="F606" s="10" t="s">
        <v>7</v>
      </c>
    </row>
    <row r="607" spans="1:6" x14ac:dyDescent="0.3">
      <c r="A607" s="6">
        <v>35</v>
      </c>
      <c r="B607" s="11" t="s">
        <v>583</v>
      </c>
      <c r="C607" s="6" t="s">
        <v>294</v>
      </c>
      <c r="D607" s="13">
        <v>10</v>
      </c>
      <c r="E607" s="1"/>
      <c r="F607" s="14">
        <f t="shared" ref="F607:F608" si="38">D607*E607</f>
        <v>0</v>
      </c>
    </row>
    <row r="608" spans="1:6" x14ac:dyDescent="0.3">
      <c r="A608" s="6">
        <v>36</v>
      </c>
      <c r="B608" s="11" t="s">
        <v>584</v>
      </c>
      <c r="C608" s="6" t="s">
        <v>294</v>
      </c>
      <c r="D608" s="13">
        <v>10</v>
      </c>
      <c r="E608" s="1"/>
      <c r="F608" s="14">
        <f t="shared" si="38"/>
        <v>0</v>
      </c>
    </row>
    <row r="609" spans="1:6" x14ac:dyDescent="0.3">
      <c r="A609" s="6" t="s">
        <v>7</v>
      </c>
      <c r="B609" s="7" t="s">
        <v>614</v>
      </c>
      <c r="C609" s="8" t="s">
        <v>9</v>
      </c>
      <c r="D609" s="9"/>
      <c r="E609" s="10" t="s">
        <v>7</v>
      </c>
      <c r="F609" s="10" t="s">
        <v>7</v>
      </c>
    </row>
    <row r="610" spans="1:6" ht="72" x14ac:dyDescent="0.3">
      <c r="A610" s="6" t="s">
        <v>7</v>
      </c>
      <c r="B610" s="12" t="s">
        <v>615</v>
      </c>
      <c r="C610" s="8" t="s">
        <v>22</v>
      </c>
      <c r="D610" s="9"/>
      <c r="E610" s="10" t="s">
        <v>7</v>
      </c>
      <c r="F610" s="10" t="s">
        <v>7</v>
      </c>
    </row>
    <row r="611" spans="1:6" x14ac:dyDescent="0.3">
      <c r="A611" s="6" t="s">
        <v>7</v>
      </c>
      <c r="B611" s="12" t="s">
        <v>616</v>
      </c>
      <c r="C611" s="8" t="s">
        <v>269</v>
      </c>
      <c r="D611" s="9"/>
      <c r="E611" s="10" t="s">
        <v>7</v>
      </c>
      <c r="F611" s="10" t="s">
        <v>7</v>
      </c>
    </row>
    <row r="612" spans="1:6" x14ac:dyDescent="0.3">
      <c r="A612" s="6">
        <v>37</v>
      </c>
      <c r="B612" s="11" t="s">
        <v>583</v>
      </c>
      <c r="C612" s="6" t="s">
        <v>294</v>
      </c>
      <c r="D612" s="13">
        <v>2</v>
      </c>
      <c r="E612" s="1"/>
      <c r="F612" s="14">
        <f t="shared" ref="F612:F613" si="39">D612*E612</f>
        <v>0</v>
      </c>
    </row>
    <row r="613" spans="1:6" x14ac:dyDescent="0.3">
      <c r="A613" s="6">
        <v>38</v>
      </c>
      <c r="B613" s="11" t="s">
        <v>584</v>
      </c>
      <c r="C613" s="6" t="s">
        <v>294</v>
      </c>
      <c r="D613" s="13">
        <v>2</v>
      </c>
      <c r="E613" s="1"/>
      <c r="F613" s="14">
        <f t="shared" si="39"/>
        <v>0</v>
      </c>
    </row>
    <row r="614" spans="1:6" ht="57.6" x14ac:dyDescent="0.3">
      <c r="A614" s="6" t="s">
        <v>7</v>
      </c>
      <c r="B614" s="12" t="s">
        <v>617</v>
      </c>
      <c r="C614" s="8" t="s">
        <v>269</v>
      </c>
      <c r="D614" s="9"/>
      <c r="E614" s="10" t="s">
        <v>7</v>
      </c>
      <c r="F614" s="10" t="s">
        <v>7</v>
      </c>
    </row>
    <row r="615" spans="1:6" x14ac:dyDescent="0.3">
      <c r="A615" s="6" t="s">
        <v>7</v>
      </c>
      <c r="B615" s="12" t="s">
        <v>618</v>
      </c>
      <c r="C615" s="8" t="s">
        <v>269</v>
      </c>
      <c r="D615" s="9"/>
      <c r="E615" s="10" t="s">
        <v>7</v>
      </c>
      <c r="F615" s="10" t="s">
        <v>7</v>
      </c>
    </row>
    <row r="616" spans="1:6" x14ac:dyDescent="0.3">
      <c r="A616" s="6">
        <v>39</v>
      </c>
      <c r="B616" s="11" t="s">
        <v>583</v>
      </c>
      <c r="C616" s="6" t="s">
        <v>294</v>
      </c>
      <c r="D616" s="13">
        <v>2</v>
      </c>
      <c r="E616" s="1"/>
      <c r="F616" s="14">
        <f t="shared" ref="F616:F617" si="40">D616*E616</f>
        <v>0</v>
      </c>
    </row>
    <row r="617" spans="1:6" x14ac:dyDescent="0.3">
      <c r="A617" s="6">
        <v>40</v>
      </c>
      <c r="B617" s="11" t="s">
        <v>584</v>
      </c>
      <c r="C617" s="6" t="s">
        <v>294</v>
      </c>
      <c r="D617" s="13">
        <v>2</v>
      </c>
      <c r="E617" s="1"/>
      <c r="F617" s="14">
        <f t="shared" si="40"/>
        <v>0</v>
      </c>
    </row>
    <row r="618" spans="1:6" x14ac:dyDescent="0.3">
      <c r="A618" s="6" t="s">
        <v>7</v>
      </c>
      <c r="B618" s="12" t="s">
        <v>619</v>
      </c>
      <c r="C618" s="8" t="s">
        <v>269</v>
      </c>
      <c r="D618" s="9"/>
      <c r="E618" s="10" t="s">
        <v>7</v>
      </c>
      <c r="F618" s="10" t="s">
        <v>7</v>
      </c>
    </row>
    <row r="619" spans="1:6" x14ac:dyDescent="0.3">
      <c r="A619" s="6">
        <v>41</v>
      </c>
      <c r="B619" s="11" t="s">
        <v>583</v>
      </c>
      <c r="C619" s="6" t="s">
        <v>294</v>
      </c>
      <c r="D619" s="13">
        <v>4</v>
      </c>
      <c r="E619" s="1"/>
      <c r="F619" s="14">
        <f t="shared" ref="F619:F620" si="41">D619*E619</f>
        <v>0</v>
      </c>
    </row>
    <row r="620" spans="1:6" x14ac:dyDescent="0.3">
      <c r="A620" s="6">
        <v>42</v>
      </c>
      <c r="B620" s="11" t="s">
        <v>584</v>
      </c>
      <c r="C620" s="6" t="s">
        <v>294</v>
      </c>
      <c r="D620" s="13">
        <v>4</v>
      </c>
      <c r="E620" s="1"/>
      <c r="F620" s="14">
        <f t="shared" si="41"/>
        <v>0</v>
      </c>
    </row>
    <row r="621" spans="1:6" x14ac:dyDescent="0.3">
      <c r="A621" s="6" t="s">
        <v>7</v>
      </c>
      <c r="B621" s="12" t="s">
        <v>620</v>
      </c>
      <c r="C621" s="8" t="s">
        <v>269</v>
      </c>
      <c r="D621" s="9"/>
      <c r="E621" s="10" t="s">
        <v>7</v>
      </c>
      <c r="F621" s="10" t="s">
        <v>7</v>
      </c>
    </row>
    <row r="622" spans="1:6" x14ac:dyDescent="0.3">
      <c r="A622" s="6">
        <v>43</v>
      </c>
      <c r="B622" s="11" t="s">
        <v>583</v>
      </c>
      <c r="C622" s="6" t="s">
        <v>294</v>
      </c>
      <c r="D622" s="13">
        <v>2</v>
      </c>
      <c r="E622" s="1"/>
      <c r="F622" s="14">
        <f t="shared" ref="F622:F623" si="42">D622*E622</f>
        <v>0</v>
      </c>
    </row>
    <row r="623" spans="1:6" x14ac:dyDescent="0.3">
      <c r="A623" s="6">
        <v>44</v>
      </c>
      <c r="B623" s="11" t="s">
        <v>584</v>
      </c>
      <c r="C623" s="6" t="s">
        <v>294</v>
      </c>
      <c r="D623" s="13">
        <v>2</v>
      </c>
      <c r="E623" s="1"/>
      <c r="F623" s="14">
        <f t="shared" si="42"/>
        <v>0</v>
      </c>
    </row>
    <row r="624" spans="1:6" x14ac:dyDescent="0.3">
      <c r="A624" s="6" t="s">
        <v>7</v>
      </c>
      <c r="B624" s="12" t="s">
        <v>621</v>
      </c>
      <c r="C624" s="8" t="s">
        <v>269</v>
      </c>
      <c r="D624" s="9"/>
      <c r="E624" s="10" t="s">
        <v>7</v>
      </c>
      <c r="F624" s="10" t="s">
        <v>7</v>
      </c>
    </row>
    <row r="625" spans="1:6" x14ac:dyDescent="0.3">
      <c r="A625" s="6">
        <v>45</v>
      </c>
      <c r="B625" s="11" t="s">
        <v>583</v>
      </c>
      <c r="C625" s="6" t="s">
        <v>294</v>
      </c>
      <c r="D625" s="13">
        <v>2</v>
      </c>
      <c r="E625" s="1"/>
      <c r="F625" s="14">
        <f t="shared" ref="F625:F626" si="43">D625*E625</f>
        <v>0</v>
      </c>
    </row>
    <row r="626" spans="1:6" x14ac:dyDescent="0.3">
      <c r="A626" s="6">
        <v>46</v>
      </c>
      <c r="B626" s="11" t="s">
        <v>584</v>
      </c>
      <c r="C626" s="6" t="s">
        <v>294</v>
      </c>
      <c r="D626" s="13">
        <v>2</v>
      </c>
      <c r="E626" s="1"/>
      <c r="F626" s="14">
        <f t="shared" si="43"/>
        <v>0</v>
      </c>
    </row>
    <row r="627" spans="1:6" x14ac:dyDescent="0.3">
      <c r="A627" s="6" t="s">
        <v>7</v>
      </c>
      <c r="B627" s="12" t="s">
        <v>622</v>
      </c>
      <c r="C627" s="8" t="s">
        <v>269</v>
      </c>
      <c r="D627" s="9"/>
      <c r="E627" s="10" t="s">
        <v>7</v>
      </c>
      <c r="F627" s="10" t="s">
        <v>7</v>
      </c>
    </row>
    <row r="628" spans="1:6" x14ac:dyDescent="0.3">
      <c r="A628" s="6">
        <v>47</v>
      </c>
      <c r="B628" s="11" t="s">
        <v>583</v>
      </c>
      <c r="C628" s="6" t="s">
        <v>294</v>
      </c>
      <c r="D628" s="13">
        <v>2</v>
      </c>
      <c r="E628" s="1"/>
      <c r="F628" s="14">
        <f t="shared" ref="F628:F629" si="44">D628*E628</f>
        <v>0</v>
      </c>
    </row>
    <row r="629" spans="1:6" x14ac:dyDescent="0.3">
      <c r="A629" s="6">
        <v>48</v>
      </c>
      <c r="B629" s="11" t="s">
        <v>584</v>
      </c>
      <c r="C629" s="6" t="s">
        <v>294</v>
      </c>
      <c r="D629" s="13">
        <v>2</v>
      </c>
      <c r="E629" s="1"/>
      <c r="F629" s="14">
        <f t="shared" si="44"/>
        <v>0</v>
      </c>
    </row>
    <row r="630" spans="1:6" ht="28.8" x14ac:dyDescent="0.3">
      <c r="A630" s="6" t="s">
        <v>7</v>
      </c>
      <c r="B630" s="12" t="s">
        <v>623</v>
      </c>
      <c r="C630" s="8" t="s">
        <v>269</v>
      </c>
      <c r="D630" s="9"/>
      <c r="E630" s="10" t="s">
        <v>7</v>
      </c>
      <c r="F630" s="10" t="s">
        <v>7</v>
      </c>
    </row>
    <row r="631" spans="1:6" x14ac:dyDescent="0.3">
      <c r="A631" s="6">
        <v>49</v>
      </c>
      <c r="B631" s="11" t="s">
        <v>583</v>
      </c>
      <c r="C631" s="6" t="s">
        <v>294</v>
      </c>
      <c r="D631" s="13">
        <v>2</v>
      </c>
      <c r="E631" s="1"/>
      <c r="F631" s="14">
        <f t="shared" ref="F631:F632" si="45">D631*E631</f>
        <v>0</v>
      </c>
    </row>
    <row r="632" spans="1:6" x14ac:dyDescent="0.3">
      <c r="A632" s="6">
        <v>50</v>
      </c>
      <c r="B632" s="11" t="s">
        <v>584</v>
      </c>
      <c r="C632" s="6" t="s">
        <v>294</v>
      </c>
      <c r="D632" s="13">
        <v>2</v>
      </c>
      <c r="E632" s="1"/>
      <c r="F632" s="14">
        <f t="shared" si="45"/>
        <v>0</v>
      </c>
    </row>
    <row r="633" spans="1:6" ht="28.8" x14ac:dyDescent="0.3">
      <c r="A633" s="6" t="s">
        <v>7</v>
      </c>
      <c r="B633" s="12" t="s">
        <v>624</v>
      </c>
      <c r="C633" s="8" t="s">
        <v>22</v>
      </c>
      <c r="D633" s="9"/>
      <c r="E633" s="10" t="s">
        <v>7</v>
      </c>
      <c r="F633" s="10" t="s">
        <v>7</v>
      </c>
    </row>
    <row r="634" spans="1:6" x14ac:dyDescent="0.3">
      <c r="A634" s="6" t="s">
        <v>7</v>
      </c>
      <c r="B634" s="12" t="s">
        <v>625</v>
      </c>
      <c r="C634" s="8" t="s">
        <v>269</v>
      </c>
      <c r="D634" s="9"/>
      <c r="E634" s="10" t="s">
        <v>7</v>
      </c>
      <c r="F634" s="10" t="s">
        <v>7</v>
      </c>
    </row>
    <row r="635" spans="1:6" x14ac:dyDescent="0.3">
      <c r="A635" s="6">
        <v>51</v>
      </c>
      <c r="B635" s="11" t="s">
        <v>583</v>
      </c>
      <c r="C635" s="6" t="s">
        <v>294</v>
      </c>
      <c r="D635" s="13">
        <v>12</v>
      </c>
      <c r="E635" s="1"/>
      <c r="F635" s="14">
        <f t="shared" ref="F635:F636" si="46">D635*E635</f>
        <v>0</v>
      </c>
    </row>
    <row r="636" spans="1:6" x14ac:dyDescent="0.3">
      <c r="A636" s="6">
        <v>52</v>
      </c>
      <c r="B636" s="11" t="s">
        <v>584</v>
      </c>
      <c r="C636" s="6" t="s">
        <v>294</v>
      </c>
      <c r="D636" s="13">
        <v>12</v>
      </c>
      <c r="E636" s="1"/>
      <c r="F636" s="14">
        <f t="shared" si="46"/>
        <v>0</v>
      </c>
    </row>
    <row r="637" spans="1:6" x14ac:dyDescent="0.3">
      <c r="A637" s="6" t="s">
        <v>7</v>
      </c>
      <c r="B637" s="12" t="s">
        <v>626</v>
      </c>
      <c r="C637" s="8" t="s">
        <v>269</v>
      </c>
      <c r="D637" s="9"/>
      <c r="E637" s="10" t="s">
        <v>7</v>
      </c>
      <c r="F637" s="10" t="s">
        <v>7</v>
      </c>
    </row>
    <row r="638" spans="1:6" x14ac:dyDescent="0.3">
      <c r="A638" s="6">
        <v>53</v>
      </c>
      <c r="B638" s="11" t="s">
        <v>583</v>
      </c>
      <c r="C638" s="6" t="s">
        <v>294</v>
      </c>
      <c r="D638" s="13">
        <v>8</v>
      </c>
      <c r="E638" s="1"/>
      <c r="F638" s="14">
        <f t="shared" ref="F638:F639" si="47">D638*E638</f>
        <v>0</v>
      </c>
    </row>
    <row r="639" spans="1:6" x14ac:dyDescent="0.3">
      <c r="A639" s="6">
        <v>54</v>
      </c>
      <c r="B639" s="11" t="s">
        <v>584</v>
      </c>
      <c r="C639" s="6" t="s">
        <v>294</v>
      </c>
      <c r="D639" s="13">
        <v>8</v>
      </c>
      <c r="E639" s="1"/>
      <c r="F639" s="14">
        <f t="shared" si="47"/>
        <v>0</v>
      </c>
    </row>
    <row r="640" spans="1:6" x14ac:dyDescent="0.3">
      <c r="A640" s="6" t="s">
        <v>7</v>
      </c>
      <c r="B640" s="12" t="s">
        <v>627</v>
      </c>
      <c r="C640" s="8" t="s">
        <v>269</v>
      </c>
      <c r="D640" s="9"/>
      <c r="E640" s="10" t="s">
        <v>7</v>
      </c>
      <c r="F640" s="10" t="s">
        <v>7</v>
      </c>
    </row>
    <row r="641" spans="1:6" x14ac:dyDescent="0.3">
      <c r="A641" s="6">
        <v>55</v>
      </c>
      <c r="B641" s="11" t="s">
        <v>583</v>
      </c>
      <c r="C641" s="6" t="s">
        <v>294</v>
      </c>
      <c r="D641" s="13">
        <v>4</v>
      </c>
      <c r="E641" s="1"/>
      <c r="F641" s="14">
        <f t="shared" ref="F641:F642" si="48">D641*E641</f>
        <v>0</v>
      </c>
    </row>
    <row r="642" spans="1:6" x14ac:dyDescent="0.3">
      <c r="A642" s="6">
        <v>56</v>
      </c>
      <c r="B642" s="11" t="s">
        <v>584</v>
      </c>
      <c r="C642" s="6" t="s">
        <v>294</v>
      </c>
      <c r="D642" s="13">
        <v>4</v>
      </c>
      <c r="E642" s="1"/>
      <c r="F642" s="14">
        <f t="shared" si="48"/>
        <v>0</v>
      </c>
    </row>
    <row r="643" spans="1:6" x14ac:dyDescent="0.3">
      <c r="A643" s="6" t="s">
        <v>7</v>
      </c>
      <c r="B643" s="12" t="s">
        <v>628</v>
      </c>
      <c r="C643" s="8" t="s">
        <v>269</v>
      </c>
      <c r="D643" s="9"/>
      <c r="E643" s="10" t="s">
        <v>7</v>
      </c>
      <c r="F643" s="10" t="s">
        <v>7</v>
      </c>
    </row>
    <row r="644" spans="1:6" x14ac:dyDescent="0.3">
      <c r="A644" s="6">
        <v>57</v>
      </c>
      <c r="B644" s="11" t="s">
        <v>583</v>
      </c>
      <c r="C644" s="6" t="s">
        <v>294</v>
      </c>
      <c r="D644" s="13">
        <v>2</v>
      </c>
      <c r="E644" s="1"/>
      <c r="F644" s="14">
        <f t="shared" ref="F644:F645" si="49">D644*E644</f>
        <v>0</v>
      </c>
    </row>
    <row r="645" spans="1:6" x14ac:dyDescent="0.3">
      <c r="A645" s="6">
        <v>58</v>
      </c>
      <c r="B645" s="11" t="s">
        <v>584</v>
      </c>
      <c r="C645" s="6" t="s">
        <v>294</v>
      </c>
      <c r="D645" s="13">
        <v>2</v>
      </c>
      <c r="E645" s="1"/>
      <c r="F645" s="14">
        <f t="shared" si="49"/>
        <v>0</v>
      </c>
    </row>
    <row r="646" spans="1:6" x14ac:dyDescent="0.3">
      <c r="A646" s="6" t="s">
        <v>7</v>
      </c>
      <c r="B646" s="7" t="s">
        <v>629</v>
      </c>
      <c r="C646" s="8" t="s">
        <v>9</v>
      </c>
      <c r="D646" s="9"/>
      <c r="E646" s="10" t="s">
        <v>7</v>
      </c>
      <c r="F646" s="10" t="s">
        <v>7</v>
      </c>
    </row>
    <row r="647" spans="1:6" ht="28.8" x14ac:dyDescent="0.3">
      <c r="A647" s="6" t="s">
        <v>7</v>
      </c>
      <c r="B647" s="12" t="s">
        <v>630</v>
      </c>
      <c r="C647" s="8" t="s">
        <v>22</v>
      </c>
      <c r="D647" s="9"/>
      <c r="E647" s="10" t="s">
        <v>7</v>
      </c>
      <c r="F647" s="10" t="s">
        <v>7</v>
      </c>
    </row>
    <row r="648" spans="1:6" x14ac:dyDescent="0.3">
      <c r="A648" s="6" t="s">
        <v>7</v>
      </c>
      <c r="B648" s="12" t="s">
        <v>631</v>
      </c>
      <c r="C648" s="8" t="s">
        <v>269</v>
      </c>
      <c r="D648" s="9"/>
      <c r="E648" s="10" t="s">
        <v>7</v>
      </c>
      <c r="F648" s="10" t="s">
        <v>7</v>
      </c>
    </row>
    <row r="649" spans="1:6" x14ac:dyDescent="0.3">
      <c r="A649" s="6">
        <v>59</v>
      </c>
      <c r="B649" s="11" t="s">
        <v>583</v>
      </c>
      <c r="C649" s="6" t="s">
        <v>294</v>
      </c>
      <c r="D649" s="13">
        <v>10</v>
      </c>
      <c r="E649" s="1"/>
      <c r="F649" s="14">
        <f t="shared" ref="F649:F650" si="50">D649*E649</f>
        <v>0</v>
      </c>
    </row>
    <row r="650" spans="1:6" x14ac:dyDescent="0.3">
      <c r="A650" s="6">
        <v>60</v>
      </c>
      <c r="B650" s="11" t="s">
        <v>584</v>
      </c>
      <c r="C650" s="6" t="s">
        <v>294</v>
      </c>
      <c r="D650" s="13">
        <v>10</v>
      </c>
      <c r="E650" s="1"/>
      <c r="F650" s="14">
        <f t="shared" si="50"/>
        <v>0</v>
      </c>
    </row>
    <row r="651" spans="1:6" x14ac:dyDescent="0.3">
      <c r="A651" s="6" t="s">
        <v>7</v>
      </c>
      <c r="B651" s="12" t="s">
        <v>632</v>
      </c>
      <c r="C651" s="8" t="s">
        <v>269</v>
      </c>
      <c r="D651" s="9"/>
      <c r="E651" s="10" t="s">
        <v>7</v>
      </c>
      <c r="F651" s="10" t="s">
        <v>7</v>
      </c>
    </row>
    <row r="652" spans="1:6" x14ac:dyDescent="0.3">
      <c r="A652" s="6">
        <v>61</v>
      </c>
      <c r="B652" s="11" t="s">
        <v>583</v>
      </c>
      <c r="C652" s="6" t="s">
        <v>294</v>
      </c>
      <c r="D652" s="13">
        <v>10</v>
      </c>
      <c r="E652" s="1"/>
      <c r="F652" s="14">
        <f t="shared" ref="F652:F653" si="51">D652*E652</f>
        <v>0</v>
      </c>
    </row>
    <row r="653" spans="1:6" x14ac:dyDescent="0.3">
      <c r="A653" s="6">
        <v>62</v>
      </c>
      <c r="B653" s="11" t="s">
        <v>584</v>
      </c>
      <c r="C653" s="6" t="s">
        <v>294</v>
      </c>
      <c r="D653" s="13">
        <v>10</v>
      </c>
      <c r="E653" s="1"/>
      <c r="F653" s="14">
        <f t="shared" si="51"/>
        <v>0</v>
      </c>
    </row>
    <row r="654" spans="1:6" ht="28.8" x14ac:dyDescent="0.3">
      <c r="A654" s="6" t="s">
        <v>7</v>
      </c>
      <c r="B654" s="12" t="s">
        <v>633</v>
      </c>
      <c r="C654" s="8" t="s">
        <v>22</v>
      </c>
      <c r="D654" s="9"/>
      <c r="E654" s="10" t="s">
        <v>7</v>
      </c>
      <c r="F654" s="10" t="s">
        <v>7</v>
      </c>
    </row>
    <row r="655" spans="1:6" x14ac:dyDescent="0.3">
      <c r="A655" s="6" t="s">
        <v>7</v>
      </c>
      <c r="B655" s="12" t="s">
        <v>634</v>
      </c>
      <c r="C655" s="8" t="s">
        <v>269</v>
      </c>
      <c r="D655" s="9"/>
      <c r="E655" s="10" t="s">
        <v>7</v>
      </c>
      <c r="F655" s="10" t="s">
        <v>7</v>
      </c>
    </row>
    <row r="656" spans="1:6" x14ac:dyDescent="0.3">
      <c r="A656" s="6">
        <v>63</v>
      </c>
      <c r="B656" s="11" t="s">
        <v>583</v>
      </c>
      <c r="C656" s="6" t="s">
        <v>294</v>
      </c>
      <c r="D656" s="13">
        <v>1</v>
      </c>
      <c r="E656" s="1"/>
      <c r="F656" s="14">
        <f t="shared" ref="F656:F657" si="52">D656*E656</f>
        <v>0</v>
      </c>
    </row>
    <row r="657" spans="1:6" x14ac:dyDescent="0.3">
      <c r="A657" s="6">
        <v>64</v>
      </c>
      <c r="B657" s="11" t="s">
        <v>584</v>
      </c>
      <c r="C657" s="6" t="s">
        <v>294</v>
      </c>
      <c r="D657" s="13">
        <v>1</v>
      </c>
      <c r="E657" s="1"/>
      <c r="F657" s="14">
        <f t="shared" si="52"/>
        <v>0</v>
      </c>
    </row>
    <row r="658" spans="1:6" x14ac:dyDescent="0.3">
      <c r="A658" s="6" t="s">
        <v>7</v>
      </c>
      <c r="B658" s="12" t="s">
        <v>635</v>
      </c>
      <c r="C658" s="8" t="s">
        <v>269</v>
      </c>
      <c r="D658" s="9"/>
      <c r="E658" s="10" t="s">
        <v>7</v>
      </c>
      <c r="F658" s="10" t="s">
        <v>7</v>
      </c>
    </row>
    <row r="659" spans="1:6" x14ac:dyDescent="0.3">
      <c r="A659" s="6">
        <v>65</v>
      </c>
      <c r="B659" s="11" t="s">
        <v>583</v>
      </c>
      <c r="C659" s="6" t="s">
        <v>294</v>
      </c>
      <c r="D659" s="13">
        <v>1</v>
      </c>
      <c r="E659" s="1"/>
      <c r="F659" s="14">
        <f t="shared" ref="F659:F660" si="53">D659*E659</f>
        <v>0</v>
      </c>
    </row>
    <row r="660" spans="1:6" x14ac:dyDescent="0.3">
      <c r="A660" s="6">
        <v>66</v>
      </c>
      <c r="B660" s="11" t="s">
        <v>584</v>
      </c>
      <c r="C660" s="6" t="s">
        <v>294</v>
      </c>
      <c r="D660" s="13">
        <v>1</v>
      </c>
      <c r="E660" s="1"/>
      <c r="F660" s="14">
        <f t="shared" si="53"/>
        <v>0</v>
      </c>
    </row>
    <row r="661" spans="1:6" x14ac:dyDescent="0.3">
      <c r="A661" s="6" t="s">
        <v>7</v>
      </c>
      <c r="B661" s="12" t="s">
        <v>636</v>
      </c>
      <c r="C661" s="8" t="s">
        <v>269</v>
      </c>
      <c r="D661" s="9"/>
      <c r="E661" s="10" t="s">
        <v>7</v>
      </c>
      <c r="F661" s="10" t="s">
        <v>7</v>
      </c>
    </row>
    <row r="662" spans="1:6" x14ac:dyDescent="0.3">
      <c r="A662" s="6">
        <v>67</v>
      </c>
      <c r="B662" s="11" t="s">
        <v>583</v>
      </c>
      <c r="C662" s="6" t="s">
        <v>294</v>
      </c>
      <c r="D662" s="13">
        <v>1</v>
      </c>
      <c r="E662" s="1"/>
      <c r="F662" s="14">
        <f t="shared" ref="F662:F663" si="54">D662*E662</f>
        <v>0</v>
      </c>
    </row>
    <row r="663" spans="1:6" x14ac:dyDescent="0.3">
      <c r="A663" s="6">
        <v>68</v>
      </c>
      <c r="B663" s="11" t="s">
        <v>584</v>
      </c>
      <c r="C663" s="6" t="s">
        <v>294</v>
      </c>
      <c r="D663" s="13">
        <v>1</v>
      </c>
      <c r="E663" s="1"/>
      <c r="F663" s="14">
        <f t="shared" si="54"/>
        <v>0</v>
      </c>
    </row>
    <row r="664" spans="1:6" x14ac:dyDescent="0.3">
      <c r="A664" s="6" t="s">
        <v>7</v>
      </c>
      <c r="B664" s="7" t="s">
        <v>637</v>
      </c>
      <c r="C664" s="8" t="s">
        <v>9</v>
      </c>
      <c r="D664" s="9"/>
      <c r="E664" s="10" t="s">
        <v>7</v>
      </c>
      <c r="F664" s="10" t="s">
        <v>7</v>
      </c>
    </row>
    <row r="665" spans="1:6" ht="28.8" x14ac:dyDescent="0.3">
      <c r="A665" s="6" t="s">
        <v>7</v>
      </c>
      <c r="B665" s="12" t="s">
        <v>638</v>
      </c>
      <c r="C665" s="8" t="s">
        <v>22</v>
      </c>
      <c r="D665" s="9"/>
      <c r="E665" s="10" t="s">
        <v>7</v>
      </c>
      <c r="F665" s="10" t="s">
        <v>7</v>
      </c>
    </row>
    <row r="666" spans="1:6" x14ac:dyDescent="0.3">
      <c r="A666" s="6" t="s">
        <v>7</v>
      </c>
      <c r="B666" s="12" t="s">
        <v>639</v>
      </c>
      <c r="C666" s="8" t="s">
        <v>269</v>
      </c>
      <c r="D666" s="9"/>
      <c r="E666" s="10" t="s">
        <v>7</v>
      </c>
      <c r="F666" s="10" t="s">
        <v>7</v>
      </c>
    </row>
    <row r="667" spans="1:6" x14ac:dyDescent="0.3">
      <c r="A667" s="6">
        <v>69</v>
      </c>
      <c r="B667" s="11" t="s">
        <v>583</v>
      </c>
      <c r="C667" s="6" t="s">
        <v>294</v>
      </c>
      <c r="D667" s="13">
        <v>4</v>
      </c>
      <c r="E667" s="1"/>
      <c r="F667" s="14">
        <f t="shared" ref="F667:F668" si="55">D667*E667</f>
        <v>0</v>
      </c>
    </row>
    <row r="668" spans="1:6" x14ac:dyDescent="0.3">
      <c r="A668" s="6">
        <v>70</v>
      </c>
      <c r="B668" s="11" t="s">
        <v>584</v>
      </c>
      <c r="C668" s="6" t="s">
        <v>294</v>
      </c>
      <c r="D668" s="13">
        <v>4</v>
      </c>
      <c r="E668" s="1"/>
      <c r="F668" s="14">
        <f t="shared" si="55"/>
        <v>0</v>
      </c>
    </row>
    <row r="669" spans="1:6" x14ac:dyDescent="0.3">
      <c r="A669" s="6" t="s">
        <v>7</v>
      </c>
      <c r="B669" s="12" t="s">
        <v>640</v>
      </c>
      <c r="C669" s="8" t="s">
        <v>269</v>
      </c>
      <c r="D669" s="9"/>
      <c r="E669" s="10" t="s">
        <v>7</v>
      </c>
      <c r="F669" s="10" t="s">
        <v>7</v>
      </c>
    </row>
    <row r="670" spans="1:6" x14ac:dyDescent="0.3">
      <c r="A670" s="6">
        <v>71</v>
      </c>
      <c r="B670" s="11" t="s">
        <v>583</v>
      </c>
      <c r="C670" s="6" t="s">
        <v>294</v>
      </c>
      <c r="D670" s="13">
        <v>4</v>
      </c>
      <c r="E670" s="1"/>
      <c r="F670" s="14">
        <f t="shared" ref="F670:F671" si="56">D670*E670</f>
        <v>0</v>
      </c>
    </row>
    <row r="671" spans="1:6" x14ac:dyDescent="0.3">
      <c r="A671" s="6">
        <v>72</v>
      </c>
      <c r="B671" s="11" t="s">
        <v>584</v>
      </c>
      <c r="C671" s="6" t="s">
        <v>294</v>
      </c>
      <c r="D671" s="13">
        <v>4</v>
      </c>
      <c r="E671" s="1"/>
      <c r="F671" s="14">
        <f t="shared" si="56"/>
        <v>0</v>
      </c>
    </row>
    <row r="672" spans="1:6" x14ac:dyDescent="0.3">
      <c r="A672" s="6" t="s">
        <v>7</v>
      </c>
      <c r="B672" s="12" t="s">
        <v>641</v>
      </c>
      <c r="C672" s="8" t="s">
        <v>22</v>
      </c>
      <c r="D672" s="9"/>
      <c r="E672" s="10" t="s">
        <v>7</v>
      </c>
      <c r="F672" s="10" t="s">
        <v>7</v>
      </c>
    </row>
    <row r="673" spans="1:6" x14ac:dyDescent="0.3">
      <c r="A673" s="6" t="s">
        <v>7</v>
      </c>
      <c r="B673" s="12" t="s">
        <v>642</v>
      </c>
      <c r="C673" s="8" t="s">
        <v>269</v>
      </c>
      <c r="D673" s="9"/>
      <c r="E673" s="10" t="s">
        <v>7</v>
      </c>
      <c r="F673" s="10" t="s">
        <v>7</v>
      </c>
    </row>
    <row r="674" spans="1:6" x14ac:dyDescent="0.3">
      <c r="A674" s="6">
        <v>73</v>
      </c>
      <c r="B674" s="11" t="s">
        <v>583</v>
      </c>
      <c r="C674" s="6" t="s">
        <v>294</v>
      </c>
      <c r="D674" s="13">
        <v>4</v>
      </c>
      <c r="E674" s="1"/>
      <c r="F674" s="14">
        <f t="shared" ref="F674:F675" si="57">D674*E674</f>
        <v>0</v>
      </c>
    </row>
    <row r="675" spans="1:6" x14ac:dyDescent="0.3">
      <c r="A675" s="6">
        <v>74</v>
      </c>
      <c r="B675" s="11" t="s">
        <v>584</v>
      </c>
      <c r="C675" s="6" t="s">
        <v>294</v>
      </c>
      <c r="D675" s="13">
        <v>4</v>
      </c>
      <c r="E675" s="1"/>
      <c r="F675" s="14">
        <f t="shared" si="57"/>
        <v>0</v>
      </c>
    </row>
    <row r="676" spans="1:6" x14ac:dyDescent="0.3">
      <c r="A676" s="6" t="s">
        <v>7</v>
      </c>
      <c r="B676" s="7" t="s">
        <v>643</v>
      </c>
      <c r="C676" s="8" t="s">
        <v>9</v>
      </c>
      <c r="D676" s="9"/>
      <c r="E676" s="10" t="s">
        <v>7</v>
      </c>
      <c r="F676" s="10" t="s">
        <v>7</v>
      </c>
    </row>
    <row r="677" spans="1:6" ht="43.2" x14ac:dyDescent="0.3">
      <c r="A677" s="6" t="s">
        <v>7</v>
      </c>
      <c r="B677" s="12" t="s">
        <v>644</v>
      </c>
      <c r="C677" s="8" t="s">
        <v>22</v>
      </c>
      <c r="D677" s="9"/>
      <c r="E677" s="10" t="s">
        <v>7</v>
      </c>
      <c r="F677" s="10" t="s">
        <v>7</v>
      </c>
    </row>
    <row r="678" spans="1:6" ht="43.2" x14ac:dyDescent="0.3">
      <c r="A678" s="6" t="s">
        <v>7</v>
      </c>
      <c r="B678" s="12" t="s">
        <v>645</v>
      </c>
      <c r="C678" s="8" t="s">
        <v>269</v>
      </c>
      <c r="D678" s="9"/>
      <c r="E678" s="10" t="s">
        <v>7</v>
      </c>
      <c r="F678" s="10" t="s">
        <v>7</v>
      </c>
    </row>
    <row r="679" spans="1:6" x14ac:dyDescent="0.3">
      <c r="A679" s="6">
        <v>75</v>
      </c>
      <c r="B679" s="11" t="s">
        <v>583</v>
      </c>
      <c r="C679" s="6" t="s">
        <v>299</v>
      </c>
      <c r="D679" s="13">
        <v>100</v>
      </c>
      <c r="E679" s="1"/>
      <c r="F679" s="14">
        <f t="shared" ref="F679:F680" si="58">D679*E679</f>
        <v>0</v>
      </c>
    </row>
    <row r="680" spans="1:6" x14ac:dyDescent="0.3">
      <c r="A680" s="6">
        <v>76</v>
      </c>
      <c r="B680" s="11" t="s">
        <v>584</v>
      </c>
      <c r="C680" s="6" t="s">
        <v>299</v>
      </c>
      <c r="D680" s="13">
        <v>100</v>
      </c>
      <c r="E680" s="1"/>
      <c r="F680" s="14">
        <f t="shared" si="58"/>
        <v>0</v>
      </c>
    </row>
    <row r="681" spans="1:6" ht="57.6" x14ac:dyDescent="0.3">
      <c r="A681" s="6" t="s">
        <v>7</v>
      </c>
      <c r="B681" s="12" t="s">
        <v>646</v>
      </c>
      <c r="C681" s="8" t="s">
        <v>269</v>
      </c>
      <c r="D681" s="9"/>
      <c r="E681" s="10" t="s">
        <v>7</v>
      </c>
      <c r="F681" s="10" t="s">
        <v>7</v>
      </c>
    </row>
    <row r="682" spans="1:6" x14ac:dyDescent="0.3">
      <c r="A682" s="6">
        <v>77</v>
      </c>
      <c r="B682" s="11" t="s">
        <v>583</v>
      </c>
      <c r="C682" s="6" t="s">
        <v>294</v>
      </c>
      <c r="D682" s="13">
        <v>16</v>
      </c>
      <c r="E682" s="1"/>
      <c r="F682" s="14">
        <f t="shared" ref="F682:F683" si="59">D682*E682</f>
        <v>0</v>
      </c>
    </row>
    <row r="683" spans="1:6" x14ac:dyDescent="0.3">
      <c r="A683" s="6">
        <v>78</v>
      </c>
      <c r="B683" s="11" t="s">
        <v>584</v>
      </c>
      <c r="C683" s="6" t="s">
        <v>294</v>
      </c>
      <c r="D683" s="13">
        <v>16</v>
      </c>
      <c r="E683" s="1"/>
      <c r="F683" s="14">
        <f t="shared" si="59"/>
        <v>0</v>
      </c>
    </row>
    <row r="684" spans="1:6" ht="43.2" x14ac:dyDescent="0.3">
      <c r="A684" s="6" t="s">
        <v>7</v>
      </c>
      <c r="B684" s="12" t="s">
        <v>647</v>
      </c>
      <c r="C684" s="8" t="s">
        <v>269</v>
      </c>
      <c r="D684" s="9"/>
      <c r="E684" s="10" t="s">
        <v>7</v>
      </c>
      <c r="F684" s="10" t="s">
        <v>7</v>
      </c>
    </row>
    <row r="685" spans="1:6" x14ac:dyDescent="0.3">
      <c r="A685" s="6">
        <v>79</v>
      </c>
      <c r="B685" s="11" t="s">
        <v>583</v>
      </c>
      <c r="C685" s="6" t="s">
        <v>294</v>
      </c>
      <c r="D685" s="13">
        <v>16</v>
      </c>
      <c r="E685" s="1"/>
      <c r="F685" s="14">
        <f t="shared" ref="F685:F686" si="60">D685*E685</f>
        <v>0</v>
      </c>
    </row>
    <row r="686" spans="1:6" x14ac:dyDescent="0.3">
      <c r="A686" s="6">
        <v>80</v>
      </c>
      <c r="B686" s="11" t="s">
        <v>584</v>
      </c>
      <c r="C686" s="6" t="s">
        <v>294</v>
      </c>
      <c r="D686" s="13">
        <v>16</v>
      </c>
      <c r="E686" s="1"/>
      <c r="F686" s="14">
        <f t="shared" si="60"/>
        <v>0</v>
      </c>
    </row>
    <row r="687" spans="1:6" ht="28.8" x14ac:dyDescent="0.3">
      <c r="A687" s="6" t="s">
        <v>7</v>
      </c>
      <c r="B687" s="12" t="s">
        <v>648</v>
      </c>
      <c r="C687" s="8" t="s">
        <v>269</v>
      </c>
      <c r="D687" s="9"/>
      <c r="E687" s="10" t="s">
        <v>7</v>
      </c>
      <c r="F687" s="10" t="s">
        <v>7</v>
      </c>
    </row>
    <row r="688" spans="1:6" x14ac:dyDescent="0.3">
      <c r="A688" s="6">
        <v>81</v>
      </c>
      <c r="B688" s="11" t="s">
        <v>583</v>
      </c>
      <c r="C688" s="6" t="s">
        <v>299</v>
      </c>
      <c r="D688" s="13">
        <v>80</v>
      </c>
      <c r="E688" s="1"/>
      <c r="F688" s="14">
        <f t="shared" ref="F688:F689" si="61">D688*E688</f>
        <v>0</v>
      </c>
    </row>
    <row r="689" spans="1:6" x14ac:dyDescent="0.3">
      <c r="A689" s="6">
        <v>82</v>
      </c>
      <c r="B689" s="11" t="s">
        <v>584</v>
      </c>
      <c r="C689" s="6" t="s">
        <v>299</v>
      </c>
      <c r="D689" s="13">
        <v>80</v>
      </c>
      <c r="E689" s="1"/>
      <c r="F689" s="14">
        <f t="shared" si="61"/>
        <v>0</v>
      </c>
    </row>
    <row r="690" spans="1:6" ht="28.8" x14ac:dyDescent="0.3">
      <c r="A690" s="6" t="s">
        <v>7</v>
      </c>
      <c r="B690" s="12" t="s">
        <v>649</v>
      </c>
      <c r="C690" s="8" t="s">
        <v>269</v>
      </c>
      <c r="D690" s="9"/>
      <c r="E690" s="10" t="s">
        <v>7</v>
      </c>
      <c r="F690" s="10" t="s">
        <v>7</v>
      </c>
    </row>
    <row r="691" spans="1:6" x14ac:dyDescent="0.3">
      <c r="A691" s="6">
        <v>83</v>
      </c>
      <c r="B691" s="11" t="s">
        <v>583</v>
      </c>
      <c r="C691" s="6" t="s">
        <v>294</v>
      </c>
      <c r="D691" s="13">
        <v>16</v>
      </c>
      <c r="E691" s="1"/>
      <c r="F691" s="14">
        <f t="shared" ref="F691:F692" si="62">D691*E691</f>
        <v>0</v>
      </c>
    </row>
    <row r="692" spans="1:6" x14ac:dyDescent="0.3">
      <c r="A692" s="6">
        <v>84</v>
      </c>
      <c r="B692" s="11" t="s">
        <v>584</v>
      </c>
      <c r="C692" s="6" t="s">
        <v>294</v>
      </c>
      <c r="D692" s="13">
        <v>16</v>
      </c>
      <c r="E692" s="1"/>
      <c r="F692" s="14">
        <f t="shared" si="62"/>
        <v>0</v>
      </c>
    </row>
    <row r="693" spans="1:6" x14ac:dyDescent="0.3">
      <c r="A693" s="6" t="s">
        <v>7</v>
      </c>
      <c r="B693" s="7" t="s">
        <v>650</v>
      </c>
      <c r="C693" s="8" t="s">
        <v>9</v>
      </c>
      <c r="D693" s="9"/>
      <c r="E693" s="10" t="s">
        <v>7</v>
      </c>
      <c r="F693" s="10" t="s">
        <v>7</v>
      </c>
    </row>
    <row r="694" spans="1:6" ht="86.4" x14ac:dyDescent="0.3">
      <c r="A694" s="6" t="s">
        <v>7</v>
      </c>
      <c r="B694" s="12" t="s">
        <v>651</v>
      </c>
      <c r="C694" s="8" t="s">
        <v>22</v>
      </c>
      <c r="D694" s="9"/>
      <c r="E694" s="10" t="s">
        <v>7</v>
      </c>
      <c r="F694" s="10" t="s">
        <v>7</v>
      </c>
    </row>
    <row r="695" spans="1:6" x14ac:dyDescent="0.3">
      <c r="A695" s="6" t="s">
        <v>7</v>
      </c>
      <c r="B695" s="12" t="s">
        <v>652</v>
      </c>
      <c r="C695" s="8" t="s">
        <v>269</v>
      </c>
      <c r="D695" s="9"/>
      <c r="E695" s="10" t="s">
        <v>7</v>
      </c>
      <c r="F695" s="10" t="s">
        <v>7</v>
      </c>
    </row>
    <row r="696" spans="1:6" x14ac:dyDescent="0.3">
      <c r="A696" s="6">
        <v>85</v>
      </c>
      <c r="B696" s="11" t="s">
        <v>583</v>
      </c>
      <c r="C696" s="6" t="s">
        <v>299</v>
      </c>
      <c r="D696" s="13">
        <v>100</v>
      </c>
      <c r="E696" s="1"/>
      <c r="F696" s="14">
        <f t="shared" ref="F696:F698" si="63">D696*E696</f>
        <v>0</v>
      </c>
    </row>
    <row r="697" spans="1:6" x14ac:dyDescent="0.3">
      <c r="A697" s="6">
        <v>86</v>
      </c>
      <c r="B697" s="11" t="s">
        <v>584</v>
      </c>
      <c r="C697" s="6" t="s">
        <v>299</v>
      </c>
      <c r="D697" s="13">
        <v>100</v>
      </c>
      <c r="E697" s="1"/>
      <c r="F697" s="14">
        <f t="shared" si="63"/>
        <v>0</v>
      </c>
    </row>
    <row r="698" spans="1:6" x14ac:dyDescent="0.3">
      <c r="A698" s="6">
        <v>87</v>
      </c>
      <c r="B698" s="11" t="s">
        <v>653</v>
      </c>
      <c r="C698" s="6" t="s">
        <v>294</v>
      </c>
      <c r="D698" s="13">
        <v>8</v>
      </c>
      <c r="E698" s="1"/>
      <c r="F698" s="14">
        <f t="shared" si="63"/>
        <v>0</v>
      </c>
    </row>
    <row r="699" spans="1:6" x14ac:dyDescent="0.3">
      <c r="A699" s="6" t="s">
        <v>7</v>
      </c>
      <c r="B699" s="12" t="s">
        <v>654</v>
      </c>
      <c r="C699" s="8" t="s">
        <v>269</v>
      </c>
      <c r="D699" s="9"/>
      <c r="E699" s="10" t="s">
        <v>7</v>
      </c>
      <c r="F699" s="10" t="s">
        <v>7</v>
      </c>
    </row>
    <row r="700" spans="1:6" x14ac:dyDescent="0.3">
      <c r="A700" s="6">
        <v>88</v>
      </c>
      <c r="B700" s="11" t="s">
        <v>583</v>
      </c>
      <c r="C700" s="6" t="s">
        <v>299</v>
      </c>
      <c r="D700" s="13">
        <v>100</v>
      </c>
      <c r="E700" s="1"/>
      <c r="F700" s="14">
        <f t="shared" ref="F700:F702" si="64">D700*E700</f>
        <v>0</v>
      </c>
    </row>
    <row r="701" spans="1:6" x14ac:dyDescent="0.3">
      <c r="A701" s="6">
        <v>89</v>
      </c>
      <c r="B701" s="11" t="s">
        <v>584</v>
      </c>
      <c r="C701" s="6" t="s">
        <v>299</v>
      </c>
      <c r="D701" s="13">
        <v>100</v>
      </c>
      <c r="E701" s="1"/>
      <c r="F701" s="14">
        <f t="shared" si="64"/>
        <v>0</v>
      </c>
    </row>
    <row r="702" spans="1:6" x14ac:dyDescent="0.3">
      <c r="A702" s="6">
        <v>90</v>
      </c>
      <c r="B702" s="11" t="s">
        <v>653</v>
      </c>
      <c r="C702" s="6" t="s">
        <v>294</v>
      </c>
      <c r="D702" s="13">
        <v>8</v>
      </c>
      <c r="E702" s="1"/>
      <c r="F702" s="14">
        <f t="shared" si="64"/>
        <v>0</v>
      </c>
    </row>
    <row r="703" spans="1:6" ht="72" x14ac:dyDescent="0.3">
      <c r="A703" s="6" t="s">
        <v>7</v>
      </c>
      <c r="B703" s="12" t="s">
        <v>655</v>
      </c>
      <c r="C703" s="8" t="s">
        <v>22</v>
      </c>
      <c r="D703" s="9"/>
      <c r="E703" s="10" t="s">
        <v>7</v>
      </c>
      <c r="F703" s="10" t="s">
        <v>7</v>
      </c>
    </row>
    <row r="704" spans="1:6" x14ac:dyDescent="0.3">
      <c r="A704" s="6">
        <v>91</v>
      </c>
      <c r="B704" s="11" t="s">
        <v>656</v>
      </c>
      <c r="C704" s="6" t="s">
        <v>328</v>
      </c>
      <c r="D704" s="13">
        <v>60</v>
      </c>
      <c r="E704" s="1"/>
      <c r="F704" s="14">
        <f t="shared" ref="F704:F707" si="65">D704*E704</f>
        <v>0</v>
      </c>
    </row>
    <row r="705" spans="1:6" x14ac:dyDescent="0.3">
      <c r="A705" s="6">
        <v>92</v>
      </c>
      <c r="B705" s="11" t="s">
        <v>657</v>
      </c>
      <c r="C705" s="6" t="s">
        <v>328</v>
      </c>
      <c r="D705" s="13">
        <v>20</v>
      </c>
      <c r="E705" s="1"/>
      <c r="F705" s="14">
        <f t="shared" si="65"/>
        <v>0</v>
      </c>
    </row>
    <row r="706" spans="1:6" x14ac:dyDescent="0.3">
      <c r="A706" s="6">
        <v>93</v>
      </c>
      <c r="B706" s="11" t="s">
        <v>658</v>
      </c>
      <c r="C706" s="6" t="s">
        <v>328</v>
      </c>
      <c r="D706" s="13">
        <v>20</v>
      </c>
      <c r="E706" s="1"/>
      <c r="F706" s="14">
        <f t="shared" si="65"/>
        <v>0</v>
      </c>
    </row>
    <row r="707" spans="1:6" ht="28.8" x14ac:dyDescent="0.3">
      <c r="A707" s="6">
        <v>94</v>
      </c>
      <c r="B707" s="11" t="s">
        <v>659</v>
      </c>
      <c r="C707" s="6" t="s">
        <v>299</v>
      </c>
      <c r="D707" s="13">
        <v>400</v>
      </c>
      <c r="E707" s="1"/>
      <c r="F707" s="14">
        <f t="shared" si="65"/>
        <v>0</v>
      </c>
    </row>
    <row r="708" spans="1:6" x14ac:dyDescent="0.3">
      <c r="A708" s="6" t="s">
        <v>7</v>
      </c>
      <c r="B708" s="12" t="s">
        <v>660</v>
      </c>
      <c r="C708" s="8" t="s">
        <v>22</v>
      </c>
      <c r="D708" s="9"/>
      <c r="E708" s="10" t="s">
        <v>7</v>
      </c>
      <c r="F708" s="10" t="s">
        <v>7</v>
      </c>
    </row>
    <row r="709" spans="1:6" x14ac:dyDescent="0.3">
      <c r="A709" s="6">
        <v>95</v>
      </c>
      <c r="B709" s="11" t="s">
        <v>661</v>
      </c>
      <c r="C709" s="6" t="s">
        <v>24</v>
      </c>
      <c r="D709" s="13">
        <v>2</v>
      </c>
      <c r="E709" s="1"/>
      <c r="F709" s="14">
        <f t="shared" ref="F709:F713" si="66">D709*E709</f>
        <v>0</v>
      </c>
    </row>
    <row r="710" spans="1:6" ht="28.8" x14ac:dyDescent="0.3">
      <c r="A710" s="6">
        <v>96</v>
      </c>
      <c r="B710" s="11" t="s">
        <v>662</v>
      </c>
      <c r="C710" s="6" t="s">
        <v>24</v>
      </c>
      <c r="D710" s="13">
        <v>2</v>
      </c>
      <c r="E710" s="1"/>
      <c r="F710" s="14">
        <f t="shared" si="66"/>
        <v>0</v>
      </c>
    </row>
    <row r="711" spans="1:6" ht="43.2" x14ac:dyDescent="0.3">
      <c r="A711" s="6">
        <v>97</v>
      </c>
      <c r="B711" s="11" t="s">
        <v>663</v>
      </c>
      <c r="C711" s="6" t="s">
        <v>24</v>
      </c>
      <c r="D711" s="13">
        <v>2</v>
      </c>
      <c r="E711" s="1"/>
      <c r="F711" s="14">
        <f t="shared" si="66"/>
        <v>0</v>
      </c>
    </row>
    <row r="712" spans="1:6" ht="28.8" x14ac:dyDescent="0.3">
      <c r="A712" s="6">
        <v>98</v>
      </c>
      <c r="B712" s="11" t="s">
        <v>664</v>
      </c>
      <c r="C712" s="6" t="s">
        <v>24</v>
      </c>
      <c r="D712" s="13">
        <v>2</v>
      </c>
      <c r="E712" s="1"/>
      <c r="F712" s="14">
        <f t="shared" si="66"/>
        <v>0</v>
      </c>
    </row>
    <row r="713" spans="1:6" x14ac:dyDescent="0.3">
      <c r="A713" s="6">
        <v>99</v>
      </c>
      <c r="B713" s="11" t="s">
        <v>665</v>
      </c>
      <c r="C713" s="6" t="s">
        <v>24</v>
      </c>
      <c r="D713" s="13">
        <v>1</v>
      </c>
      <c r="E713" s="28">
        <v>50000</v>
      </c>
      <c r="F713" s="14">
        <f t="shared" si="66"/>
        <v>50000</v>
      </c>
    </row>
    <row r="714" spans="1:6" x14ac:dyDescent="0.3">
      <c r="A714" s="6">
        <v>100</v>
      </c>
      <c r="B714" s="11" t="s">
        <v>447</v>
      </c>
      <c r="C714" s="6" t="s">
        <v>24</v>
      </c>
      <c r="D714" s="13">
        <v>1</v>
      </c>
      <c r="E714" s="2">
        <v>0</v>
      </c>
      <c r="F714" s="14">
        <f>F713*E714</f>
        <v>0</v>
      </c>
    </row>
    <row r="715" spans="1:6" x14ac:dyDescent="0.3">
      <c r="A715" s="6"/>
      <c r="B715" s="11"/>
      <c r="C715" s="6"/>
      <c r="D715" s="13"/>
      <c r="E715" s="14"/>
      <c r="F715" s="14"/>
    </row>
    <row r="716" spans="1:6" x14ac:dyDescent="0.3">
      <c r="A716" s="16" t="s">
        <v>677</v>
      </c>
      <c r="B716" s="17"/>
      <c r="C716" s="18"/>
      <c r="D716" s="19"/>
      <c r="E716" s="20"/>
      <c r="F716" s="21">
        <f>SUM(F534:F714)</f>
        <v>50000</v>
      </c>
    </row>
    <row r="717" spans="1:6" x14ac:dyDescent="0.3">
      <c r="A717" s="6"/>
      <c r="B717" s="11"/>
      <c r="C717" s="6"/>
      <c r="D717" s="6"/>
      <c r="E717" s="10"/>
      <c r="F717" s="10"/>
    </row>
    <row r="718" spans="1:6" x14ac:dyDescent="0.3">
      <c r="A718" s="6" t="s">
        <v>6</v>
      </c>
      <c r="B718" s="11" t="s">
        <v>666</v>
      </c>
      <c r="C718" s="6"/>
      <c r="D718" s="22"/>
      <c r="E718" s="24"/>
      <c r="F718" s="14">
        <f>F155</f>
        <v>0</v>
      </c>
    </row>
    <row r="719" spans="1:6" x14ac:dyDescent="0.3">
      <c r="A719" s="6" t="s">
        <v>18</v>
      </c>
      <c r="B719" s="11" t="s">
        <v>667</v>
      </c>
      <c r="C719" s="6"/>
      <c r="D719" s="22"/>
      <c r="E719" s="24"/>
      <c r="F719" s="14">
        <f>F401</f>
        <v>130000</v>
      </c>
    </row>
    <row r="720" spans="1:6" x14ac:dyDescent="0.3">
      <c r="A720" s="6" t="s">
        <v>26</v>
      </c>
      <c r="B720" s="11" t="s">
        <v>668</v>
      </c>
      <c r="C720" s="6"/>
      <c r="D720" s="22"/>
      <c r="E720" s="24"/>
      <c r="F720" s="14">
        <f>F532</f>
        <v>0</v>
      </c>
    </row>
    <row r="721" spans="1:6" x14ac:dyDescent="0.3">
      <c r="A721" s="6" t="s">
        <v>28</v>
      </c>
      <c r="B721" s="11" t="s">
        <v>669</v>
      </c>
      <c r="C721" s="6"/>
      <c r="D721" s="22"/>
      <c r="E721" s="24"/>
      <c r="F721" s="14">
        <f>F716</f>
        <v>50000</v>
      </c>
    </row>
    <row r="722" spans="1:6" x14ac:dyDescent="0.3">
      <c r="A722" s="6"/>
      <c r="B722" s="11"/>
      <c r="C722" s="6"/>
      <c r="D722" s="22"/>
      <c r="E722" s="24"/>
      <c r="F722" s="25"/>
    </row>
    <row r="723" spans="1:6" x14ac:dyDescent="0.3">
      <c r="A723" s="16" t="s">
        <v>678</v>
      </c>
      <c r="B723" s="17"/>
      <c r="C723" s="18"/>
      <c r="D723" s="19"/>
      <c r="E723" s="20"/>
      <c r="F723" s="21">
        <f>SUM(F718:F721)</f>
        <v>180000</v>
      </c>
    </row>
    <row r="724" spans="1:6" x14ac:dyDescent="0.3">
      <c r="A724" s="6"/>
      <c r="B724" s="11"/>
      <c r="C724" s="6"/>
      <c r="D724" s="22"/>
      <c r="E724" s="24"/>
      <c r="F724" s="25"/>
    </row>
    <row r="725" spans="1:6" x14ac:dyDescent="0.3">
      <c r="A725" s="16" t="s">
        <v>679</v>
      </c>
      <c r="B725" s="17"/>
      <c r="C725" s="18"/>
      <c r="D725" s="19"/>
      <c r="E725" s="20"/>
      <c r="F725" s="21">
        <f>F723*0.15</f>
        <v>27000</v>
      </c>
    </row>
    <row r="726" spans="1:6" x14ac:dyDescent="0.3">
      <c r="A726" s="6"/>
      <c r="B726" s="11"/>
      <c r="C726" s="6"/>
      <c r="D726" s="6"/>
      <c r="E726" s="10"/>
      <c r="F726" s="10"/>
    </row>
    <row r="727" spans="1:6" x14ac:dyDescent="0.3">
      <c r="A727" s="16" t="s">
        <v>680</v>
      </c>
      <c r="B727" s="17"/>
      <c r="C727" s="18"/>
      <c r="D727" s="19"/>
      <c r="E727" s="20"/>
      <c r="F727" s="21">
        <f>F725+F723</f>
        <v>207000</v>
      </c>
    </row>
  </sheetData>
  <sheetProtection algorithmName="SHA-512" hashValue="PBWmZGM7L2SsJJIEMjK904Oe432e/5AOHtRQmBMx1ZdbtJ3hH1Xf9y4ORizI+KkhvXUoPAQPQUhkJN0OF4+nLw==" saltValue="YvwtUM4HoDHVkUz0l3FhWg==" spinCount="100000" sheet="1" objects="1" scenarios="1" selectLockedCells="1"/>
  <autoFilter ref="C1:C764" xr:uid="{00000000-0001-0000-0000-000000000000}"/>
  <pageMargins left="0.7" right="0.7" top="0.75" bottom="0.75" header="0.3" footer="0.3"/>
  <pageSetup scale="68" orientation="portrait" r:id="rId1"/>
  <rowBreaks count="1" manualBreakCount="1">
    <brk id="680"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c407ec-0b45-4ec3-afb9-7ca8fc587c51" xsi:nil="true"/>
    <lcf76f155ced4ddcb4097134ff3c332f xmlns="79187abe-8bae-4492-996f-9d289e7ff1f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0CF5080B04D7947AF9AC3008383C098" ma:contentTypeVersion="17" ma:contentTypeDescription="Create a new document." ma:contentTypeScope="" ma:versionID="801cbc4dab1568ec9eda517fd4a36234">
  <xsd:schema xmlns:xsd="http://www.w3.org/2001/XMLSchema" xmlns:xs="http://www.w3.org/2001/XMLSchema" xmlns:p="http://schemas.microsoft.com/office/2006/metadata/properties" xmlns:ns2="79187abe-8bae-4492-996f-9d289e7ff1fc" xmlns:ns3="fec407ec-0b45-4ec3-afb9-7ca8fc587c51" targetNamespace="http://schemas.microsoft.com/office/2006/metadata/properties" ma:root="true" ma:fieldsID="8ccd60ef570970c0280a4607becda761" ns2:_="" ns3:_="">
    <xsd:import namespace="79187abe-8bae-4492-996f-9d289e7ff1fc"/>
    <xsd:import namespace="fec407ec-0b45-4ec3-afb9-7ca8fc587c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87abe-8bae-4492-996f-9d289e7ff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781e8f-ebea-44fb-8dbe-f5f71f5c08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c407ec-0b45-4ec3-afb9-7ca8fc587c5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f0935a2-3067-4527-a30d-52e8f37a659b}" ma:internalName="TaxCatchAll" ma:showField="CatchAllData" ma:web="fec407ec-0b45-4ec3-afb9-7ca8fc587c5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E8592D-220B-4951-AB66-21899CA1297B}">
  <ds:schemaRefs>
    <ds:schemaRef ds:uri="http://schemas.microsoft.com/office/2006/metadata/properties"/>
    <ds:schemaRef ds:uri="http://schemas.microsoft.com/office/infopath/2007/PartnerControls"/>
    <ds:schemaRef ds:uri="fec407ec-0b45-4ec3-afb9-7ca8fc587c51"/>
    <ds:schemaRef ds:uri="79187abe-8bae-4492-996f-9d289e7ff1fc"/>
  </ds:schemaRefs>
</ds:datastoreItem>
</file>

<file path=customXml/itemProps2.xml><?xml version="1.0" encoding="utf-8"?>
<ds:datastoreItem xmlns:ds="http://schemas.openxmlformats.org/officeDocument/2006/customXml" ds:itemID="{B343F248-4A2A-4B64-816B-63158C763D26}">
  <ds:schemaRefs>
    <ds:schemaRef ds:uri="http://schemas.microsoft.com/sharepoint/v3/contenttype/forms"/>
  </ds:schemaRefs>
</ds:datastoreItem>
</file>

<file path=customXml/itemProps3.xml><?xml version="1.0" encoding="utf-8"?>
<ds:datastoreItem xmlns:ds="http://schemas.openxmlformats.org/officeDocument/2006/customXml" ds:itemID="{8E9EA576-7690-4692-BC45-615FE33EC6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187abe-8bae-4492-996f-9d289e7ff1fc"/>
    <ds:schemaRef ds:uri="fec407ec-0b45-4ec3-afb9-7ca8fc587c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Page-Section 2 of 2</vt:lpstr>
      <vt:lpstr>14B-VEZU</vt:lpstr>
      <vt:lpstr>'Cover Page-Section 2 of 2'!OLE_LINK1</vt:lpstr>
      <vt:lpstr>'Cover Page-Section 2 of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Sahil Harrichunder</dc:creator>
  <cp:lastModifiedBy>Sahil Harrichunder</cp:lastModifiedBy>
  <dcterms:created xsi:type="dcterms:W3CDTF">2023-07-25T15:24:07Z</dcterms:created>
  <dcterms:modified xsi:type="dcterms:W3CDTF">2023-08-31T13:30:02Z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0x010100C0CF5080B04D7947AF9AC3008383C098</vt:lpwstr>
  </property>
  <property fmtid="{D5CDD505-2E9C-101B-9397-08002B2CF9AE}" pid="3" name="MediaServiceImageTags">
    <vt:lpwstr/>
  </property>
</Properties>
</file>