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Users\LesleyC\Documents\"/>
    </mc:Choice>
  </mc:AlternateContent>
  <xr:revisionPtr revIDLastSave="0" documentId="8_{180E2D3E-D116-434B-BC8F-34B9E1A43A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M27" i="6"/>
  <c r="M26" i="6"/>
  <c r="M25" i="6"/>
  <c r="M24" i="6"/>
  <c r="M23" i="6"/>
  <c r="M22" i="6"/>
  <c r="J27" i="6"/>
  <c r="J26" i="6"/>
  <c r="J25" i="6"/>
  <c r="J24" i="6"/>
  <c r="J23" i="6"/>
  <c r="J22" i="6"/>
  <c r="M20" i="6"/>
  <c r="J20" i="6"/>
  <c r="M21" i="6" l="1"/>
  <c r="M19" i="6" s="1"/>
  <c r="J21" i="6"/>
  <c r="G27" i="6"/>
  <c r="G26" i="6"/>
  <c r="G25" i="6"/>
  <c r="G24" i="6"/>
  <c r="G23" i="6"/>
  <c r="G22" i="6"/>
  <c r="M29" i="6" l="1"/>
  <c r="J19" i="6"/>
  <c r="J29" i="6" s="1"/>
  <c r="G21" i="6"/>
  <c r="N27" i="6"/>
  <c r="O27" i="6" s="1"/>
  <c r="N22" i="6"/>
  <c r="N23" i="6"/>
  <c r="O23" i="6" s="1"/>
  <c r="N24" i="6"/>
  <c r="O24" i="6" s="1"/>
  <c r="N25" i="6"/>
  <c r="O25" i="6" s="1"/>
  <c r="N26" i="6"/>
  <c r="O26" i="6" s="1"/>
  <c r="O22" i="6" l="1"/>
  <c r="N21" i="6"/>
  <c r="O21" i="6" l="1"/>
  <c r="G19" i="6"/>
  <c r="G29" i="6" s="1"/>
  <c r="J30" i="6" l="1"/>
  <c r="J31" i="6" s="1"/>
  <c r="N20" i="6"/>
  <c r="N19" i="6" s="1"/>
  <c r="N29" i="6" s="1"/>
  <c r="G30" i="6" l="1"/>
  <c r="G31" i="6" s="1"/>
  <c r="M30" i="6"/>
  <c r="M31" i="6" s="1"/>
  <c r="O20" i="6"/>
  <c r="O19" i="6" s="1"/>
  <c r="N30" i="6" l="1"/>
  <c r="N31" i="6" s="1"/>
  <c r="O29" i="6"/>
  <c r="O30" i="6" l="1"/>
  <c r="O31" i="6" s="1"/>
</calcChain>
</file>

<file path=xl/sharedStrings.xml><?xml version="1.0" encoding="utf-8"?>
<sst xmlns="http://schemas.openxmlformats.org/spreadsheetml/2006/main" count="71" uniqueCount="62">
  <si>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</si>
  <si>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</si>
  <si>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</si>
  <si>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</si>
  <si>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</si>
  <si>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</si>
  <si>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</si>
  <si>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</si>
  <si>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</si>
  <si>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</si>
  <si>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</si>
  <si>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</si>
  <si>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</si>
  <si>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</si>
  <si>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</si>
  <si>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</si>
  <si>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</si>
  <si>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</si>
  <si>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</si>
  <si>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</si>
  <si>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</si>
  <si>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</si>
  <si>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</si>
  <si>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</si>
  <si>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</si>
  <si>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</si>
  <si>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</si>
  <si>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</si>
  <si>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</si>
  <si>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</si>
  <si>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</si>
  <si>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</si>
  <si>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</si>
  <si>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</si>
  <si>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</si>
  <si>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</si>
  <si>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</si>
  <si>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</si>
  <si>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</si>
  <si>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</si>
  <si>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RFB No</t>
  </si>
  <si>
    <t>RFB Title</t>
  </si>
  <si>
    <t>Maintenance and Mastercare Support phase 1</t>
  </si>
  <si>
    <t>Each</t>
  </si>
  <si>
    <t>2.1</t>
  </si>
  <si>
    <t>2.2</t>
  </si>
  <si>
    <t>2.3</t>
  </si>
  <si>
    <t>2.4</t>
  </si>
  <si>
    <t>2.5</t>
  </si>
  <si>
    <t>2.6</t>
  </si>
  <si>
    <t>C-06695-00S-1-U-1M  - NETSCOUT Certified InfiniStreamNG Software to upgrade from version 6.3.2 to the new version 6.3.6 or latest</t>
  </si>
  <si>
    <t>Netscout - Upgrade Software phase 1</t>
  </si>
  <si>
    <t>9500L-DGM-nGenius Performance Manager, Dedicated Global Server (Linux)</t>
  </si>
  <si>
    <t>9500L-LO -nGenius Performance Manager Local Server - (Linux)</t>
  </si>
  <si>
    <t>9600L-ENT1-LO-nGenius Performance Manager Local Server - (Linux) nGeniusONE (Linux) - License Only</t>
  </si>
  <si>
    <t xml:space="preserve">732-74768-Dell Pro-Support Plus and Next Business Day Onsite  </t>
  </si>
  <si>
    <t>C-06695-00S-1/C-06600-ZSGA1 - NETSCOUT Certified InfiniStreamNG Software, includes NETSCOUT 4-Port 10G ASI Accelerator NIC (SFP+), 1-socket, for use with C-06600 series certified appliance hardware</t>
  </si>
  <si>
    <t>PFOSN-YX5-01/C-50FCNANQH0J0- Packet Flow Operating System (PFOS) Software for Certified PFS 5010</t>
  </si>
  <si>
    <t>(c) The price must include all cost to deliver the goods or render the service, including all applicable taxes, duty fees, logistics/delivery, storage, labour, overtime and subsistance and travel</t>
  </si>
  <si>
    <t>(e) Bidders must complete and submit bid pricing in the provided Excel spreadsheet format, and any pricing schedule submitted in a different format will not be considered.</t>
  </si>
  <si>
    <t xml:space="preserve">REQUEST FOR BID TO MIGRATE THE NETSCOUT – NGN SOLUTION TO THE NEW SOFTWARE VERSION 6.3.6 WITH MAINTENANCE AND SUPPORT FOR A PERIOD OF THREE (03) YEARS. </t>
  </si>
  <si>
    <t>RFB 3193-2025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</si>
</sst>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  <numFmt numFmtId="166" formatCode="#,##0_ ;\-#,##0\ "/>
    <numFmt numFmtId="167" formatCode="#,##0.00_ ;\-#,##0.00\ 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4"/>
      </left>
      <right/>
      <top style="thin">
        <color theme="8"/>
      </top>
      <bottom style="thin">
        <color theme="4"/>
      </bottom>
      <diagonal/>
    </border>
    <border>
      <left/>
      <right style="thin">
        <color theme="8"/>
      </right>
      <top style="thin">
        <color theme="8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38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4" fontId="4" fillId="5" borderId="3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6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6" fillId="2" borderId="7" xfId="0" applyFont="1" applyFill="1" applyBorder="1" applyAlignment="1">
      <alignment horizontal="center" vertical="top" wrapText="1"/>
    </xf>
    <xf numFmtId="164" fontId="6" fillId="2" borderId="22" xfId="0" applyNumberFormat="1" applyFont="1" applyFill="1" applyBorder="1" applyAlignment="1">
      <alignment horizontal="center" vertical="top" wrapText="1"/>
    </xf>
    <xf numFmtId="164" fontId="6" fillId="2" borderId="7" xfId="0" applyNumberFormat="1" applyFont="1" applyFill="1" applyBorder="1" applyAlignment="1">
      <alignment horizontal="center" vertical="top" wrapText="1"/>
    </xf>
    <xf numFmtId="164" fontId="6" fillId="2" borderId="7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7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7" xfId="0" applyFont="1" applyFill="1" applyBorder="1" applyAlignment="1">
      <alignment horizontal="right" vertical="top" wrapText="1"/>
    </xf>
    <xf numFmtId="44" fontId="4" fillId="5" borderId="24" xfId="0" applyNumberFormat="1" applyFont="1" applyFill="1" applyBorder="1" applyAlignment="1">
      <alignment vertical="top" wrapText="1"/>
    </xf>
    <xf numFmtId="0" fontId="14" fillId="6" borderId="6" xfId="0" applyFont="1" applyFill="1" applyBorder="1" applyAlignment="1">
      <alignment horizontal="left" vertical="top" wrapText="1"/>
    </xf>
    <xf numFmtId="0" fontId="0" fillId="5" borderId="25" xfId="0" applyFill="1" applyBorder="1" applyAlignment="1">
      <alignment vertical="top"/>
    </xf>
    <xf numFmtId="44" fontId="4" fillId="5" borderId="26" xfId="0" applyNumberFormat="1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/>
    </xf>
    <xf numFmtId="0" fontId="7" fillId="3" borderId="0" xfId="0" applyFont="1" applyFill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9" fontId="3" fillId="4" borderId="1" xfId="2" applyFont="1" applyFill="1" applyBorder="1" applyAlignment="1">
      <alignment horizontal="right" vertical="top" wrapText="1"/>
    </xf>
    <xf numFmtId="0" fontId="3" fillId="4" borderId="1" xfId="1" applyNumberFormat="1" applyFont="1" applyFill="1" applyBorder="1" applyAlignment="1">
      <alignment horizontal="right" vertical="top" wrapText="1"/>
    </xf>
    <xf numFmtId="164" fontId="3" fillId="4" borderId="1" xfId="0" applyNumberFormat="1" applyFont="1" applyFill="1" applyBorder="1" applyAlignment="1">
      <alignment vertical="top" wrapText="1"/>
    </xf>
    <xf numFmtId="44" fontId="4" fillId="4" borderId="2" xfId="0" applyNumberFormat="1" applyFont="1" applyFill="1" applyBorder="1" applyAlignment="1">
      <alignment vertical="top" wrapText="1"/>
    </xf>
    <xf numFmtId="44" fontId="0" fillId="4" borderId="2" xfId="0" applyNumberFormat="1" applyFill="1" applyBorder="1" applyAlignment="1">
      <alignment vertical="top"/>
    </xf>
    <xf numFmtId="0" fontId="14" fillId="4" borderId="1" xfId="0" applyFont="1" applyFill="1" applyBorder="1" applyAlignment="1">
      <alignment horizontal="left" vertical="top" wrapText="1"/>
    </xf>
    <xf numFmtId="0" fontId="14" fillId="4" borderId="2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2" fillId="0" borderId="1" xfId="1" applyNumberFormat="1" applyFont="1" applyFill="1" applyBorder="1" applyAlignment="1">
      <alignment horizontal="right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44" fontId="1" fillId="5" borderId="2" xfId="0" applyNumberFormat="1" applyFont="1" applyFill="1" applyBorder="1" applyAlignment="1">
      <alignment vertical="top" wrapText="1"/>
    </xf>
    <xf numFmtId="0" fontId="15" fillId="0" borderId="27" xfId="0" applyFont="1" applyBorder="1"/>
    <xf numFmtId="0" fontId="7" fillId="5" borderId="29" xfId="0" applyFont="1" applyFill="1" applyBorder="1" applyAlignment="1">
      <alignment horizontal="right" vertical="top"/>
    </xf>
    <xf numFmtId="0" fontId="6" fillId="6" borderId="30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left" wrapText="1"/>
    </xf>
    <xf numFmtId="0" fontId="1" fillId="0" borderId="1" xfId="0" quotePrefix="1" applyFont="1" applyBorder="1" applyAlignment="1">
      <alignment horizontal="left" vertical="top" wrapText="1"/>
    </xf>
    <xf numFmtId="44" fontId="3" fillId="6" borderId="1" xfId="0" applyNumberFormat="1" applyFont="1" applyFill="1" applyBorder="1" applyAlignment="1">
      <alignment vertical="top" wrapText="1"/>
    </xf>
    <xf numFmtId="166" fontId="3" fillId="5" borderId="1" xfId="0" applyNumberFormat="1" applyFont="1" applyFill="1" applyBorder="1" applyAlignment="1">
      <alignment vertical="top" wrapText="1"/>
    </xf>
    <xf numFmtId="167" fontId="3" fillId="5" borderId="1" xfId="0" applyNumberFormat="1" applyFont="1" applyFill="1" applyBorder="1" applyAlignment="1">
      <alignment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44" fontId="1" fillId="3" borderId="0" xfId="0" applyNumberFormat="1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 vertical="top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vertical="center"/>
    </xf>
    <xf numFmtId="0" fontId="17" fillId="0" borderId="0" xfId="0" applyFont="1"/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14" fontId="2" fillId="6" borderId="9" xfId="0" applyNumberFormat="1" applyFont="1" applyFill="1" applyBorder="1" applyAlignment="1">
      <alignment horizontal="left" vertical="center"/>
    </xf>
    <xf numFmtId="14" fontId="2" fillId="6" borderId="16" xfId="0" applyNumberFormat="1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6" borderId="15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8" fontId="16" fillId="0" borderId="31" xfId="0" applyNumberFormat="1" applyFont="1" applyBorder="1" applyAlignment="1">
      <alignment horizontal="center" vertical="center" wrapText="1"/>
    </xf>
    <xf numFmtId="8" fontId="16" fillId="0" borderId="32" xfId="0" applyNumberFormat="1" applyFont="1" applyBorder="1" applyAlignment="1">
      <alignment horizontal="center" vertical="center" wrapText="1"/>
    </xf>
    <xf numFmtId="8" fontId="16" fillId="0" borderId="2" xfId="0" applyNumberFormat="1" applyFont="1" applyBorder="1" applyAlignment="1">
      <alignment horizontal="center" vertical="center" wrapText="1"/>
    </xf>
    <xf numFmtId="8" fontId="16" fillId="0" borderId="33" xfId="0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9"/>
  <sheetViews>
    <sheetView showGridLines="0" tabSelected="1" topLeftCell="A6" zoomScale="90" zoomScaleNormal="90" workbookViewId="0">
      <selection activeCell="F20" sqref="F20"/>
    </sheetView>
  </sheetViews>
  <sheetFormatPr defaultColWidth="9.109375" defaultRowHeight="14.4" x14ac:dyDescent="0.3"/>
  <cols>
    <col min="1" max="1" width="11.33203125" style="55" customWidth="1"/>
    <col min="2" max="2" width="66.44140625" style="52" customWidth="1"/>
    <col min="3" max="3" width="12.33203125" style="56" customWidth="1"/>
    <col min="4" max="4" width="8.33203125" style="56" customWidth="1"/>
    <col min="5" max="5" width="4.33203125" style="56" bestFit="1" customWidth="1"/>
    <col min="6" max="6" width="15.44140625" style="52" customWidth="1"/>
    <col min="7" max="7" width="13.33203125" style="52" bestFit="1" customWidth="1"/>
    <col min="8" max="8" width="4.44140625" style="52" bestFit="1" customWidth="1"/>
    <col min="9" max="9" width="10.6640625" style="52" bestFit="1" customWidth="1"/>
    <col min="10" max="10" width="13.33203125" style="52" bestFit="1" customWidth="1"/>
    <col min="11" max="11" width="6.6640625" style="52" bestFit="1" customWidth="1"/>
    <col min="12" max="12" width="10.6640625" style="52" bestFit="1" customWidth="1"/>
    <col min="13" max="13" width="13.33203125" style="52" bestFit="1" customWidth="1"/>
    <col min="14" max="14" width="15.88671875" style="52" bestFit="1" customWidth="1"/>
    <col min="15" max="15" width="19.33203125" style="52" bestFit="1" customWidth="1"/>
    <col min="16" max="16" width="17.44140625" style="52" bestFit="1" customWidth="1"/>
    <col min="17" max="17" width="27.33203125" style="52" bestFit="1" customWidth="1"/>
    <col min="18" max="16384" width="9.109375" style="52"/>
  </cols>
  <sheetData>
    <row r="1" spans="1:22" s="42" customFormat="1" ht="31.2" x14ac:dyDescent="0.6">
      <c r="A1" s="7"/>
      <c r="B1" s="2" t="s">
        <v>20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95" customHeight="1" x14ac:dyDescent="0.3">
      <c r="A2" s="48"/>
      <c r="B2" s="34" t="s">
        <v>36</v>
      </c>
      <c r="C2" s="4"/>
      <c r="D2" s="4"/>
      <c r="E2" s="49"/>
      <c r="F2" s="49"/>
      <c r="G2" s="49"/>
      <c r="H2" s="49"/>
      <c r="I2" s="49"/>
      <c r="J2" s="49"/>
      <c r="K2" s="49"/>
      <c r="L2" s="49"/>
      <c r="M2" s="50"/>
      <c r="N2" s="49"/>
      <c r="O2" s="49"/>
      <c r="P2" s="49"/>
      <c r="Q2" s="49"/>
    </row>
    <row r="3" spans="1:22" customFormat="1" ht="15.6" x14ac:dyDescent="0.3">
      <c r="A3" s="24" t="s">
        <v>40</v>
      </c>
      <c r="B3" s="90" t="s">
        <v>61</v>
      </c>
      <c r="C3" s="33"/>
      <c r="D3" s="33"/>
      <c r="E3" s="32"/>
      <c r="F3" s="32"/>
      <c r="G3" s="32"/>
      <c r="H3" s="32"/>
      <c r="I3" s="32"/>
      <c r="J3" s="32"/>
      <c r="K3" s="32"/>
      <c r="L3" s="32"/>
      <c r="M3" s="32"/>
      <c r="N3" s="51"/>
      <c r="O3" s="51"/>
      <c r="P3" s="51"/>
      <c r="Q3" s="51"/>
      <c r="R3" s="51"/>
      <c r="S3" s="51"/>
      <c r="T3" s="51"/>
      <c r="U3" s="51"/>
      <c r="V3" s="51"/>
    </row>
    <row r="4" spans="1:22" customFormat="1" ht="43.2" x14ac:dyDescent="0.3">
      <c r="A4" s="91" t="s">
        <v>41</v>
      </c>
      <c r="B4" s="93" t="s">
        <v>60</v>
      </c>
      <c r="C4" s="33"/>
      <c r="D4" s="33"/>
      <c r="E4" s="35"/>
      <c r="F4" s="35"/>
      <c r="G4" s="35"/>
      <c r="H4" s="35"/>
      <c r="I4" s="35"/>
      <c r="J4" s="35"/>
      <c r="K4" s="35"/>
      <c r="L4" s="35"/>
      <c r="M4" s="32"/>
      <c r="N4" s="51"/>
      <c r="O4" s="51"/>
      <c r="P4" s="51"/>
      <c r="Q4" s="51"/>
      <c r="R4" s="51"/>
      <c r="S4" s="51"/>
      <c r="T4" s="51"/>
      <c r="U4" s="51"/>
      <c r="V4" s="51"/>
    </row>
    <row r="5" spans="1:22" customFormat="1" ht="31.2" x14ac:dyDescent="0.3">
      <c r="A5" s="68" t="s">
        <v>21</v>
      </c>
      <c r="B5" s="92"/>
      <c r="C5" s="33"/>
      <c r="D5" s="33"/>
      <c r="E5" s="20"/>
      <c r="F5" s="20"/>
      <c r="G5" s="20"/>
      <c r="H5" s="20"/>
      <c r="I5" s="20"/>
      <c r="J5" s="20"/>
      <c r="K5" s="20"/>
      <c r="L5" s="20"/>
      <c r="M5" s="32"/>
      <c r="N5" s="51"/>
      <c r="O5" s="51"/>
      <c r="P5" s="51"/>
      <c r="Q5" s="51"/>
      <c r="R5" s="51"/>
      <c r="S5" s="51"/>
      <c r="T5" s="51"/>
      <c r="U5" s="51"/>
      <c r="V5" s="51"/>
    </row>
    <row r="6" spans="1:22" customFormat="1" ht="15.6" x14ac:dyDescent="0.3">
      <c r="A6" s="21" t="s">
        <v>7</v>
      </c>
      <c r="B6" s="98"/>
      <c r="C6" s="99"/>
      <c r="D6" s="100"/>
      <c r="E6" s="101"/>
      <c r="F6" s="20"/>
      <c r="G6" s="20"/>
      <c r="H6" s="102"/>
      <c r="I6" s="51"/>
      <c r="J6" s="51"/>
      <c r="K6" s="103"/>
      <c r="L6" s="51"/>
    </row>
    <row r="7" spans="1:22" customFormat="1" ht="15.6" x14ac:dyDescent="0.3">
      <c r="A7" s="104" t="s">
        <v>37</v>
      </c>
      <c r="B7" s="74"/>
      <c r="C7" s="105"/>
      <c r="D7" s="22"/>
      <c r="E7" s="101"/>
      <c r="F7" s="20"/>
      <c r="G7" s="20"/>
      <c r="H7" s="102"/>
      <c r="I7" s="51"/>
      <c r="J7" s="51"/>
      <c r="K7" s="103"/>
      <c r="L7" s="51"/>
    </row>
    <row r="8" spans="1:22" customFormat="1" ht="15.6" x14ac:dyDescent="0.3">
      <c r="A8" s="106" t="s">
        <v>38</v>
      </c>
      <c r="B8" s="107"/>
      <c r="C8" s="108"/>
      <c r="D8" s="107"/>
      <c r="E8" s="101"/>
      <c r="F8" s="20"/>
      <c r="G8" s="20"/>
      <c r="H8" s="102"/>
      <c r="I8" s="51"/>
      <c r="J8" s="51"/>
      <c r="K8" s="103"/>
      <c r="L8" s="51"/>
    </row>
    <row r="9" spans="1:22" customFormat="1" ht="15.6" x14ac:dyDescent="0.3">
      <c r="A9" s="106" t="s">
        <v>58</v>
      </c>
      <c r="B9" s="107"/>
      <c r="C9" s="108"/>
      <c r="D9" s="107"/>
      <c r="E9" s="101"/>
      <c r="F9" s="20"/>
      <c r="G9" s="20"/>
      <c r="H9" s="102"/>
      <c r="I9" s="51"/>
      <c r="J9" s="51"/>
      <c r="K9" s="103"/>
      <c r="L9" s="51"/>
    </row>
    <row r="10" spans="1:22" customFormat="1" ht="15.6" x14ac:dyDescent="0.3">
      <c r="A10" s="109" t="s">
        <v>39</v>
      </c>
      <c r="B10" s="107"/>
      <c r="C10" s="108"/>
      <c r="D10" s="107"/>
      <c r="E10" s="101"/>
      <c r="F10" s="20"/>
      <c r="G10" s="20"/>
      <c r="H10" s="102"/>
      <c r="I10" s="51"/>
      <c r="J10" s="51"/>
      <c r="K10" s="103"/>
      <c r="L10" s="51"/>
    </row>
    <row r="11" spans="1:22" customFormat="1" ht="15.6" x14ac:dyDescent="0.3">
      <c r="A11" s="110" t="s">
        <v>59</v>
      </c>
      <c r="B11" s="107"/>
      <c r="C11" s="108"/>
      <c r="D11" s="107"/>
      <c r="E11" s="101"/>
      <c r="F11" s="20"/>
      <c r="G11" s="20"/>
      <c r="H11" s="102"/>
      <c r="I11" s="51"/>
      <c r="J11" s="51"/>
      <c r="K11" s="103"/>
      <c r="L11" s="51"/>
    </row>
    <row r="12" spans="1:22" s="51" customFormat="1" ht="15.6" x14ac:dyDescent="0.3">
      <c r="A12" s="6"/>
      <c r="B12" s="58" t="s">
        <v>3</v>
      </c>
      <c r="C12" s="131" t="s">
        <v>4</v>
      </c>
      <c r="D12" s="132"/>
      <c r="E12" s="57"/>
      <c r="F12" s="20"/>
      <c r="G12" s="20"/>
      <c r="H12" s="20"/>
      <c r="I12" s="20"/>
      <c r="J12" s="20"/>
      <c r="K12" s="20"/>
      <c r="L12" s="20"/>
      <c r="M12" s="32"/>
    </row>
    <row r="13" spans="1:22" s="51" customFormat="1" ht="15.6" x14ac:dyDescent="0.3">
      <c r="A13" s="6"/>
      <c r="B13" s="36" t="s">
        <v>5</v>
      </c>
      <c r="C13" s="133">
        <v>17.3</v>
      </c>
      <c r="D13" s="134"/>
      <c r="E13" s="61"/>
      <c r="F13" s="137" t="s">
        <v>28</v>
      </c>
      <c r="G13" s="20"/>
      <c r="H13" s="20"/>
      <c r="I13" s="20"/>
      <c r="J13" s="20"/>
      <c r="K13" s="20"/>
      <c r="L13" s="20"/>
      <c r="M13" s="32"/>
    </row>
    <row r="14" spans="1:22" s="51" customFormat="1" ht="15.75" customHeight="1" x14ac:dyDescent="0.3">
      <c r="A14" s="6"/>
      <c r="B14" s="36" t="s">
        <v>6</v>
      </c>
      <c r="C14" s="135">
        <v>19.95</v>
      </c>
      <c r="D14" s="136"/>
      <c r="E14" s="61"/>
      <c r="F14" s="137"/>
      <c r="G14" s="20"/>
      <c r="H14" s="20"/>
      <c r="I14" s="20"/>
      <c r="J14" s="20"/>
      <c r="K14" s="20"/>
      <c r="L14" s="20"/>
      <c r="M14" s="32"/>
    </row>
    <row r="15" spans="1:22" s="51" customFormat="1" ht="15.6" x14ac:dyDescent="0.3">
      <c r="A15" s="6"/>
      <c r="B15" s="36" t="s">
        <v>8</v>
      </c>
      <c r="C15" s="135">
        <v>22.67</v>
      </c>
      <c r="D15" s="136"/>
      <c r="E15" s="61"/>
      <c r="F15" s="137"/>
      <c r="G15" s="20"/>
      <c r="H15" s="20"/>
      <c r="I15" s="20"/>
      <c r="J15" s="20"/>
      <c r="K15" s="20"/>
      <c r="L15" s="20"/>
      <c r="M15" s="32"/>
    </row>
    <row r="16" spans="1:22" s="51" customFormat="1" ht="15.6" x14ac:dyDescent="0.3">
      <c r="A16" s="23"/>
      <c r="B16" s="19"/>
      <c r="C16" s="33"/>
      <c r="D16" s="33"/>
      <c r="E16" s="20"/>
      <c r="F16" s="20"/>
      <c r="G16" s="20"/>
      <c r="H16" s="20"/>
      <c r="I16" s="20"/>
      <c r="J16" s="20"/>
      <c r="K16" s="20"/>
      <c r="L16" s="20"/>
      <c r="M16" s="32"/>
    </row>
    <row r="17" spans="1:17" customFormat="1" ht="15.6" x14ac:dyDescent="0.3">
      <c r="A17" s="8"/>
      <c r="B17" s="9"/>
      <c r="C17" s="47"/>
      <c r="D17" s="47"/>
      <c r="E17" s="111" t="s">
        <v>9</v>
      </c>
      <c r="F17" s="111"/>
      <c r="G17" s="111"/>
      <c r="H17" s="111" t="s">
        <v>10</v>
      </c>
      <c r="I17" s="111"/>
      <c r="J17" s="111"/>
      <c r="K17" s="111" t="s">
        <v>11</v>
      </c>
      <c r="L17" s="111"/>
      <c r="M17" s="112"/>
      <c r="N17" s="43" t="s">
        <v>13</v>
      </c>
      <c r="O17" s="51"/>
      <c r="P17" s="51"/>
    </row>
    <row r="18" spans="1:17" ht="31.2" x14ac:dyDescent="0.3">
      <c r="A18" s="8" t="s">
        <v>0</v>
      </c>
      <c r="B18" s="9" t="s">
        <v>22</v>
      </c>
      <c r="C18" s="47" t="s">
        <v>1</v>
      </c>
      <c r="D18" s="47" t="s">
        <v>18</v>
      </c>
      <c r="E18" s="47" t="s">
        <v>12</v>
      </c>
      <c r="F18" s="12" t="s">
        <v>16</v>
      </c>
      <c r="G18" s="12" t="s">
        <v>31</v>
      </c>
      <c r="H18" s="47" t="s">
        <v>14</v>
      </c>
      <c r="I18" s="12" t="s">
        <v>16</v>
      </c>
      <c r="J18" s="12" t="s">
        <v>29</v>
      </c>
      <c r="K18" s="47" t="s">
        <v>14</v>
      </c>
      <c r="L18" s="12" t="s">
        <v>16</v>
      </c>
      <c r="M18" s="12" t="s">
        <v>30</v>
      </c>
      <c r="N18" s="44" t="s">
        <v>17</v>
      </c>
      <c r="O18" s="45" t="s">
        <v>19</v>
      </c>
      <c r="P18" s="46" t="s">
        <v>33</v>
      </c>
      <c r="Q18" s="46" t="s">
        <v>34</v>
      </c>
    </row>
    <row r="19" spans="1:17" ht="15.6" x14ac:dyDescent="0.3">
      <c r="A19" s="8">
        <v>1</v>
      </c>
      <c r="B19" s="73" t="s">
        <v>51</v>
      </c>
      <c r="C19" s="40"/>
      <c r="D19" s="40"/>
      <c r="E19" s="41"/>
      <c r="F19" s="37"/>
      <c r="G19" s="38">
        <f>SUBTOTAL(9,G20:G27)</f>
        <v>0</v>
      </c>
      <c r="H19" s="37"/>
      <c r="I19" s="39"/>
      <c r="J19" s="38">
        <f>SUBTOTAL(9,J20:J27)</f>
        <v>0</v>
      </c>
      <c r="K19" s="37"/>
      <c r="L19" s="37"/>
      <c r="M19" s="38">
        <f>SUBTOTAL(9,M20:M27)</f>
        <v>0</v>
      </c>
      <c r="N19" s="38">
        <f>SUBTOTAL(9,N20:N27)</f>
        <v>0</v>
      </c>
      <c r="O19" s="38">
        <f>SUBTOTAL(9,O20:O27)</f>
        <v>0</v>
      </c>
      <c r="P19" s="62"/>
      <c r="Q19" s="62"/>
    </row>
    <row r="20" spans="1:17" ht="28.8" x14ac:dyDescent="0.3">
      <c r="A20" s="25" t="s">
        <v>15</v>
      </c>
      <c r="B20" s="75" t="s">
        <v>50</v>
      </c>
      <c r="C20" s="84" t="s">
        <v>43</v>
      </c>
      <c r="D20" s="60">
        <v>0</v>
      </c>
      <c r="E20" s="85">
        <v>11</v>
      </c>
      <c r="F20" s="59"/>
      <c r="G20" s="14">
        <f>E20*F20</f>
        <v>0</v>
      </c>
      <c r="H20" s="96"/>
      <c r="I20" s="95"/>
      <c r="J20" s="13">
        <f>H20*I20</f>
        <v>0</v>
      </c>
      <c r="K20" s="97"/>
      <c r="L20" s="95"/>
      <c r="M20" s="13">
        <f>K20*L20</f>
        <v>0</v>
      </c>
      <c r="N20" s="89">
        <f>SUM(G20,J20,M20)</f>
        <v>0</v>
      </c>
      <c r="O20" s="53">
        <f>D20*N20</f>
        <v>0</v>
      </c>
      <c r="P20" s="63"/>
      <c r="Q20" s="62"/>
    </row>
    <row r="21" spans="1:17" ht="15.6" x14ac:dyDescent="0.3">
      <c r="A21" s="8">
        <v>2</v>
      </c>
      <c r="B21" s="73" t="s">
        <v>42</v>
      </c>
      <c r="C21" s="17"/>
      <c r="D21" s="77"/>
      <c r="E21" s="78"/>
      <c r="F21" s="79"/>
      <c r="G21" s="38">
        <f>SUBTOTAL(9, G22:G27)</f>
        <v>0</v>
      </c>
      <c r="H21" s="78"/>
      <c r="I21" s="79"/>
      <c r="J21" s="80">
        <f>SUBTOTAL(9, J22:J27)</f>
        <v>0</v>
      </c>
      <c r="K21" s="78"/>
      <c r="L21" s="79"/>
      <c r="M21" s="80">
        <f>SUBTOTAL(9, M22:M27)</f>
        <v>0</v>
      </c>
      <c r="N21" s="80">
        <f>SUBTOTAL(9, N22:N27)</f>
        <v>0</v>
      </c>
      <c r="O21" s="81">
        <f t="shared" ref="O21:O27" si="0">D21*N21</f>
        <v>0</v>
      </c>
      <c r="P21" s="82"/>
      <c r="Q21" s="83"/>
    </row>
    <row r="22" spans="1:17" ht="15.6" x14ac:dyDescent="0.3">
      <c r="A22" s="94" t="s">
        <v>44</v>
      </c>
      <c r="B22" s="76" t="s">
        <v>52</v>
      </c>
      <c r="C22" s="84" t="s">
        <v>43</v>
      </c>
      <c r="D22" s="60">
        <v>0</v>
      </c>
      <c r="E22" s="85">
        <v>1</v>
      </c>
      <c r="F22" s="59"/>
      <c r="G22" s="14">
        <f t="shared" ref="G22:G27" si="1">E22*F22</f>
        <v>0</v>
      </c>
      <c r="H22" s="85">
        <v>1</v>
      </c>
      <c r="I22" s="95"/>
      <c r="J22" s="13">
        <f t="shared" ref="J22:J27" si="2">H22*I22</f>
        <v>0</v>
      </c>
      <c r="K22" s="85">
        <v>1</v>
      </c>
      <c r="L22" s="95"/>
      <c r="M22" s="13">
        <f t="shared" ref="M22:M27" si="3">K22*L22</f>
        <v>0</v>
      </c>
      <c r="N22" s="89">
        <f t="shared" ref="N22:N27" si="4">SUM(G22,J22,M22)</f>
        <v>0</v>
      </c>
      <c r="O22" s="53">
        <f t="shared" si="0"/>
        <v>0</v>
      </c>
      <c r="P22" s="63"/>
      <c r="Q22" s="62"/>
    </row>
    <row r="23" spans="1:17" ht="15.6" x14ac:dyDescent="0.3">
      <c r="A23" s="94" t="s">
        <v>45</v>
      </c>
      <c r="B23" s="76" t="s">
        <v>53</v>
      </c>
      <c r="C23" s="84" t="s">
        <v>43</v>
      </c>
      <c r="D23" s="60">
        <v>0</v>
      </c>
      <c r="E23" s="85">
        <v>2</v>
      </c>
      <c r="F23" s="59"/>
      <c r="G23" s="14">
        <f t="shared" si="1"/>
        <v>0</v>
      </c>
      <c r="H23" s="85">
        <v>2</v>
      </c>
      <c r="I23" s="95"/>
      <c r="J23" s="13">
        <f t="shared" si="2"/>
        <v>0</v>
      </c>
      <c r="K23" s="85">
        <v>2</v>
      </c>
      <c r="L23" s="95"/>
      <c r="M23" s="13">
        <f t="shared" si="3"/>
        <v>0</v>
      </c>
      <c r="N23" s="89">
        <f t="shared" si="4"/>
        <v>0</v>
      </c>
      <c r="O23" s="53">
        <f t="shared" si="0"/>
        <v>0</v>
      </c>
      <c r="P23" s="63"/>
      <c r="Q23" s="62"/>
    </row>
    <row r="24" spans="1:17" ht="28.8" x14ac:dyDescent="0.3">
      <c r="A24" s="94" t="s">
        <v>46</v>
      </c>
      <c r="B24" s="86" t="s">
        <v>54</v>
      </c>
      <c r="C24" s="84" t="s">
        <v>43</v>
      </c>
      <c r="D24" s="60">
        <v>0</v>
      </c>
      <c r="E24" s="85">
        <v>3</v>
      </c>
      <c r="F24" s="59"/>
      <c r="G24" s="14">
        <f t="shared" si="1"/>
        <v>0</v>
      </c>
      <c r="H24" s="85">
        <v>3</v>
      </c>
      <c r="I24" s="95"/>
      <c r="J24" s="13">
        <f t="shared" si="2"/>
        <v>0</v>
      </c>
      <c r="K24" s="85">
        <v>3</v>
      </c>
      <c r="L24" s="95"/>
      <c r="M24" s="13">
        <f t="shared" si="3"/>
        <v>0</v>
      </c>
      <c r="N24" s="89">
        <f t="shared" si="4"/>
        <v>0</v>
      </c>
      <c r="O24" s="53">
        <f t="shared" si="0"/>
        <v>0</v>
      </c>
      <c r="P24" s="63"/>
      <c r="Q24" s="62"/>
    </row>
    <row r="25" spans="1:17" ht="15.6" x14ac:dyDescent="0.3">
      <c r="A25" s="94" t="s">
        <v>47</v>
      </c>
      <c r="B25" s="76" t="s">
        <v>55</v>
      </c>
      <c r="C25" s="84" t="s">
        <v>43</v>
      </c>
      <c r="D25" s="60">
        <v>0</v>
      </c>
      <c r="E25" s="85">
        <v>3</v>
      </c>
      <c r="F25" s="59"/>
      <c r="G25" s="14">
        <f t="shared" si="1"/>
        <v>0</v>
      </c>
      <c r="H25" s="85">
        <v>3</v>
      </c>
      <c r="I25" s="95"/>
      <c r="J25" s="13">
        <f t="shared" si="2"/>
        <v>0</v>
      </c>
      <c r="K25" s="85">
        <v>3</v>
      </c>
      <c r="L25" s="95"/>
      <c r="M25" s="13">
        <f t="shared" si="3"/>
        <v>0</v>
      </c>
      <c r="N25" s="89">
        <f t="shared" si="4"/>
        <v>0</v>
      </c>
      <c r="O25" s="53">
        <f t="shared" si="0"/>
        <v>0</v>
      </c>
      <c r="P25" s="63"/>
      <c r="Q25" s="62"/>
    </row>
    <row r="26" spans="1:17" ht="43.2" x14ac:dyDescent="0.3">
      <c r="A26" s="94" t="s">
        <v>48</v>
      </c>
      <c r="B26" s="76" t="s">
        <v>56</v>
      </c>
      <c r="C26" s="84" t="s">
        <v>43</v>
      </c>
      <c r="D26" s="60">
        <v>0</v>
      </c>
      <c r="E26" s="85">
        <v>11</v>
      </c>
      <c r="F26" s="59"/>
      <c r="G26" s="14">
        <f t="shared" si="1"/>
        <v>0</v>
      </c>
      <c r="H26" s="85">
        <v>11</v>
      </c>
      <c r="I26" s="95"/>
      <c r="J26" s="13">
        <f t="shared" si="2"/>
        <v>0</v>
      </c>
      <c r="K26" s="85">
        <v>11</v>
      </c>
      <c r="L26" s="95"/>
      <c r="M26" s="13">
        <f t="shared" si="3"/>
        <v>0</v>
      </c>
      <c r="N26" s="89">
        <f t="shared" si="4"/>
        <v>0</v>
      </c>
      <c r="O26" s="53">
        <f t="shared" si="0"/>
        <v>0</v>
      </c>
      <c r="P26" s="63"/>
      <c r="Q26" s="62"/>
    </row>
    <row r="27" spans="1:17" ht="28.8" x14ac:dyDescent="0.3">
      <c r="A27" s="94" t="s">
        <v>49</v>
      </c>
      <c r="B27" s="76" t="s">
        <v>57</v>
      </c>
      <c r="C27" s="84" t="s">
        <v>43</v>
      </c>
      <c r="D27" s="60">
        <v>0</v>
      </c>
      <c r="E27" s="85">
        <v>2</v>
      </c>
      <c r="F27" s="59"/>
      <c r="G27" s="14">
        <f t="shared" si="1"/>
        <v>0</v>
      </c>
      <c r="H27" s="85">
        <v>2</v>
      </c>
      <c r="I27" s="95"/>
      <c r="J27" s="13">
        <f t="shared" si="2"/>
        <v>0</v>
      </c>
      <c r="K27" s="85">
        <v>2</v>
      </c>
      <c r="L27" s="95"/>
      <c r="M27" s="13">
        <f t="shared" si="3"/>
        <v>0</v>
      </c>
      <c r="N27" s="89">
        <f t="shared" si="4"/>
        <v>0</v>
      </c>
      <c r="O27" s="53">
        <f t="shared" si="0"/>
        <v>0</v>
      </c>
      <c r="P27" s="63"/>
      <c r="Q27" s="62"/>
    </row>
    <row r="28" spans="1:17" ht="16.2" thickBot="1" x14ac:dyDescent="0.35">
      <c r="A28" s="94"/>
      <c r="B28" s="87"/>
      <c r="C28" s="88"/>
      <c r="D28" s="60"/>
      <c r="E28" s="26"/>
      <c r="F28" s="59"/>
      <c r="G28" s="14"/>
      <c r="H28" s="26"/>
      <c r="I28" s="59"/>
      <c r="J28" s="13"/>
      <c r="K28" s="26"/>
      <c r="L28" s="59"/>
      <c r="M28" s="13"/>
      <c r="N28" s="89"/>
      <c r="O28" s="53"/>
      <c r="P28" s="63"/>
      <c r="Q28" s="62"/>
    </row>
    <row r="29" spans="1:17" ht="16.2" thickBot="1" x14ac:dyDescent="0.35">
      <c r="A29" s="10"/>
      <c r="B29" s="11" t="s">
        <v>23</v>
      </c>
      <c r="C29" s="15"/>
      <c r="D29" s="15"/>
      <c r="E29" s="16"/>
      <c r="F29" s="29"/>
      <c r="G29" s="18">
        <f>G21+G19</f>
        <v>0</v>
      </c>
      <c r="H29" s="28"/>
      <c r="I29" s="28"/>
      <c r="J29" s="18">
        <f>J21+J19</f>
        <v>0</v>
      </c>
      <c r="K29" s="28"/>
      <c r="L29" s="27"/>
      <c r="M29" s="18">
        <f>M21+M19</f>
        <v>0</v>
      </c>
      <c r="N29" s="69">
        <f>N21+N19</f>
        <v>0</v>
      </c>
      <c r="O29" s="72">
        <f>SUBTOTAL(9,O19:O28)</f>
        <v>0</v>
      </c>
      <c r="P29" s="70"/>
      <c r="Q29" s="62"/>
    </row>
    <row r="30" spans="1:17" ht="15.6" x14ac:dyDescent="0.3">
      <c r="A30" s="10"/>
      <c r="B30" s="11" t="s">
        <v>2</v>
      </c>
      <c r="C30" s="15"/>
      <c r="D30" s="15"/>
      <c r="E30" s="16"/>
      <c r="F30" s="29"/>
      <c r="G30" s="30">
        <f>G29*0.15</f>
        <v>0</v>
      </c>
      <c r="H30" s="28"/>
      <c r="I30" s="27"/>
      <c r="J30" s="30">
        <f>J29*0.15</f>
        <v>0</v>
      </c>
      <c r="K30" s="28"/>
      <c r="L30" s="27"/>
      <c r="M30" s="30">
        <f>M29*0.15</f>
        <v>0</v>
      </c>
      <c r="N30" s="30">
        <f>N29*0.15</f>
        <v>0</v>
      </c>
      <c r="O30" s="71">
        <f>O29*0.15</f>
        <v>0</v>
      </c>
      <c r="P30" s="63"/>
      <c r="Q30" s="62"/>
    </row>
    <row r="31" spans="1:17" ht="16.2" thickBot="1" x14ac:dyDescent="0.35">
      <c r="A31" s="10"/>
      <c r="B31" s="11" t="s">
        <v>24</v>
      </c>
      <c r="C31" s="15"/>
      <c r="D31" s="15"/>
      <c r="E31" s="16"/>
      <c r="F31" s="29"/>
      <c r="G31" s="31">
        <f>G29+G30</f>
        <v>0</v>
      </c>
      <c r="H31" s="28"/>
      <c r="I31" s="27"/>
      <c r="J31" s="31">
        <f>J29+J30</f>
        <v>0</v>
      </c>
      <c r="K31" s="28"/>
      <c r="L31" s="27"/>
      <c r="M31" s="31">
        <f>M29+M30</f>
        <v>0</v>
      </c>
      <c r="N31" s="31">
        <f>N29+N30</f>
        <v>0</v>
      </c>
      <c r="O31" s="54">
        <f>SUBTOTAL(9,O21:O30)</f>
        <v>0</v>
      </c>
      <c r="P31" s="63"/>
      <c r="Q31" s="62"/>
    </row>
    <row r="32" spans="1:17" x14ac:dyDescent="0.3">
      <c r="A32" s="64"/>
      <c r="B32" s="65"/>
      <c r="C32" s="66"/>
      <c r="D32" s="66"/>
      <c r="E32" s="66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 ht="15" thickBot="1" x14ac:dyDescent="0.35">
      <c r="A33" s="64"/>
      <c r="B33" s="67"/>
      <c r="C33" s="66"/>
      <c r="D33" s="66"/>
      <c r="E33" s="66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7" ht="25.95" customHeight="1" x14ac:dyDescent="0.3">
      <c r="A34" s="64"/>
      <c r="B34" s="115" t="s">
        <v>32</v>
      </c>
      <c r="C34" s="113"/>
      <c r="D34" s="114"/>
      <c r="E34" s="120"/>
      <c r="F34" s="121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ht="17.55" customHeight="1" x14ac:dyDescent="0.3">
      <c r="A35" s="64"/>
      <c r="B35" s="116"/>
      <c r="C35" s="122" t="s">
        <v>25</v>
      </c>
      <c r="D35" s="123"/>
      <c r="E35" s="124" t="s">
        <v>27</v>
      </c>
      <c r="F35" s="130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ht="34.950000000000003" customHeight="1" x14ac:dyDescent="0.3">
      <c r="A36" s="64"/>
      <c r="B36" s="116"/>
      <c r="C36" s="124"/>
      <c r="D36" s="125"/>
      <c r="E36" s="118"/>
      <c r="F36" s="119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ht="19.2" customHeight="1" thickBot="1" x14ac:dyDescent="0.35">
      <c r="A37" s="64"/>
      <c r="B37" s="117"/>
      <c r="C37" s="126" t="s">
        <v>35</v>
      </c>
      <c r="D37" s="127"/>
      <c r="E37" s="128" t="s">
        <v>26</v>
      </c>
      <c r="F37" s="129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x14ac:dyDescent="0.3">
      <c r="A38" s="64"/>
      <c r="B38" s="67"/>
      <c r="C38" s="66"/>
      <c r="D38" s="66"/>
      <c r="E38" s="66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x14ac:dyDescent="0.3">
      <c r="A39" s="64"/>
      <c r="B39" s="67"/>
      <c r="C39" s="66"/>
      <c r="D39" s="66"/>
      <c r="E39" s="66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</sheetData>
  <sheetProtection formatCells="0" formatColumns="0" formatRows="0" insertRows="0" deleteRows="0"/>
  <protectedRanges>
    <protectedRange sqref="C34:F36" name="Range7"/>
    <protectedRange sqref="P19:Q31" name="Range6"/>
    <protectedRange sqref="K20:L21 K28:L28 L22:L27" name="Range5"/>
    <protectedRange sqref="H20:I21 H28:I28 I22:I27" name="Range4"/>
    <protectedRange sqref="B19 A19:A20 C19:F20 A21:F28 H22:H27 K22:K27" name="Range3"/>
    <protectedRange sqref="E13:E15" name="Range2"/>
    <protectedRange sqref="C13:D15" name="Range2_4_1"/>
  </protectedRanges>
  <mergeCells count="17">
    <mergeCell ref="C12:D12"/>
    <mergeCell ref="C13:D13"/>
    <mergeCell ref="C14:D14"/>
    <mergeCell ref="C15:D15"/>
    <mergeCell ref="E17:G17"/>
    <mergeCell ref="F13:F15"/>
    <mergeCell ref="H17:J17"/>
    <mergeCell ref="K17:M17"/>
    <mergeCell ref="C34:D34"/>
    <mergeCell ref="B34:B37"/>
    <mergeCell ref="E36:F36"/>
    <mergeCell ref="E34:F34"/>
    <mergeCell ref="C35:D35"/>
    <mergeCell ref="C36:D36"/>
    <mergeCell ref="C37:D37"/>
    <mergeCell ref="E37:F37"/>
    <mergeCell ref="E35:F35"/>
  </mergeCells>
  <phoneticPr fontId="13" type="noConversion"/>
  <dataValidations count="2">
    <dataValidation type="decimal" operator="greaterThanOrEqual" allowBlank="1" showInputMessage="1" showErrorMessage="1" sqref="K20:L28 H20:I28 E20:F28 C13:D15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69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Lesley Chauke</cp:lastModifiedBy>
  <cp:lastPrinted>2020-07-02T18:44:36Z</cp:lastPrinted>
  <dcterms:created xsi:type="dcterms:W3CDTF">2017-06-15T23:28:53Z</dcterms:created>
  <dcterms:modified xsi:type="dcterms:W3CDTF">2025-12-04T06:57:42Z</dcterms:modified>
</cp:coreProperties>
</file>