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DhlamiCM\AppData\Local\Microsoft\Windows\INetCache\Content.Outlook\ASFKKNVJ\"/>
    </mc:Choice>
  </mc:AlternateContent>
  <xr:revisionPtr revIDLastSave="0" documentId="8_{D66D40B6-0C03-4EC7-BECF-5CDB8F3F7AE5}" xr6:coauthVersionLast="47" xr6:coauthVersionMax="47" xr10:uidLastSave="{00000000-0000-0000-0000-000000000000}"/>
  <bookViews>
    <workbookView xWindow="-110" yWindow="-110" windowWidth="19420" windowHeight="10420" activeTab="1" xr2:uid="{00000000-000D-0000-FFFF-FFFF00000000}"/>
  </bookViews>
  <sheets>
    <sheet name="CORP xxx" sheetId="1" r:id="rId1"/>
    <sheet name="Solution Architect" sheetId="2" r:id="rId2"/>
  </sheets>
  <externalReferences>
    <externalReference r:id="rId3"/>
  </externalReferences>
  <definedNames>
    <definedName name="_xlnm.Print_Area" localSheetId="1">'Solution Architect'!$A$1:$O$16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2" l="1"/>
  <c r="M9" i="2" s="1"/>
  <c r="H10" i="2"/>
  <c r="M10" i="2" s="1"/>
  <c r="H12" i="2"/>
  <c r="M12" i="2" s="1"/>
  <c r="H11" i="2"/>
  <c r="M11" i="2" s="1"/>
  <c r="M7" i="2"/>
  <c r="A7" i="2"/>
  <c r="M6" i="2"/>
  <c r="A6" i="2"/>
  <c r="E13" i="2"/>
  <c r="A5" i="2"/>
  <c r="M5" i="2" l="1"/>
  <c r="M13" i="2" s="1"/>
</calcChain>
</file>

<file path=xl/sharedStrings.xml><?xml version="1.0" encoding="utf-8"?>
<sst xmlns="http://schemas.openxmlformats.org/spreadsheetml/2006/main" count="60" uniqueCount="55">
  <si>
    <t>Weight</t>
  </si>
  <si>
    <t>Gatekeeper:</t>
  </si>
  <si>
    <t>Transaction:</t>
  </si>
  <si>
    <t>Tender number:</t>
  </si>
  <si>
    <t>Minimum Threshold:</t>
  </si>
  <si>
    <t>Eskom Group IT:  Technical Evaluation Criteria</t>
  </si>
  <si>
    <r>
      <rPr>
        <b/>
        <i/>
        <sz val="8"/>
        <color theme="1"/>
        <rFont val="Arial"/>
        <family val="2"/>
      </rPr>
      <t>Note:</t>
    </r>
    <r>
      <rPr>
        <i/>
        <sz val="8"/>
        <color theme="1"/>
        <rFont val="Arial"/>
        <family val="2"/>
      </rPr>
      <t xml:space="preserve">  Functionality will be evaluated on a total weight of 100% with a minimum threshold o</t>
    </r>
    <r>
      <rPr>
        <i/>
        <sz val="8"/>
        <rFont val="Arial"/>
        <family val="2"/>
      </rPr>
      <t>f 80%.</t>
    </r>
    <r>
      <rPr>
        <i/>
        <sz val="8"/>
        <color theme="1"/>
        <rFont val="Arial"/>
        <family val="2"/>
      </rPr>
      <t xml:space="preserve">  Tenders that do not meet the overall threshold of </t>
    </r>
    <r>
      <rPr>
        <i/>
        <sz val="8"/>
        <rFont val="Arial"/>
        <family val="2"/>
      </rPr>
      <t xml:space="preserve">80% </t>
    </r>
    <r>
      <rPr>
        <i/>
        <sz val="8"/>
        <color theme="1"/>
        <rFont val="Arial"/>
        <family val="2"/>
      </rPr>
      <t>will be disqualified and not be evaluated further</t>
    </r>
  </si>
  <si>
    <t>N/A</t>
  </si>
  <si>
    <t>Name of transaction:</t>
  </si>
  <si>
    <t>Tender reference:</t>
  </si>
  <si>
    <t>Company / Tenderer Name:</t>
  </si>
  <si>
    <t>Scoring Allocation</t>
  </si>
  <si>
    <t>Total Points For Question</t>
  </si>
  <si>
    <t>Evidence</t>
  </si>
  <si>
    <t>Score</t>
  </si>
  <si>
    <t>Weighted Score</t>
  </si>
  <si>
    <t>Comments</t>
  </si>
  <si>
    <t>Average Score</t>
  </si>
  <si>
    <t>Resource 1 Name:
&lt;enter name &amp; Surname&gt;</t>
  </si>
  <si>
    <t>Resource 2 Name:
&lt;enter name &amp; Surname&gt;</t>
  </si>
  <si>
    <t>Resource 3 Name:
&lt;enter name &amp; Surname&gt;</t>
  </si>
  <si>
    <t>Resource 4 Name:
&lt;enter name &amp; Surname&gt;</t>
  </si>
  <si>
    <r>
      <t xml:space="preserve">Comments </t>
    </r>
    <r>
      <rPr>
        <sz val="12"/>
        <color rgb="FFFF0000"/>
        <rFont val="Calibri"/>
        <family val="2"/>
        <scheme val="minor"/>
      </rPr>
      <t>(summarise your response with clear indication of where the supporting evidence can be found, e.g. refer to CV section 3.1)</t>
    </r>
  </si>
  <si>
    <t>Solution Architect</t>
  </si>
  <si>
    <t xml:space="preserve">5 points will be allocated if the resource meets all of the following requirements:
- Person must have at least a relevant IT related Bachelor's degree (includes BTech degrees)
- has Togaf certification and any relevant Solution Architect Certification
4 points will be allocated if the resource  meets all of the following requirements:
- Person must have at least a relevant IT related Bachelor's degree (includes BTech degrees)
- has any relevant Solution Architect Certification
3 points will be allocated if the resource meets all of the following requirements:
- Person must have at least a relevant IT related Bachelor's degree (includes BTech degrees)
- has any certificate of completion for any Solution Architect training course
0 points will be allocated if the resource do not meet the requirements as set out above 
</t>
  </si>
  <si>
    <t>Copies of degrees and certificates (academic documents must be certified)</t>
  </si>
  <si>
    <r>
      <t>5 points will be allocated if the resource meets all of the following requirements:
- at least 7 years of experience in this role and 10 or more years in the IT industry</t>
    </r>
    <r>
      <rPr>
        <sz val="11"/>
        <color theme="1"/>
        <rFont val="Calibri"/>
        <family val="2"/>
        <scheme val="minor"/>
      </rPr>
      <t xml:space="preserve"> (e.g 7 or more years in the role and 10 or more years in the IT industry will meet this criteria)
4 points will be allocated if the resource meets all of the following requirements:
- at least 5 years of experience in this role and 8 or more years in the IT industry (e.g 5 or more years in the role and 8 or more years in the IT industry will meet this criteria)
3 points will be allocated if the resource meets all of the following requirements:
- at least 3 years of experience in this role and 5 or more years in the IT industry (e.g 3 or more years in the role and 5 or more years in the IT industry will meet this criteria)
0 points will be allocated if the resource do not meet the requirements as set out above (e.g less than 3 years in the role or less than 5 years in the IT industry will result in getting a 0 score)
</t>
    </r>
  </si>
  <si>
    <r>
      <rPr>
        <sz val="11"/>
        <color theme="1"/>
        <rFont val="Calibri"/>
        <family val="2"/>
        <scheme val="minor"/>
      </rPr>
      <t xml:space="preserve">CV(s) to be provided and must indicate the years of experience in this role, as well as the years experience in the IT industry, to date.
</t>
    </r>
  </si>
  <si>
    <t>Architecture resource experience requirements:
1) Translating business requirements to systems / solutions
2) Knowledge and experience of business and system modeling
3) Experience in intergation and data management 
4) Understanding of latest trends and technologies in the industry
5) Knowledge of applications in specific spaces to be listed by vendors e.g. Finance, HR, Maintanance, Warehousing etc....</t>
  </si>
  <si>
    <t>4 points will be allocated if the resource meets all 5 of the requirements 
3 points will be allocated if the resource meets 3-4 of the requirements
2 points will be allocated if the resource meets 2 of the requirements 
0 points will be allocated if the resource only meets 1  or none of the requirements</t>
  </si>
  <si>
    <r>
      <t xml:space="preserve">CV(s) to be provided and must indicate clearly the enterprise architect related experience as per the requirements. </t>
    </r>
    <r>
      <rPr>
        <sz val="11"/>
        <color theme="1"/>
        <rFont val="Calibri"/>
        <family val="2"/>
        <scheme val="minor"/>
      </rPr>
      <t xml:space="preserve">Ensure the high level info is in a summary section on the CV.
</t>
    </r>
  </si>
  <si>
    <t xml:space="preserve">Architecture resource  experience requirements:
1)  working in large organisations (more than 5000 employees) with multiple Enterprise solution e.g (ERP, Work Management, Customer Relationship Management, Asset Management, IT/OT solutions)  to enable Eskom to be ready for 4IR
2) Communicating and presenting with the ability to translate technical information into business language in organisations
</t>
  </si>
  <si>
    <t>3 points will be allocated if the resource meets both of the requirements
2 points will be allocated if the resource meets one of the requirements 
0 points will be allocated if the resource meets none of the requirements</t>
  </si>
  <si>
    <t>CV(s) to be provided and must indicate clearly the enterprise architect related experience as per the requirements. Ensure the high level info is in a summary section on the CV and include the company details and a reference contact person from the company. Eskom will reserve the right to validate this information.</t>
  </si>
  <si>
    <t>Total For Solution Architect</t>
  </si>
  <si>
    <t>Tenderer must have experience of successfully providing IT Architecture skills to companies
 (company)
Gatekeeper: A score of Zero is immediate disqualification</t>
  </si>
  <si>
    <t>5 points will be allocated if the tenderer provided services to 5 or more companies
4 points will be allocated if the tenderer provided services to 3 - 4 companies
3 points will be allocated if the the tenderer provided services to 1 - 2 companies
0 points will be allocated if the tenderer provided services to no companies</t>
  </si>
  <si>
    <t>Resources submitted</t>
  </si>
  <si>
    <t>Companies who submit more resources will score better on this criteria
 (company)
Gatekeeper: A score of Zero is immediate disqualification</t>
  </si>
  <si>
    <t>Provide the CV for each resource submitted.</t>
  </si>
  <si>
    <t>5 points will be allocated if the company has 10 or more years experience in the IT Architecture discipline
4 points will be allocated if the company has between 8 and 10 years experience in the IT Architecture discipline 
3 points will be allocated if the company has between 5 and 8 years experience in the IT Architecture discipline  
2 point will be allocated if the company has between 18 months and 5 years experience
0 points will be allocated if the company has less than 18 months years experience in the IT Architecture discipline</t>
  </si>
  <si>
    <t>The responding company to provide a list of relevant references as per the evaluaton critiera. This list to be provided on a company letter head that is dated, signed and includes the responding companies contact details.
Each reference item listed on this letter must include the following:
    a) Customer Name
    b) Customer contact person, telephone number and email address
    c)  Period of Service
    d) High level description of the service provided</t>
  </si>
  <si>
    <t>4 points will be allocated if the company submits 4 resources
3 points will be allocated if the company has provided 2 or 3 resources
0 points will be allocated if the company only submits 1 resource</t>
  </si>
  <si>
    <t xml:space="preserve">Company's total experience since inception in the IT Architecture (Years of experience)
 (company)
Gatekeeper: A score of Zero is immediate disqualification
</t>
  </si>
  <si>
    <r>
      <t xml:space="preserve">Qualifications (including certifications)
</t>
    </r>
    <r>
      <rPr>
        <b/>
        <sz val="11"/>
        <color theme="1"/>
        <rFont val="Calibri"/>
        <family val="2"/>
        <scheme val="minor"/>
      </rPr>
      <t xml:space="preserve"> (individual)</t>
    </r>
    <r>
      <rPr>
        <sz val="11"/>
        <color theme="1"/>
        <rFont val="Calibri"/>
        <family val="2"/>
        <scheme val="minor"/>
      </rPr>
      <t xml:space="preserve">
</t>
    </r>
    <r>
      <rPr>
        <b/>
        <sz val="11"/>
        <color theme="1"/>
        <rFont val="Calibri"/>
        <family val="2"/>
        <scheme val="minor"/>
      </rPr>
      <t>Gatekeeper: 0 score will be immediate disqualification</t>
    </r>
  </si>
  <si>
    <r>
      <t xml:space="preserve">IT Industry Experience
</t>
    </r>
    <r>
      <rPr>
        <b/>
        <sz val="11"/>
        <color theme="1"/>
        <rFont val="Calibri"/>
        <family val="2"/>
        <scheme val="minor"/>
      </rPr>
      <t xml:space="preserve"> (individual)</t>
    </r>
    <r>
      <rPr>
        <sz val="11"/>
        <color theme="1"/>
        <rFont val="Calibri"/>
        <family val="2"/>
        <scheme val="minor"/>
      </rPr>
      <t xml:space="preserve">
</t>
    </r>
    <r>
      <rPr>
        <b/>
        <sz val="11"/>
        <color theme="1"/>
        <rFont val="Calibri"/>
        <family val="2"/>
        <scheme val="minor"/>
      </rPr>
      <t>Gatekeeper: 0 score will be immediate disqualification</t>
    </r>
  </si>
  <si>
    <t>Responding company to provide a summarised portfolio of their IT Architecture related experience to indicate the years involved in this field.
Provide a letter, dated and signed by the WHO, on a company letter head.</t>
  </si>
  <si>
    <t>Company Info</t>
  </si>
  <si>
    <t>IT Architecture Industry Experience</t>
  </si>
  <si>
    <t>Company Evaluation Criteria</t>
  </si>
  <si>
    <t>Resource Evaluation Criteria</t>
  </si>
  <si>
    <t>Company Category</t>
  </si>
  <si>
    <t>Resouce List of Skills Required</t>
  </si>
  <si>
    <t>Provision of Solutions Arcthiecture Services</t>
  </si>
  <si>
    <t xml:space="preserve">Threshhold 70%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</si>
</sst>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43" formatCode="_-* #,##0.00_-;\-* #,##0.00_-;_-* &quot;-&quot;??_-;_-@_-"/>
    <numFmt numFmtId="164" formatCode="0.0%"/>
    <numFmt numFmtId="165" formatCode="0.0"/>
  </numFmts>
  <fonts count="19"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u/>
      <sz val="10"/>
      <color theme="1"/>
      <name val="Arial"/>
      <family val="2"/>
    </font>
    <font>
      <b/>
      <sz val="8"/>
      <color rgb="FFFF0000"/>
      <name val="Arial"/>
      <family val="2"/>
    </font>
    <font>
      <sz val="11"/>
      <color rgb="FF1F497D"/>
      <name val="Arial"/>
      <family val="2"/>
    </font>
    <font>
      <b/>
      <sz val="11"/>
      <color rgb="FF1F497D"/>
      <name val="Arial"/>
      <family val="2"/>
    </font>
    <font>
      <i/>
      <sz val="8"/>
      <color theme="1"/>
      <name val="Arial"/>
      <family val="2"/>
    </font>
    <font>
      <b/>
      <i/>
      <sz val="8"/>
      <color theme="1"/>
      <name val="Arial"/>
      <family val="2"/>
    </font>
    <font>
      <b/>
      <u/>
      <sz val="12"/>
      <color theme="1"/>
      <name val="Arial"/>
      <family val="2"/>
    </font>
    <font>
      <b/>
      <sz val="8"/>
      <name val="Arial"/>
      <family val="2"/>
    </font>
    <font>
      <i/>
      <sz val="8"/>
      <name val="Arial"/>
      <family val="2"/>
    </font>
    <font>
      <b/>
      <sz val="11"/>
      <color theme="1"/>
      <name val="Calibri"/>
      <family val="2"/>
      <scheme val="minor"/>
    </font>
    <font>
      <b/>
      <sz val="12"/>
      <color theme="1"/>
      <name val="Calibri"/>
      <family val="2"/>
      <scheme val="minor"/>
    </font>
    <font>
      <sz val="12"/>
      <color rgb="FFFF0000"/>
      <name val="Calibri"/>
      <family val="2"/>
      <scheme val="minor"/>
    </font>
    <font>
      <sz val="11"/>
      <name val="Calibri"/>
      <family val="2"/>
      <scheme val="minor"/>
    </font>
    <font>
      <b/>
      <sz val="11"/>
      <color rgb="FFFF0000"/>
      <name val="Calibri"/>
      <family val="2"/>
      <scheme val="minor"/>
    </font>
    <font>
      <b/>
      <sz val="10"/>
      <color rgb="FFFF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82">
    <xf numFmtId="0" fontId="0" fillId="0" borderId="0" xfId="0"/>
    <xf numFmtId="0" fontId="2" fillId="0" borderId="0" xfId="0" applyFont="1" applyBorder="1" applyAlignment="1">
      <alignment horizontal="center" vertical="center"/>
    </xf>
    <xf numFmtId="0" fontId="3" fillId="0" borderId="0" xfId="0" applyFont="1" applyBorder="1" applyAlignment="1">
      <alignment wrapText="1"/>
    </xf>
    <xf numFmtId="0" fontId="3" fillId="0" borderId="0" xfId="0" applyFont="1" applyBorder="1" applyAlignment="1">
      <alignment vertical="center"/>
    </xf>
    <xf numFmtId="1" fontId="3" fillId="0" borderId="0" xfId="0" applyNumberFormat="1" applyFont="1" applyBorder="1" applyAlignment="1">
      <alignment vertical="center"/>
    </xf>
    <xf numFmtId="0" fontId="3" fillId="0" borderId="0" xfId="0" applyFont="1" applyBorder="1"/>
    <xf numFmtId="2" fontId="3" fillId="0" borderId="0" xfId="0" applyNumberFormat="1" applyFont="1" applyBorder="1"/>
    <xf numFmtId="0" fontId="2" fillId="0" borderId="0" xfId="0" applyFont="1" applyBorder="1"/>
    <xf numFmtId="0" fontId="2" fillId="0" borderId="0" xfId="0" applyFont="1" applyBorder="1" applyAlignment="1">
      <alignment wrapText="1"/>
    </xf>
    <xf numFmtId="164" fontId="3" fillId="0" borderId="0" xfId="0" applyNumberFormat="1" applyFont="1" applyBorder="1"/>
    <xf numFmtId="0" fontId="4" fillId="0" borderId="0" xfId="0" applyFont="1" applyBorder="1" applyAlignment="1">
      <alignment wrapText="1"/>
    </xf>
    <xf numFmtId="9" fontId="5" fillId="3" borderId="1" xfId="1" applyNumberFormat="1" applyFont="1" applyFill="1" applyBorder="1" applyAlignment="1">
      <alignment horizontal="center" vertical="center" wrapText="1"/>
    </xf>
    <xf numFmtId="0" fontId="6" fillId="0" borderId="0" xfId="0" applyFont="1" applyAlignment="1">
      <alignment vertical="center"/>
    </xf>
    <xf numFmtId="164" fontId="2" fillId="0" borderId="0" xfId="0" applyNumberFormat="1" applyFont="1" applyBorder="1"/>
    <xf numFmtId="0" fontId="2" fillId="0" borderId="0" xfId="0" applyFont="1" applyBorder="1" applyAlignment="1">
      <alignment vertical="center"/>
    </xf>
    <xf numFmtId="1" fontId="2" fillId="0" borderId="0" xfId="0" applyNumberFormat="1" applyFont="1" applyBorder="1" applyAlignment="1">
      <alignment vertical="center"/>
    </xf>
    <xf numFmtId="2" fontId="2" fillId="0" borderId="0" xfId="0" applyNumberFormat="1" applyFont="1" applyBorder="1"/>
    <xf numFmtId="0" fontId="7" fillId="0" borderId="0" xfId="0" applyFont="1" applyAlignment="1">
      <alignment vertical="center"/>
    </xf>
    <xf numFmtId="0" fontId="3" fillId="0" borderId="0" xfId="0" applyFont="1" applyBorder="1" applyAlignment="1"/>
    <xf numFmtId="164" fontId="3" fillId="0" borderId="0" xfId="0" applyNumberFormat="1" applyFont="1" applyBorder="1" applyAlignment="1"/>
    <xf numFmtId="2" fontId="3" fillId="0" borderId="0" xfId="0" applyNumberFormat="1" applyFont="1" applyBorder="1" applyAlignment="1"/>
    <xf numFmtId="0" fontId="2" fillId="0" borderId="0" xfId="0" applyFont="1" applyBorder="1" applyAlignment="1"/>
    <xf numFmtId="0" fontId="8" fillId="0" borderId="0" xfId="0" applyFont="1" applyBorder="1" applyAlignment="1"/>
    <xf numFmtId="49" fontId="5"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left" vertical="center" wrapText="1"/>
    </xf>
    <xf numFmtId="0" fontId="0" fillId="0" borderId="0" xfId="0" applyAlignment="1">
      <alignment horizontal="left" vertical="top"/>
    </xf>
    <xf numFmtId="0" fontId="14" fillId="0" borderId="1" xfId="0" applyFont="1" applyBorder="1" applyAlignment="1">
      <alignment horizontal="left" vertical="top"/>
    </xf>
    <xf numFmtId="0" fontId="14" fillId="4" borderId="2" xfId="0" applyFont="1" applyFill="1" applyBorder="1" applyAlignment="1">
      <alignment horizontal="left" vertical="top" wrapText="1"/>
    </xf>
    <xf numFmtId="0" fontId="14" fillId="5" borderId="2" xfId="0" applyFont="1" applyFill="1" applyBorder="1" applyAlignment="1">
      <alignment horizontal="left" vertical="top" wrapText="1"/>
    </xf>
    <xf numFmtId="0" fontId="14" fillId="5" borderId="2" xfId="0" applyFont="1" applyFill="1" applyBorder="1" applyAlignment="1">
      <alignment horizontal="center" vertical="center" wrapText="1"/>
    </xf>
    <xf numFmtId="0" fontId="14" fillId="0" borderId="0" xfId="0" applyFont="1" applyAlignment="1">
      <alignment horizontal="left" vertical="top"/>
    </xf>
    <xf numFmtId="43" fontId="14" fillId="0" borderId="0" xfId="2" applyFont="1" applyAlignment="1">
      <alignment horizontal="left" vertical="top"/>
    </xf>
    <xf numFmtId="0" fontId="13" fillId="2" borderId="1" xfId="0" applyFont="1" applyFill="1" applyBorder="1" applyAlignment="1">
      <alignment horizontal="left" vertical="top"/>
    </xf>
    <xf numFmtId="0" fontId="0" fillId="2" borderId="1" xfId="0" applyFill="1" applyBorder="1" applyAlignment="1">
      <alignment horizontal="left" vertical="top" wrapText="1"/>
    </xf>
    <xf numFmtId="0" fontId="16" fillId="2" borderId="1" xfId="0" applyFont="1" applyFill="1" applyBorder="1" applyAlignment="1">
      <alignment horizontal="left" vertical="top" wrapText="1"/>
    </xf>
    <xf numFmtId="9"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9" fontId="0" fillId="2" borderId="1" xfId="0" applyNumberFormat="1" applyFill="1" applyBorder="1" applyAlignment="1">
      <alignment horizontal="left" vertical="top" wrapText="1"/>
    </xf>
    <xf numFmtId="10" fontId="0" fillId="2" borderId="1" xfId="0" applyNumberFormat="1" applyFill="1" applyBorder="1" applyAlignment="1">
      <alignment horizontal="center" vertical="center" wrapText="1"/>
    </xf>
    <xf numFmtId="0" fontId="14" fillId="4" borderId="3" xfId="0" applyFont="1" applyFill="1" applyBorder="1" applyAlignment="1">
      <alignment horizontal="left" vertical="top" wrapText="1"/>
    </xf>
    <xf numFmtId="0" fontId="14" fillId="5" borderId="3" xfId="0" applyFont="1" applyFill="1" applyBorder="1" applyAlignment="1">
      <alignment horizontal="left" vertical="top" wrapText="1"/>
    </xf>
    <xf numFmtId="0" fontId="14" fillId="5" borderId="3" xfId="0" applyFont="1" applyFill="1" applyBorder="1" applyAlignment="1">
      <alignment horizontal="center" vertical="top" wrapText="1"/>
    </xf>
    <xf numFmtId="0" fontId="0" fillId="0" borderId="1" xfId="0" applyBorder="1" applyAlignment="1">
      <alignment horizontal="left" vertical="top"/>
    </xf>
    <xf numFmtId="0" fontId="0" fillId="4" borderId="1" xfId="0" applyFill="1" applyBorder="1" applyAlignment="1">
      <alignment horizontal="left" vertical="top" wrapText="1"/>
    </xf>
    <xf numFmtId="0" fontId="16" fillId="4" borderId="1" xfId="0" applyFont="1" applyFill="1" applyBorder="1" applyAlignment="1">
      <alignment horizontal="left" vertical="top" wrapText="1"/>
    </xf>
    <xf numFmtId="9"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1" fontId="0" fillId="6" borderId="1" xfId="0" applyNumberFormat="1" applyFill="1" applyBorder="1" applyAlignment="1" applyProtection="1">
      <alignment horizontal="center" vertical="center"/>
      <protection locked="0"/>
    </xf>
    <xf numFmtId="10" fontId="0" fillId="0" borderId="7" xfId="0" applyNumberFormat="1" applyBorder="1" applyAlignment="1">
      <alignment horizontal="center" vertical="center" wrapText="1"/>
    </xf>
    <xf numFmtId="0" fontId="13" fillId="6" borderId="1" xfId="0" applyFont="1" applyFill="1" applyBorder="1" applyAlignment="1" applyProtection="1">
      <alignment horizontal="left" vertical="top"/>
      <protection locked="0"/>
    </xf>
    <xf numFmtId="0" fontId="0" fillId="4" borderId="0" xfId="0" applyFill="1" applyAlignment="1">
      <alignment horizontal="left" vertical="top"/>
    </xf>
    <xf numFmtId="9" fontId="13" fillId="4" borderId="1" xfId="0" applyNumberFormat="1" applyFont="1" applyFill="1" applyBorder="1" applyAlignment="1">
      <alignment horizontal="center" vertical="center"/>
    </xf>
    <xf numFmtId="1" fontId="13" fillId="4" borderId="1" xfId="0" applyNumberFormat="1" applyFont="1" applyFill="1" applyBorder="1" applyAlignment="1">
      <alignment horizontal="center" vertical="center"/>
    </xf>
    <xf numFmtId="0" fontId="0" fillId="6" borderId="1" xfId="0" applyFill="1" applyBorder="1" applyAlignment="1" applyProtection="1">
      <alignment horizontal="left" vertical="top"/>
      <protection locked="0"/>
    </xf>
    <xf numFmtId="0" fontId="0" fillId="0" borderId="2" xfId="0" applyBorder="1" applyAlignment="1">
      <alignment horizontal="left" vertical="top"/>
    </xf>
    <xf numFmtId="0" fontId="0" fillId="4" borderId="2" xfId="0" applyFill="1" applyBorder="1" applyAlignment="1">
      <alignment horizontal="left" vertical="top" wrapText="1"/>
    </xf>
    <xf numFmtId="0" fontId="16" fillId="4" borderId="2" xfId="0" applyFont="1" applyFill="1" applyBorder="1" applyAlignment="1">
      <alignment horizontal="left" vertical="top" wrapText="1"/>
    </xf>
    <xf numFmtId="9" fontId="13" fillId="0" borderId="2" xfId="0" applyNumberFormat="1" applyFont="1" applyBorder="1" applyAlignment="1">
      <alignment horizontal="center" vertical="center"/>
    </xf>
    <xf numFmtId="1" fontId="13" fillId="0" borderId="2" xfId="0" applyNumberFormat="1" applyFont="1" applyBorder="1" applyAlignment="1">
      <alignment horizontal="center" vertical="center"/>
    </xf>
    <xf numFmtId="165" fontId="0" fillId="0" borderId="2" xfId="0" applyNumberFormat="1" applyBorder="1" applyAlignment="1">
      <alignment horizontal="center" vertical="center"/>
    </xf>
    <xf numFmtId="1" fontId="0" fillId="6" borderId="2" xfId="0" applyNumberFormat="1" applyFill="1" applyBorder="1" applyAlignment="1" applyProtection="1">
      <alignment horizontal="center" vertical="center"/>
      <protection locked="0"/>
    </xf>
    <xf numFmtId="0" fontId="13" fillId="6" borderId="2" xfId="0" applyFont="1" applyFill="1" applyBorder="1" applyAlignment="1" applyProtection="1">
      <alignment horizontal="left" vertical="top"/>
      <protection locked="0"/>
    </xf>
    <xf numFmtId="0" fontId="14" fillId="4" borderId="1" xfId="0" applyFont="1" applyFill="1" applyBorder="1" applyAlignment="1">
      <alignment horizontal="left" vertical="top" wrapText="1"/>
    </xf>
    <xf numFmtId="0" fontId="14" fillId="5" borderId="1" xfId="0" applyFont="1" applyFill="1" applyBorder="1" applyAlignment="1">
      <alignment horizontal="left" vertical="top" wrapText="1"/>
    </xf>
    <xf numFmtId="9" fontId="14" fillId="5"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10" fontId="14" fillId="5" borderId="1" xfId="0" applyNumberFormat="1" applyFont="1" applyFill="1" applyBorder="1" applyAlignment="1">
      <alignment horizontal="center" vertical="center" wrapText="1"/>
    </xf>
    <xf numFmtId="0" fontId="0" fillId="0" borderId="0" xfId="0" applyAlignment="1">
      <alignment horizontal="center" vertical="center"/>
    </xf>
    <xf numFmtId="9" fontId="0" fillId="0" borderId="4" xfId="0" applyNumberFormat="1" applyBorder="1" applyAlignment="1">
      <alignment horizontal="left" vertical="top"/>
    </xf>
    <xf numFmtId="9" fontId="17" fillId="0" borderId="0" xfId="0" applyNumberFormat="1" applyFont="1" applyAlignment="1">
      <alignment horizontal="center" vertical="center"/>
    </xf>
    <xf numFmtId="1" fontId="16" fillId="6" borderId="1" xfId="0" applyNumberFormat="1" applyFont="1" applyFill="1" applyBorder="1" applyAlignment="1">
      <alignment horizontal="center" vertical="center" wrapText="1"/>
    </xf>
    <xf numFmtId="0" fontId="13" fillId="2" borderId="1" xfId="0" applyFont="1" applyFill="1" applyBorder="1" applyAlignment="1">
      <alignment horizontal="left" vertical="top" wrapText="1"/>
    </xf>
    <xf numFmtId="0" fontId="0" fillId="6" borderId="1" xfId="0" applyFill="1" applyBorder="1" applyAlignment="1">
      <alignment horizontal="left" vertical="top"/>
    </xf>
    <xf numFmtId="0" fontId="18" fillId="6" borderId="3" xfId="0" applyFont="1" applyFill="1" applyBorder="1" applyAlignment="1" applyProtection="1">
      <alignment horizontal="center" vertical="top" wrapText="1"/>
      <protection locked="0"/>
    </xf>
    <xf numFmtId="0" fontId="10" fillId="0" borderId="0" xfId="0" applyFont="1" applyBorder="1" applyAlignment="1">
      <alignment horizontal="center" wrapText="1"/>
    </xf>
    <xf numFmtId="0" fontId="15" fillId="0" borderId="1" xfId="0" applyFont="1" applyBorder="1" applyAlignment="1">
      <alignment horizontal="left" vertical="top"/>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1" fontId="16" fillId="2" borderId="1" xfId="0" applyNumberFormat="1" applyFont="1" applyFill="1" applyBorder="1" applyAlignment="1">
      <alignment horizontal="center" vertical="center" wrapText="1"/>
    </xf>
    <xf numFmtId="0" fontId="0" fillId="0" borderId="2" xfId="0" applyBorder="1" applyAlignment="1">
      <alignment horizontal="left" vertical="top"/>
    </xf>
    <xf numFmtId="0" fontId="0" fillId="0" borderId="3" xfId="0" applyBorder="1" applyAlignment="1">
      <alignment horizontal="left" vertical="top"/>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946206</xdr:colOff>
      <xdr:row>0</xdr:row>
      <xdr:rowOff>39757</xdr:rowOff>
    </xdr:from>
    <xdr:to>
      <xdr:col>7</xdr:col>
      <xdr:colOff>2634944</xdr:colOff>
      <xdr:row>2</xdr:row>
      <xdr:rowOff>172848</xdr:rowOff>
    </xdr:to>
    <xdr:pic>
      <xdr:nvPicPr>
        <xdr:cNvPr id="3" name="Picture 2">
          <a:extLst>
            <a:ext uri="{FF2B5EF4-FFF2-40B4-BE49-F238E27FC236}">
              <a16:creationId xmlns:a16="http://schemas.microsoft.com/office/drawing/2014/main" id="{044ECE5E-3222-4D75-8A5E-DF18BE9C9C73}"/>
            </a:ext>
          </a:extLst>
        </xdr:cNvPr>
        <xdr:cNvPicPr>
          <a:picLocks noChangeAspect="1"/>
        </xdr:cNvPicPr>
      </xdr:nvPicPr>
      <xdr:blipFill>
        <a:blip xmlns:r="http://schemas.openxmlformats.org/officeDocument/2006/relationships" r:embed="rId1"/>
        <a:stretch>
          <a:fillRect/>
        </a:stretch>
      </xdr:blipFill>
      <xdr:spPr>
        <a:xfrm>
          <a:off x="8738484" y="39757"/>
          <a:ext cx="1688738" cy="451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gamaa/AppData/Local/Microsoft/Windows/INetCache/Content.Outlook/HQMMZLBR/ANNEXURE%20BSDS6%2002%20Dec%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 Assessment"/>
      <sheetName val="Enterprise Architect"/>
      <sheetName val="Business Architect"/>
      <sheetName val="Information And Data Architect"/>
      <sheetName val="Data and Analytics Architect"/>
      <sheetName val="Data Science Architect"/>
      <sheetName val="Technical Architect"/>
      <sheetName val="Security Architect"/>
      <sheetName val="Cloud Security Architect"/>
      <sheetName val="Solution Architect"/>
      <sheetName val="Cloud Architect"/>
      <sheetName val="Integration Architect"/>
      <sheetName val="Microsoft Architect"/>
      <sheetName val="SAP Architect"/>
      <sheetName val="Deliverables "/>
    </sheetNames>
    <sheetDataSet>
      <sheetData sheetId="0">
        <row r="21">
          <cell r="A21">
            <v>1</v>
          </cell>
        </row>
        <row r="22">
          <cell r="A22">
            <v>2</v>
          </cell>
        </row>
        <row r="23">
          <cell r="A2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
  <sheetViews>
    <sheetView showGridLines="0" zoomScaleNormal="100" workbookViewId="0">
      <selection activeCell="D24" sqref="D24"/>
    </sheetView>
  </sheetViews>
  <sheetFormatPr defaultColWidth="9.08984375" defaultRowHeight="10.5" x14ac:dyDescent="0.25"/>
  <cols>
    <col min="1" max="1" width="3.08984375" style="1" bestFit="1" customWidth="1"/>
    <col min="2" max="2" width="67.90625" style="2" customWidth="1"/>
    <col min="3" max="3" width="6" style="9" bestFit="1" customWidth="1"/>
    <col min="4" max="4" width="16.54296875" style="3" customWidth="1"/>
    <col min="5" max="5" width="4" style="4" customWidth="1"/>
    <col min="6" max="6" width="5.453125" style="5" customWidth="1"/>
    <col min="7" max="7" width="6.36328125" style="6" customWidth="1"/>
    <col min="8" max="8" width="40.453125" style="7" customWidth="1"/>
    <col min="9" max="16384" width="9.08984375" style="5"/>
  </cols>
  <sheetData>
    <row r="1" spans="1:8" x14ac:dyDescent="0.25">
      <c r="B1" s="8"/>
    </row>
    <row r="2" spans="1:8" ht="14.4" customHeight="1" x14ac:dyDescent="0.35">
      <c r="B2" s="75" t="s">
        <v>5</v>
      </c>
      <c r="C2" s="75"/>
      <c r="D2" s="75"/>
      <c r="E2" s="75"/>
      <c r="F2" s="75"/>
      <c r="G2" s="75"/>
      <c r="H2" s="75"/>
    </row>
    <row r="3" spans="1:8" ht="14" x14ac:dyDescent="0.3">
      <c r="B3" s="10"/>
      <c r="H3" s="12"/>
    </row>
    <row r="4" spans="1:8" s="7" customFormat="1" ht="14" x14ac:dyDescent="0.25">
      <c r="A4" s="1"/>
      <c r="B4" s="8" t="s">
        <v>2</v>
      </c>
      <c r="C4" s="13"/>
      <c r="D4" s="14" t="s">
        <v>3</v>
      </c>
      <c r="E4" s="15"/>
      <c r="G4" s="16"/>
      <c r="H4" s="17"/>
    </row>
    <row r="5" spans="1:8" s="7" customFormat="1" ht="14" x14ac:dyDescent="0.25">
      <c r="A5" s="1"/>
      <c r="B5" s="24" t="s">
        <v>53</v>
      </c>
      <c r="C5" s="13"/>
      <c r="D5" s="23"/>
      <c r="E5" s="15"/>
      <c r="G5" s="16"/>
      <c r="H5" s="17"/>
    </row>
    <row r="7" spans="1:8" s="7" customFormat="1" x14ac:dyDescent="0.25">
      <c r="A7" s="1"/>
      <c r="B7" s="8" t="s">
        <v>1</v>
      </c>
      <c r="C7" s="13"/>
      <c r="D7" s="14" t="s">
        <v>4</v>
      </c>
      <c r="E7" s="15"/>
      <c r="G7" s="16"/>
    </row>
    <row r="8" spans="1:8" s="7" customFormat="1" x14ac:dyDescent="0.25">
      <c r="A8" s="1"/>
      <c r="B8" s="24" t="s">
        <v>7</v>
      </c>
      <c r="C8" s="13"/>
      <c r="D8" s="11"/>
      <c r="E8" s="15"/>
      <c r="G8" s="16"/>
    </row>
    <row r="10" spans="1:8" x14ac:dyDescent="0.25">
      <c r="B10" s="22" t="s">
        <v>6</v>
      </c>
      <c r="C10" s="19"/>
      <c r="F10" s="18"/>
      <c r="G10" s="20"/>
      <c r="H10" s="21"/>
    </row>
    <row r="12" spans="1:8" x14ac:dyDescent="0.25">
      <c r="G12" s="3"/>
    </row>
    <row r="13" spans="1:8" x14ac:dyDescent="0.25">
      <c r="G13" s="3"/>
    </row>
    <row r="14" spans="1:8" x14ac:dyDescent="0.25">
      <c r="G14" s="3"/>
    </row>
  </sheetData>
  <mergeCells count="1">
    <mergeCell ref="B2:H2"/>
  </mergeCells>
  <pageMargins left="0.25" right="0.25" top="0.75" bottom="0.75" header="0.3" footer="0.3"/>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4717-8704-4EA5-BC50-4C851124F974}">
  <sheetPr>
    <pageSetUpPr fitToPage="1"/>
  </sheetPr>
  <dimension ref="A1:S15"/>
  <sheetViews>
    <sheetView showGridLines="0" tabSelected="1" view="pageBreakPreview" zoomScale="65" zoomScaleNormal="33" zoomScaleSheetLayoutView="65" workbookViewId="0">
      <pane ySplit="4" topLeftCell="A13" activePane="bottomLeft" state="frozen"/>
      <selection activeCell="E1" sqref="E1"/>
      <selection pane="bottomLeft" activeCell="C15" sqref="C15"/>
    </sheetView>
  </sheetViews>
  <sheetFormatPr defaultColWidth="9" defaultRowHeight="14.5" x14ac:dyDescent="0.35"/>
  <cols>
    <col min="1" max="1" width="8.08984375" style="25" customWidth="1"/>
    <col min="2" max="2" width="28" style="25" customWidth="1"/>
    <col min="3" max="3" width="66.453125" style="25" customWidth="1"/>
    <col min="4" max="4" width="90.90625" style="25" customWidth="1"/>
    <col min="5" max="5" width="10.6328125" style="68" customWidth="1"/>
    <col min="6" max="6" width="17.08984375" style="68" customWidth="1"/>
    <col min="7" max="7" width="59.08984375" style="25" customWidth="1"/>
    <col min="8" max="8" width="13.08984375" style="68" customWidth="1"/>
    <col min="9" max="12" width="14.6328125" style="68" customWidth="1"/>
    <col min="13" max="13" width="13.90625" style="68" customWidth="1"/>
    <col min="14" max="14" width="54.90625" style="25" customWidth="1"/>
    <col min="15" max="15" width="4.36328125" style="25" customWidth="1"/>
    <col min="16" max="16" width="9" style="25"/>
    <col min="17" max="17" width="9" style="25" bestFit="1" customWidth="1"/>
    <col min="18" max="18" width="9" style="25"/>
    <col min="19" max="19" width="9.08984375" style="25" bestFit="1" customWidth="1"/>
    <col min="20" max="16384" width="9" style="25"/>
  </cols>
  <sheetData>
    <row r="1" spans="1:19" ht="18.75" customHeight="1" x14ac:dyDescent="0.35">
      <c r="B1" s="26" t="s">
        <v>8</v>
      </c>
      <c r="C1" s="76"/>
      <c r="D1" s="76"/>
      <c r="E1" s="25"/>
      <c r="F1" s="25"/>
      <c r="H1" s="25"/>
      <c r="I1" s="25"/>
      <c r="J1" s="25"/>
      <c r="K1" s="25"/>
      <c r="L1" s="25"/>
      <c r="M1" s="25"/>
    </row>
    <row r="2" spans="1:19" ht="18.75" customHeight="1" x14ac:dyDescent="0.35">
      <c r="B2" s="26" t="s">
        <v>9</v>
      </c>
      <c r="C2" s="76"/>
      <c r="D2" s="76"/>
      <c r="E2" s="25"/>
      <c r="F2" s="25"/>
      <c r="H2" s="25"/>
      <c r="I2" s="25"/>
      <c r="J2" s="25"/>
      <c r="K2" s="25"/>
      <c r="L2" s="25"/>
      <c r="M2" s="25"/>
    </row>
    <row r="3" spans="1:19" ht="18.75" customHeight="1" x14ac:dyDescent="0.35">
      <c r="B3" s="26" t="s">
        <v>10</v>
      </c>
      <c r="C3" s="76"/>
      <c r="D3" s="76"/>
      <c r="E3" s="25"/>
      <c r="F3" s="25"/>
      <c r="H3" s="25"/>
      <c r="I3" s="25"/>
      <c r="J3" s="25"/>
      <c r="K3" s="25"/>
      <c r="L3" s="25"/>
      <c r="M3" s="25"/>
    </row>
    <row r="4" spans="1:19" s="30" customFormat="1" ht="39.75" customHeight="1" x14ac:dyDescent="0.35">
      <c r="A4" s="27"/>
      <c r="B4" s="28" t="s">
        <v>51</v>
      </c>
      <c r="C4" s="28" t="s">
        <v>49</v>
      </c>
      <c r="D4" s="28" t="s">
        <v>11</v>
      </c>
      <c r="E4" s="29" t="s">
        <v>0</v>
      </c>
      <c r="F4" s="29" t="s">
        <v>12</v>
      </c>
      <c r="G4" s="28" t="s">
        <v>13</v>
      </c>
      <c r="H4" s="29" t="s">
        <v>14</v>
      </c>
      <c r="I4" s="77"/>
      <c r="J4" s="78"/>
      <c r="K4" s="78"/>
      <c r="L4" s="78"/>
      <c r="M4" s="29" t="s">
        <v>15</v>
      </c>
      <c r="N4" s="28" t="s">
        <v>16</v>
      </c>
      <c r="Q4" s="31"/>
      <c r="S4" s="31"/>
    </row>
    <row r="5" spans="1:19" ht="191.25" customHeight="1" x14ac:dyDescent="0.35">
      <c r="A5" s="32">
        <f>'[1]Company Assessment'!A21</f>
        <v>1</v>
      </c>
      <c r="B5" s="32" t="s">
        <v>47</v>
      </c>
      <c r="C5" s="33" t="s">
        <v>35</v>
      </c>
      <c r="D5" s="34" t="s">
        <v>40</v>
      </c>
      <c r="E5" s="35">
        <v>0.1</v>
      </c>
      <c r="F5" s="36">
        <v>5</v>
      </c>
      <c r="G5" s="37" t="s">
        <v>46</v>
      </c>
      <c r="H5" s="71">
        <v>0</v>
      </c>
      <c r="I5" s="79"/>
      <c r="J5" s="79"/>
      <c r="K5" s="79"/>
      <c r="L5" s="79"/>
      <c r="M5" s="38">
        <f>E5*H5/F5</f>
        <v>0</v>
      </c>
      <c r="N5" s="73"/>
    </row>
    <row r="6" spans="1:19" ht="156" customHeight="1" x14ac:dyDescent="0.35">
      <c r="A6" s="32">
        <f>'[1]Company Assessment'!A22</f>
        <v>2</v>
      </c>
      <c r="B6" s="72" t="s">
        <v>48</v>
      </c>
      <c r="C6" s="33" t="s">
        <v>43</v>
      </c>
      <c r="D6" s="34" t="s">
        <v>36</v>
      </c>
      <c r="E6" s="35">
        <v>0.1</v>
      </c>
      <c r="F6" s="36">
        <v>5</v>
      </c>
      <c r="G6" s="37" t="s">
        <v>41</v>
      </c>
      <c r="H6" s="71">
        <v>0</v>
      </c>
      <c r="I6" s="79"/>
      <c r="J6" s="79"/>
      <c r="K6" s="79"/>
      <c r="L6" s="79"/>
      <c r="M6" s="38">
        <f>E6*H6/F6</f>
        <v>0</v>
      </c>
      <c r="N6" s="73"/>
    </row>
    <row r="7" spans="1:19" ht="147" customHeight="1" x14ac:dyDescent="0.35">
      <c r="A7" s="32">
        <f>'[1]Company Assessment'!A23</f>
        <v>3</v>
      </c>
      <c r="B7" s="32" t="s">
        <v>37</v>
      </c>
      <c r="C7" s="33" t="s">
        <v>38</v>
      </c>
      <c r="D7" s="34" t="s">
        <v>42</v>
      </c>
      <c r="E7" s="35">
        <v>0.1</v>
      </c>
      <c r="F7" s="36">
        <v>4</v>
      </c>
      <c r="G7" s="37" t="s">
        <v>39</v>
      </c>
      <c r="H7" s="71">
        <v>0</v>
      </c>
      <c r="I7" s="79"/>
      <c r="J7" s="79"/>
      <c r="K7" s="79"/>
      <c r="L7" s="79"/>
      <c r="M7" s="38">
        <f>E7*H7/F7</f>
        <v>0</v>
      </c>
      <c r="N7" s="73"/>
    </row>
    <row r="8" spans="1:19" s="30" customFormat="1" ht="58.5" customHeight="1" x14ac:dyDescent="0.35">
      <c r="A8" s="39"/>
      <c r="B8" s="40" t="s">
        <v>52</v>
      </c>
      <c r="C8" s="40" t="s">
        <v>50</v>
      </c>
      <c r="D8" s="40" t="s">
        <v>11</v>
      </c>
      <c r="E8" s="40" t="s">
        <v>0</v>
      </c>
      <c r="F8" s="41" t="s">
        <v>12</v>
      </c>
      <c r="G8" s="40" t="s">
        <v>13</v>
      </c>
      <c r="H8" s="41" t="s">
        <v>17</v>
      </c>
      <c r="I8" s="74" t="s">
        <v>18</v>
      </c>
      <c r="J8" s="74" t="s">
        <v>19</v>
      </c>
      <c r="K8" s="74" t="s">
        <v>20</v>
      </c>
      <c r="L8" s="74" t="s">
        <v>21</v>
      </c>
      <c r="M8" s="41" t="s">
        <v>15</v>
      </c>
      <c r="N8" s="40" t="s">
        <v>22</v>
      </c>
      <c r="Q8" s="31"/>
      <c r="S8" s="31"/>
    </row>
    <row r="9" spans="1:19" ht="222.75" customHeight="1" thickBot="1" x14ac:dyDescent="0.4">
      <c r="A9" s="42">
        <v>4</v>
      </c>
      <c r="B9" s="80" t="s">
        <v>23</v>
      </c>
      <c r="C9" s="43" t="s">
        <v>44</v>
      </c>
      <c r="D9" s="44" t="s">
        <v>24</v>
      </c>
      <c r="E9" s="45">
        <v>0.15</v>
      </c>
      <c r="F9" s="46">
        <v>5</v>
      </c>
      <c r="G9" s="43" t="s">
        <v>25</v>
      </c>
      <c r="H9" s="47">
        <f>AVERAGE(I9:L9)</f>
        <v>0</v>
      </c>
      <c r="I9" s="48">
        <v>0</v>
      </c>
      <c r="J9" s="48">
        <v>0</v>
      </c>
      <c r="K9" s="48">
        <v>0</v>
      </c>
      <c r="L9" s="48">
        <v>0</v>
      </c>
      <c r="M9" s="49">
        <f>H9*E9/F9</f>
        <v>0</v>
      </c>
      <c r="N9" s="50"/>
      <c r="O9" s="51"/>
    </row>
    <row r="10" spans="1:19" ht="256.5" customHeight="1" thickBot="1" x14ac:dyDescent="0.4">
      <c r="A10" s="42">
        <v>5</v>
      </c>
      <c r="B10" s="81"/>
      <c r="C10" s="43" t="s">
        <v>45</v>
      </c>
      <c r="D10" s="43" t="s">
        <v>26</v>
      </c>
      <c r="E10" s="52">
        <v>0.2</v>
      </c>
      <c r="F10" s="53">
        <v>5</v>
      </c>
      <c r="G10" s="43" t="s">
        <v>27</v>
      </c>
      <c r="H10" s="47">
        <f>AVERAGE(I10:L10)</f>
        <v>0</v>
      </c>
      <c r="I10" s="48">
        <v>0</v>
      </c>
      <c r="J10" s="48">
        <v>0</v>
      </c>
      <c r="K10" s="48">
        <v>0</v>
      </c>
      <c r="L10" s="48">
        <v>0</v>
      </c>
      <c r="M10" s="49">
        <f>H10*E10/F10</f>
        <v>0</v>
      </c>
      <c r="N10" s="54"/>
    </row>
    <row r="11" spans="1:19" ht="160.5" customHeight="1" thickBot="1" x14ac:dyDescent="0.4">
      <c r="A11" s="42">
        <v>6</v>
      </c>
      <c r="B11" s="81"/>
      <c r="C11" s="43" t="s">
        <v>28</v>
      </c>
      <c r="D11" s="44" t="s">
        <v>29</v>
      </c>
      <c r="E11" s="45">
        <v>0.25</v>
      </c>
      <c r="F11" s="46">
        <v>4</v>
      </c>
      <c r="G11" s="43" t="s">
        <v>30</v>
      </c>
      <c r="H11" s="47">
        <f>AVERAGE(I11:L11)</f>
        <v>0</v>
      </c>
      <c r="I11" s="48">
        <v>0</v>
      </c>
      <c r="J11" s="48">
        <v>0</v>
      </c>
      <c r="K11" s="48">
        <v>0</v>
      </c>
      <c r="L11" s="48">
        <v>0</v>
      </c>
      <c r="M11" s="49">
        <f>H11*E11/F11</f>
        <v>0</v>
      </c>
      <c r="N11" s="50"/>
      <c r="O11" s="51"/>
    </row>
    <row r="12" spans="1:19" ht="133.5" customHeight="1" thickBot="1" x14ac:dyDescent="0.4">
      <c r="A12" s="55">
        <v>7</v>
      </c>
      <c r="B12" s="81"/>
      <c r="C12" s="56" t="s">
        <v>31</v>
      </c>
      <c r="D12" s="57" t="s">
        <v>32</v>
      </c>
      <c r="E12" s="58">
        <v>0.1</v>
      </c>
      <c r="F12" s="59">
        <v>3</v>
      </c>
      <c r="G12" s="56" t="s">
        <v>33</v>
      </c>
      <c r="H12" s="60">
        <f>AVERAGE(I12:L12)</f>
        <v>0</v>
      </c>
      <c r="I12" s="61">
        <v>0</v>
      </c>
      <c r="J12" s="61">
        <v>0</v>
      </c>
      <c r="K12" s="61">
        <v>0</v>
      </c>
      <c r="L12" s="61">
        <v>0</v>
      </c>
      <c r="M12" s="49">
        <f>H12*E12/F12</f>
        <v>0</v>
      </c>
      <c r="N12" s="62"/>
      <c r="O12" s="51"/>
    </row>
    <row r="13" spans="1:19" s="30" customFormat="1" ht="50.25" customHeight="1" x14ac:dyDescent="0.35">
      <c r="A13" s="63"/>
      <c r="B13" s="64" t="s">
        <v>34</v>
      </c>
      <c r="C13" s="64"/>
      <c r="D13" s="64"/>
      <c r="E13" s="65">
        <f>SUM(E5:E12)</f>
        <v>1.0000000000000002</v>
      </c>
      <c r="F13" s="66"/>
      <c r="G13" s="64"/>
      <c r="H13" s="64"/>
      <c r="I13" s="64"/>
      <c r="J13" s="64"/>
      <c r="K13" s="64"/>
      <c r="L13" s="64"/>
      <c r="M13" s="67">
        <f>SUM(M5:M12)</f>
        <v>0</v>
      </c>
      <c r="N13" s="64"/>
      <c r="Q13" s="31"/>
      <c r="S13" s="31"/>
    </row>
    <row r="14" spans="1:19" ht="15" customHeight="1" x14ac:dyDescent="0.35">
      <c r="N14" s="69"/>
    </row>
    <row r="15" spans="1:19" x14ac:dyDescent="0.35">
      <c r="C15" s="25" t="s">
        <v>54</v>
      </c>
      <c r="M15" s="70"/>
    </row>
  </sheetData>
  <mergeCells count="6">
    <mergeCell ref="B9:B12"/>
    <mergeCell ref="C1:D1"/>
    <mergeCell ref="C2:D2"/>
    <mergeCell ref="C3:D3"/>
    <mergeCell ref="I4:L4"/>
    <mergeCell ref="I5:L7"/>
  </mergeCells>
  <dataValidations count="5">
    <dataValidation type="list" allowBlank="1" showInputMessage="1" showErrorMessage="1" sqref="I12:L12" xr:uid="{718B114C-2F35-4366-BEE8-BB92417CC795}">
      <formula1>"0,2,3"</formula1>
    </dataValidation>
    <dataValidation type="list" allowBlank="1" showInputMessage="1" showErrorMessage="1" sqref="I11:L11" xr:uid="{8134C4AA-FC56-48F9-AE3E-535658C81563}">
      <formula1>"0,2,3,4"</formula1>
    </dataValidation>
    <dataValidation type="list" allowBlank="1" showInputMessage="1" showErrorMessage="1" sqref="I9:L10 H6" xr:uid="{15609FE1-0092-40F1-85EF-F6657AC11F4F}">
      <formula1>"0,3,4,5"</formula1>
    </dataValidation>
    <dataValidation type="list" allowBlank="1" showInputMessage="1" showErrorMessage="1" sqref="H7" xr:uid="{677F9A38-644A-45E0-9588-AC2C2ED472E7}">
      <formula1>"0,3,4"</formula1>
    </dataValidation>
    <dataValidation type="list" allowBlank="1" showInputMessage="1" showErrorMessage="1" sqref="H5" xr:uid="{4FB156C5-3D12-46DF-9EDF-B17AFA8CC05D}">
      <formula1>"0,2,3,4,5"</formula1>
    </dataValidation>
  </dataValidations>
  <pageMargins left="0.25" right="0.25" top="0.75" bottom="0.75" header="0.3" footer="0.3"/>
  <pageSetup paperSize="8"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CORP xxx</vt:lpstr>
      <vt:lpstr>Solution Architect</vt:lpstr>
      <vt:lpstr>'Solution Architect'!Print_Area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Tsele Maila</dc:creator>
  <cp:lastModifiedBy>Charmaine Dhlamini</cp:lastModifiedBy>
  <cp:lastPrinted>2022-10-14T13:20:48Z</cp:lastPrinted>
  <dcterms:created xsi:type="dcterms:W3CDTF">2018-02-19T11:31:44Z</dcterms:created>
  <dcterms:modified xsi:type="dcterms:W3CDTF">2023-06-21T10:36:38Z</dcterms:modified>
</cp:coreProperties>
</file>