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D:\Data\A PTM&amp;C\Contracts\Metering kiosks\2024\"/>
    </mc:Choice>
  </mc:AlternateContent>
  <xr:revisionPtr revIDLastSave="0" documentId="13_ncr:1_{6A626399-E883-4EE3-A561-DB29AC01CE07}" xr6:coauthVersionLast="47" xr6:coauthVersionMax="47" xr10:uidLastSave="{00000000-0000-0000-0000-000000000000}"/>
  <bookViews>
    <workbookView xWindow="1200" yWindow="-120" windowWidth="27720" windowHeight="16440" xr2:uid="{00000000-000D-0000-FFFF-FFFF00000000}"/>
  </bookViews>
  <sheets>
    <sheet name="Sample evaluation SPU 25kVA" sheetId="8" r:id="rId1"/>
    <sheet name="Sample evaluation Secure DC" sheetId="4" r:id="rId2"/>
    <sheet name="Risk &amp; Support secure" sheetId="5" r:id="rId3"/>
  </sheets>
  <definedNames>
    <definedName name="_xlnm.Print_Area" localSheetId="2">'Risk &amp; Support secure'!$A$1:$C$35</definedName>
    <definedName name="_xlnm.Print_Area" localSheetId="1">'Sample evaluation Secure DC'!$A$1:$E$35</definedName>
    <definedName name="_xlnm.Print_Area" localSheetId="0">'Sample evaluation SPU 25kVA'!$A$1:$E$46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8" l="1"/>
  <c r="H42" i="8" s="1"/>
  <c r="G40" i="8"/>
  <c r="H40" i="8" s="1"/>
  <c r="G36" i="8"/>
  <c r="H36" i="8" s="1"/>
  <c r="G28" i="8"/>
  <c r="H28" i="8" s="1"/>
  <c r="G27" i="8"/>
  <c r="H27" i="8" s="1"/>
  <c r="G26" i="8"/>
  <c r="H26" i="8" s="1"/>
  <c r="G25" i="8"/>
  <c r="H25" i="8" s="1"/>
  <c r="G24" i="8"/>
  <c r="H24" i="8" s="1"/>
  <c r="G23" i="8"/>
  <c r="G22" i="8"/>
  <c r="H22" i="8" s="1"/>
  <c r="G21" i="8"/>
  <c r="H21" i="8" s="1"/>
  <c r="G20" i="8"/>
  <c r="H20" i="8" s="1"/>
  <c r="G19" i="8"/>
  <c r="H19" i="8" s="1"/>
  <c r="G18" i="8"/>
  <c r="H18" i="8" s="1"/>
  <c r="G17" i="8"/>
  <c r="H17" i="8" s="1"/>
  <c r="G16" i="8"/>
  <c r="H16" i="8" s="1"/>
  <c r="G15" i="8"/>
  <c r="H15" i="8" s="1"/>
  <c r="G13" i="8"/>
  <c r="H13" i="8" s="1"/>
  <c r="G10" i="8"/>
  <c r="H10" i="8" s="1"/>
  <c r="G12" i="8"/>
  <c r="H12" i="8" s="1"/>
  <c r="G46" i="8"/>
  <c r="H46" i="8" s="1"/>
  <c r="G45" i="8"/>
  <c r="H45" i="8" s="1"/>
  <c r="G44" i="8"/>
  <c r="G43" i="8"/>
  <c r="H43" i="8" s="1"/>
  <c r="G41" i="8"/>
  <c r="H41" i="8" s="1"/>
  <c r="G39" i="8"/>
  <c r="H39" i="8" s="1"/>
  <c r="G38" i="8"/>
  <c r="G37" i="8"/>
  <c r="H37" i="8" s="1"/>
  <c r="G35" i="8"/>
  <c r="H35" i="8" s="1"/>
  <c r="G34" i="8"/>
  <c r="H34" i="8" s="1"/>
  <c r="G33" i="8"/>
  <c r="G32" i="8"/>
  <c r="H32" i="8" s="1"/>
  <c r="G31" i="8"/>
  <c r="H31" i="8" s="1"/>
  <c r="G30" i="8"/>
  <c r="H30" i="8" s="1"/>
  <c r="G29" i="8"/>
  <c r="G14" i="8"/>
  <c r="G11" i="8"/>
  <c r="H11" i="8" s="1"/>
  <c r="G9" i="8"/>
  <c r="H9" i="8" s="1"/>
  <c r="G8" i="8"/>
  <c r="H8" i="8" s="1"/>
  <c r="G7" i="8"/>
  <c r="H7" i="8" s="1"/>
  <c r="G6" i="8"/>
  <c r="H6" i="8" s="1"/>
  <c r="G5" i="8"/>
  <c r="H5" i="8" s="1"/>
  <c r="H48" i="8" l="1"/>
  <c r="E36" i="5" l="1"/>
  <c r="G32" i="4" l="1"/>
  <c r="H32" i="4" s="1"/>
  <c r="G6" i="4" l="1"/>
  <c r="G7" i="4"/>
  <c r="G8" i="4"/>
  <c r="G9" i="4"/>
  <c r="G10" i="4"/>
  <c r="G11" i="4"/>
  <c r="G12" i="4"/>
  <c r="G13" i="4"/>
  <c r="G14" i="4"/>
  <c r="G15" i="4"/>
  <c r="G16" i="4"/>
  <c r="G17" i="4"/>
  <c r="G18" i="4"/>
  <c r="G19" i="4"/>
  <c r="G20" i="4"/>
  <c r="G21" i="4"/>
  <c r="G22" i="4"/>
  <c r="G23" i="4"/>
  <c r="G24" i="4"/>
  <c r="G25" i="4"/>
  <c r="G26" i="4"/>
  <c r="G27" i="4"/>
  <c r="G28" i="4"/>
  <c r="G29" i="4"/>
  <c r="G30" i="4"/>
  <c r="G31" i="4"/>
  <c r="G33" i="4"/>
  <c r="G34" i="4"/>
  <c r="H34" i="4" s="1"/>
  <c r="G35" i="4"/>
  <c r="H35" i="4" s="1"/>
  <c r="G5" i="4"/>
  <c r="H30" i="4" l="1"/>
  <c r="H29" i="4"/>
  <c r="H28" i="4"/>
  <c r="H26" i="4"/>
  <c r="H31" i="4"/>
  <c r="H24" i="4"/>
  <c r="H23" i="4"/>
  <c r="H22" i="4"/>
  <c r="H20" i="4"/>
  <c r="H19" i="4"/>
  <c r="H18" i="4"/>
  <c r="H17" i="4"/>
  <c r="H16" i="4"/>
  <c r="H15" i="4"/>
  <c r="H14" i="4"/>
  <c r="H13" i="4"/>
  <c r="H11" i="4"/>
  <c r="H10" i="4"/>
  <c r="H9" i="4"/>
  <c r="H8" i="4"/>
  <c r="H7" i="4"/>
  <c r="H5" i="4" l="1"/>
  <c r="H6" i="4"/>
  <c r="H37" i="4" l="1"/>
</calcChain>
</file>

<file path=xl/sharedStrings.xml><?xml version="1.0" encoding="utf-8"?>
<sst xmlns="http://schemas.openxmlformats.org/spreadsheetml/2006/main" count="217" uniqueCount="105">
  <si>
    <t>Clause</t>
  </si>
  <si>
    <t>DESCRIPTION</t>
  </si>
  <si>
    <t xml:space="preserve">
SCHEDULE A</t>
  </si>
  <si>
    <t>Yes, Partial, No</t>
  </si>
  <si>
    <t>Deviation</t>
  </si>
  <si>
    <t>Total</t>
  </si>
  <si>
    <t>State compliance</t>
  </si>
  <si>
    <t>Weight
Heigh = 10, 
Medium = 5, 
Low = 1</t>
  </si>
  <si>
    <t xml:space="preserve">Supplier name:                                                                                                                Date of evaluation: 
Evaluator: </t>
  </si>
  <si>
    <t>Kiosk</t>
  </si>
  <si>
    <t>Material: 2mm thick 3CR12</t>
  </si>
  <si>
    <t>Door surround recessed by 30mm? Door surround splash proof 15mm lip on all sides?</t>
  </si>
  <si>
    <t>Earth stud M8 35mm stainless steel setscrew, nut and washers?</t>
  </si>
  <si>
    <t>Mounting brackets as specified on the drawings:
1. Bracket for hanging the kiosk?
2. Two brackets for strapping? All edges rounded off to prevent damage to strapping?</t>
  </si>
  <si>
    <t xml:space="preserve">Door </t>
  </si>
  <si>
    <t>Three-way S/S lever lock fitted horizontally?</t>
  </si>
  <si>
    <t>Box 150mm(H) x 150mm(W) x 80mm(D) fitted over lever lock?
1. Positioning correct over lever lock?
2. Slotted holes on top and sides?</t>
  </si>
  <si>
    <t>Hinges correct size (12mm)?</t>
  </si>
  <si>
    <t>Drain holes on bottom of door?</t>
  </si>
  <si>
    <t>Sturdy door stay fitted?</t>
  </si>
  <si>
    <t>Gap between door and kiosk shall not exceed 5mm at any place?</t>
  </si>
  <si>
    <t>Manufacturing</t>
  </si>
  <si>
    <t>Powder coating:
1. Light navy grey polyester powder (SABS colour code G35)?
2. Thickness between 60μm and 80μm?</t>
  </si>
  <si>
    <t xml:space="preserve">Chemical treatment as per Technical bulletin 240-98195962 - chemical treatment of 3CR12 kiosks </t>
  </si>
  <si>
    <t>Welding shall leave no open areas between surfaces 
Welding to be continuous over seams - no spot welding</t>
  </si>
  <si>
    <t>Wiring</t>
  </si>
  <si>
    <t xml:space="preserve">Equipment </t>
  </si>
  <si>
    <t>Wiring outlay acccording to the drawings?</t>
  </si>
  <si>
    <t>No bare wiring in panel</t>
  </si>
  <si>
    <t>Labels</t>
  </si>
  <si>
    <t>Standard danger sign in accordance with SANS 1186 attached</t>
  </si>
  <si>
    <t>Label showing the name of the manufacturer, the date of manufacture and the various quality
checks shall be placed on the inside of the kiosk door?</t>
  </si>
  <si>
    <t>Total (%) =</t>
  </si>
  <si>
    <t>Score
Yes = 3, 
Partially = 1, 
No = 0</t>
  </si>
  <si>
    <t>Risk and Support Questionnaire</t>
  </si>
  <si>
    <t>Question</t>
  </si>
  <si>
    <t>Installed base/time that the product has been installed</t>
  </si>
  <si>
    <r>
      <t>a.</t>
    </r>
    <r>
      <rPr>
        <sz val="7"/>
        <color theme="1"/>
        <rFont val="Times New Roman"/>
        <family val="1"/>
      </rPr>
      <t xml:space="preserve">     </t>
    </r>
    <r>
      <rPr>
        <sz val="10"/>
        <color theme="1"/>
        <rFont val="Arial"/>
        <family val="2"/>
      </rPr>
      <t>Supplier to state the date of first production of similar metering kiosks</t>
    </r>
  </si>
  <si>
    <r>
      <t>b.</t>
    </r>
    <r>
      <rPr>
        <sz val="7"/>
        <color theme="1"/>
        <rFont val="Times New Roman"/>
        <family val="1"/>
      </rPr>
      <t xml:space="preserve">     </t>
    </r>
    <r>
      <rPr>
        <sz val="10"/>
        <color theme="1"/>
        <rFont val="Arial"/>
        <family val="2"/>
      </rPr>
      <t>State the customer(s) that you have delivered to or that are still in progress during the past five (5) years.</t>
    </r>
  </si>
  <si>
    <r>
      <t>c.</t>
    </r>
    <r>
      <rPr>
        <sz val="7"/>
        <color theme="1"/>
        <rFont val="Times New Roman"/>
        <family val="1"/>
      </rPr>
      <t xml:space="preserve">     </t>
    </r>
    <r>
      <rPr>
        <sz val="10"/>
        <color theme="1"/>
        <rFont val="Arial"/>
        <family val="2"/>
      </rPr>
      <t>Provide customers references, quantities and contract values of the above</t>
    </r>
  </si>
  <si>
    <t>Deviations from standard</t>
  </si>
  <si>
    <r>
      <t>a.</t>
    </r>
    <r>
      <rPr>
        <sz val="7"/>
        <color theme="1"/>
        <rFont val="Times New Roman"/>
        <family val="1"/>
      </rPr>
      <t xml:space="preserve">     </t>
    </r>
    <r>
      <rPr>
        <sz val="10"/>
        <color theme="1"/>
        <rFont val="Arial"/>
        <family val="2"/>
      </rPr>
      <t>Deviation schedules within the A&amp;B technical schedules for all items being offered to be completed</t>
    </r>
  </si>
  <si>
    <t>Ability to deliver</t>
  </si>
  <si>
    <r>
      <t>a.</t>
    </r>
    <r>
      <rPr>
        <sz val="7"/>
        <color theme="1"/>
        <rFont val="Times New Roman"/>
        <family val="1"/>
      </rPr>
      <t xml:space="preserve">     </t>
    </r>
    <r>
      <rPr>
        <sz val="10"/>
        <color theme="1"/>
        <rFont val="Arial"/>
        <family val="2"/>
      </rPr>
      <t>Briefly describe the nature of your resources in the Republic of South Africa e.g. workshop facilities, test equipment, etc</t>
    </r>
  </si>
  <si>
    <r>
      <t>b.</t>
    </r>
    <r>
      <rPr>
        <sz val="7"/>
        <color theme="1"/>
        <rFont val="Times New Roman"/>
        <family val="1"/>
      </rPr>
      <t xml:space="preserve">     </t>
    </r>
    <r>
      <rPr>
        <sz val="10"/>
        <color theme="1"/>
        <rFont val="Arial"/>
        <family val="2"/>
      </rPr>
      <t>Briefly describe the sizes and capacities of your design, production and testing facilities.</t>
    </r>
  </si>
  <si>
    <t>c.     Guaranteed lead times for the manufacture and delivery of metering kiosks</t>
  </si>
  <si>
    <t>d.     The number of metering kiosks that can be produced per month with the Tenderer’s current capability.</t>
  </si>
  <si>
    <t>e.     The implications of increasing the number of metering kiosks that can be produced per month.</t>
  </si>
  <si>
    <t>f.     List and describe the number of metering kiosks that are currently in manufacturing progress and or planned to start through 2017 versus the number of technical staff directly involved with the production of metering kiosks.</t>
  </si>
  <si>
    <t>Historical performance</t>
  </si>
  <si>
    <t>a.     Provide the original and actual delivery dates of those metering kiosks listed in point 1 above.</t>
  </si>
  <si>
    <t>b.     Where applicable provide the major reasons for delivery delays for those metering kiosks that were delivered more than six (6) months behind the original delivery schedule</t>
  </si>
  <si>
    <t>c.     If not already detailed in your answers to the above questions, state what experience you have had with the different types of metering kiosks</t>
  </si>
  <si>
    <r>
      <t>d.</t>
    </r>
    <r>
      <rPr>
        <sz val="7"/>
        <color theme="1"/>
        <rFont val="Times New Roman"/>
        <family val="1"/>
      </rPr>
      <t xml:space="preserve">     </t>
    </r>
    <r>
      <rPr>
        <sz val="10"/>
        <color theme="1"/>
        <rFont val="Arial"/>
        <family val="2"/>
      </rPr>
      <t xml:space="preserve">Details of any similar projects that have been undertaken by the Tenderer and references from relevant customers.  </t>
    </r>
  </si>
  <si>
    <t>Link between supplier / manufacturer and sub-contractor</t>
  </si>
  <si>
    <r>
      <t>a.</t>
    </r>
    <r>
      <rPr>
        <sz val="7"/>
        <color theme="1"/>
        <rFont val="Times New Roman"/>
        <family val="1"/>
      </rPr>
      <t xml:space="preserve">     </t>
    </r>
    <r>
      <rPr>
        <sz val="10"/>
        <color theme="1"/>
        <rFont val="Arial"/>
        <family val="2"/>
      </rPr>
      <t>State what functions during the manufacturing are sub-contracted?</t>
    </r>
  </si>
  <si>
    <t>b.     State how long has each sub-contractor being doing the sub-contracted work?</t>
  </si>
  <si>
    <r>
      <t>c.</t>
    </r>
    <r>
      <rPr>
        <sz val="7"/>
        <color theme="1"/>
        <rFont val="Times New Roman"/>
        <family val="1"/>
      </rPr>
      <t xml:space="preserve">     </t>
    </r>
    <r>
      <rPr>
        <sz val="10"/>
        <color theme="1"/>
        <rFont val="Arial"/>
        <family val="2"/>
      </rPr>
      <t>State what quality controls are in place to guarantee work from the sub-contractors?</t>
    </r>
  </si>
  <si>
    <t>Maintenance and testing</t>
  </si>
  <si>
    <r>
      <t>a.</t>
    </r>
    <r>
      <rPr>
        <sz val="7"/>
        <color theme="1"/>
        <rFont val="Times New Roman"/>
        <family val="1"/>
      </rPr>
      <t xml:space="preserve">     </t>
    </r>
    <r>
      <rPr>
        <sz val="10"/>
        <color theme="1"/>
        <rFont val="Arial"/>
        <family val="2"/>
      </rPr>
      <t>Provide details on the companies staff complement dedicated to the following:</t>
    </r>
  </si>
  <si>
    <t xml:space="preserve">i. Sales </t>
  </si>
  <si>
    <t xml:space="preserve">ii. Technical support </t>
  </si>
  <si>
    <r>
      <t>ii</t>
    </r>
    <r>
      <rPr>
        <sz val="10"/>
        <color theme="1"/>
        <rFont val="Arial"/>
        <family val="2"/>
      </rPr>
      <t xml:space="preserve">i. Maintenance </t>
    </r>
  </si>
  <si>
    <r>
      <t>iv</t>
    </r>
    <r>
      <rPr>
        <sz val="10"/>
        <color theme="1"/>
        <rFont val="Arial"/>
        <family val="2"/>
      </rPr>
      <t xml:space="preserve">. Kiosk testing </t>
    </r>
  </si>
  <si>
    <r>
      <t>iv</t>
    </r>
    <r>
      <rPr>
        <sz val="10"/>
        <color theme="1"/>
        <rFont val="Arial"/>
        <family val="2"/>
      </rPr>
      <t xml:space="preserve">. Quality testing </t>
    </r>
  </si>
  <si>
    <t>Spares holding</t>
  </si>
  <si>
    <t>a.     Describe the recommended metering kiosks spares holdings with respect to Eskom’s geographical locations and scheme availability requirements.</t>
  </si>
  <si>
    <r>
      <t>b.</t>
    </r>
    <r>
      <rPr>
        <sz val="7"/>
        <color theme="1"/>
        <rFont val="Times New Roman"/>
        <family val="1"/>
      </rPr>
      <t xml:space="preserve">     </t>
    </r>
    <r>
      <rPr>
        <sz val="10"/>
        <color theme="1"/>
        <rFont val="Arial"/>
        <family val="2"/>
      </rPr>
      <t>Describe your policy on availability of spare parts and expansion parts for a period of ten years subsequent to the expiry of the supply contract.</t>
    </r>
  </si>
  <si>
    <t>Evaluator score</t>
  </si>
  <si>
    <t>Max Scores</t>
  </si>
  <si>
    <t>?</t>
  </si>
  <si>
    <t>Material: 1.5mm thick 3CR12</t>
  </si>
  <si>
    <t>Earth stud M10 35mm stainless steel setscrew, nut and washers?</t>
  </si>
  <si>
    <t>No bare wiring in kiosk</t>
  </si>
  <si>
    <t>Holes for the fitment of the meter - self clinching nuts or rivet nuts in holes with stainless steel set screws?</t>
  </si>
  <si>
    <t>Correct terminals and bridge bar installed?</t>
  </si>
  <si>
    <t>Mounting brackets as specified on the drawings:
1. Two brackets for strapping? 
2. All edges rounded off to prevent damage to strapping?</t>
  </si>
  <si>
    <t xml:space="preserve">Louvres as per drawings? Plastic mesh fitted inside over entire area?  </t>
  </si>
  <si>
    <t xml:space="preserve">Two holes on sides for antenna and covered with plastic covers?  </t>
  </si>
  <si>
    <t>180mm(W) DIN rail fitted on right side of kiosk?</t>
  </si>
  <si>
    <t>Hinges correct size (8mm)?</t>
  </si>
  <si>
    <t>Inner plate</t>
  </si>
  <si>
    <t>DIN rails fitted in the correct positions?</t>
  </si>
  <si>
    <t>Correct surge arrestors installed?</t>
  </si>
  <si>
    <t>Correct fuse holders and fuses installed?</t>
  </si>
  <si>
    <r>
      <t>Correct control wiring - 6mm</t>
    </r>
    <r>
      <rPr>
        <vertAlign val="superscript"/>
        <sz val="10"/>
        <color theme="1"/>
        <rFont val="Arial"/>
        <family val="2"/>
      </rPr>
      <t>2</t>
    </r>
    <r>
      <rPr>
        <sz val="10"/>
        <color theme="1"/>
        <rFont val="Arial"/>
        <family val="2"/>
      </rPr>
      <t xml:space="preserve"> red, white, blue and black between terminal and fuse holder and 2.5mm</t>
    </r>
    <r>
      <rPr>
        <vertAlign val="superscript"/>
        <sz val="10"/>
        <color theme="1"/>
        <rFont val="Arial"/>
        <family val="2"/>
      </rPr>
      <t>2</t>
    </r>
    <r>
      <rPr>
        <sz val="10"/>
        <color theme="1"/>
        <rFont val="Arial"/>
        <family val="2"/>
      </rPr>
      <t xml:space="preserve"> for rest?</t>
    </r>
  </si>
  <si>
    <t>Correct lugs used</t>
  </si>
  <si>
    <t>Notes</t>
  </si>
  <si>
    <r>
      <t>Secure pole top kiosks - data concentrator</t>
    </r>
    <r>
      <rPr>
        <b/>
        <sz val="11"/>
        <color theme="1"/>
        <rFont val="Calibri"/>
        <family val="2"/>
        <scheme val="minor"/>
      </rPr>
      <t xml:space="preserve">
</t>
    </r>
    <r>
      <rPr>
        <sz val="11"/>
        <color theme="1"/>
        <rFont val="Calibri"/>
        <family val="2"/>
        <scheme val="minor"/>
      </rPr>
      <t>The technical requirements for these items are based on the requirements as stipulated in 240-55146411 and drawing D-DT- 1034</t>
    </r>
  </si>
  <si>
    <t>Dimensions: 400mm(H) x 350mm(W) x 150mm(D)</t>
  </si>
  <si>
    <t>Gland plate holes as perspecification:
1. One holes fitted with high strenth No1 compression glands?
2. One hole covered with square knock out welded only at one corner?</t>
  </si>
  <si>
    <t>One 80mm(W) DIN rails fitted in correct possitions?</t>
  </si>
  <si>
    <t>Dimensions: 330mm(H) x 280mm(W) x 15mm(D)</t>
  </si>
  <si>
    <t xml:space="preserve">Correct MCB: CBI Orange handle 
1. 10A </t>
  </si>
  <si>
    <r>
      <t>Wiring supply cables 4mm</t>
    </r>
    <r>
      <rPr>
        <vertAlign val="superscript"/>
        <sz val="10"/>
        <color theme="1"/>
        <rFont val="Arial"/>
        <family val="2"/>
      </rPr>
      <t>2</t>
    </r>
    <r>
      <rPr>
        <sz val="10"/>
        <color theme="1"/>
        <rFont val="Arial"/>
        <family val="2"/>
      </rPr>
      <t xml:space="preserve"> red and black cable and 1.5m long?</t>
    </r>
  </si>
  <si>
    <r>
      <t>Wiring internal 2.5mm</t>
    </r>
    <r>
      <rPr>
        <vertAlign val="superscript"/>
        <sz val="10"/>
        <color theme="1"/>
        <rFont val="Arial"/>
        <family val="2"/>
      </rPr>
      <t>2</t>
    </r>
    <r>
      <rPr>
        <sz val="10"/>
        <color theme="1"/>
        <rFont val="Arial"/>
        <family val="2"/>
      </rPr>
      <t xml:space="preserve"> flexible red and black cable (not house wiring)?</t>
    </r>
  </si>
  <si>
    <t>Earth wiring:
1. From neutral to the earth stud?
2. Between door and kiosk?</t>
  </si>
  <si>
    <t>Dimensions: 650mm(H) x 610mm(W) x180mm(D)</t>
  </si>
  <si>
    <t>Gland plate holes as perspecification:
1. Holes 25, 32, 40 &amp; 50mm diameter with bare metal around the holes?
2. Holes covered with square knock out welded only at one corner?</t>
  </si>
  <si>
    <t>Dimensions: 530mm(H) x 490mm(W) x 15mm(D)</t>
  </si>
  <si>
    <t>Dimensions: 500mm(H) x 610mm(W) x 10mm(D)</t>
  </si>
  <si>
    <t>Holes for the fitment of the MCB in the correct position?</t>
  </si>
  <si>
    <t xml:space="preserve">Correct MCB: 40A? </t>
  </si>
  <si>
    <r>
      <t>Correct power circuit wiring - 25mm</t>
    </r>
    <r>
      <rPr>
        <vertAlign val="superscript"/>
        <sz val="10"/>
        <color theme="1"/>
        <rFont val="Arial"/>
        <family val="2"/>
      </rPr>
      <t>2</t>
    </r>
    <r>
      <rPr>
        <sz val="10"/>
        <color theme="1"/>
        <rFont val="Arial"/>
        <family val="2"/>
      </rPr>
      <t xml:space="preserve"> red, white, blue and black flexible wiring?</t>
    </r>
  </si>
  <si>
    <r>
      <t>SPU + DC three phase 25kVA</t>
    </r>
    <r>
      <rPr>
        <b/>
        <sz val="11"/>
        <color theme="1"/>
        <rFont val="Calibri"/>
        <family val="2"/>
        <scheme val="minor"/>
      </rPr>
      <t xml:space="preserve">
</t>
    </r>
    <r>
      <rPr>
        <sz val="11"/>
        <color theme="1"/>
        <rFont val="Calibri"/>
        <family val="2"/>
        <scheme val="minor"/>
      </rPr>
      <t>The technical requirements for these items are based on the requirements as stipulated in 240-76628293 and drawing D-DT- 1047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</si>
</sst>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12"/>
      <color theme="1"/>
      <name val="Calibri"/>
      <family val="2"/>
      <scheme val="minor"/>
    </font>
    <font>
      <b/>
      <sz val="12"/>
      <name val="Arial"/>
      <family val="2"/>
    </font>
    <font>
      <b/>
      <sz val="10"/>
      <name val="Arial"/>
      <family val="2"/>
    </font>
    <font>
      <sz val="10"/>
      <name val="Arial"/>
      <family val="2"/>
    </font>
    <font>
      <b/>
      <sz val="10"/>
      <color theme="1"/>
      <name val="Arial"/>
      <family val="2"/>
    </font>
    <font>
      <sz val="9"/>
      <name val="Arial"/>
      <family val="2"/>
    </font>
    <font>
      <sz val="10"/>
      <color theme="1"/>
      <name val="Arial"/>
      <family val="2"/>
    </font>
    <font>
      <sz val="9"/>
      <color rgb="FF000000"/>
      <name val="Arial"/>
      <family val="2"/>
    </font>
    <font>
      <b/>
      <sz val="9"/>
      <color rgb="FF000000"/>
      <name val="Arial"/>
      <family val="2"/>
    </font>
    <font>
      <vertAlign val="superscript"/>
      <sz val="10"/>
      <color theme="1"/>
      <name val="Arial"/>
      <family val="2"/>
    </font>
    <font>
      <b/>
      <sz val="11"/>
      <name val="Arial"/>
      <family val="2"/>
    </font>
    <font>
      <sz val="7"/>
      <color theme="1"/>
      <name val="Times New Roman"/>
      <family val="1"/>
    </font>
  </fonts>
  <fills count="8">
    <fill>
      <patternFill patternType="none"/>
    </fill>
    <fill>
      <patternFill patternType="gray125"/>
    </fill>
    <fill>
      <patternFill patternType="solid">
        <fgColor rgb="FFC6EFCE"/>
      </patternFill>
    </fill>
    <fill>
      <patternFill patternType="solid">
        <fgColor theme="5" tint="0.59999389629810485"/>
        <bgColor indexed="65"/>
      </patternFill>
    </fill>
    <fill>
      <patternFill patternType="solid">
        <fgColor indexed="55"/>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indexed="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7" fillId="0" borderId="0"/>
  </cellStyleXfs>
  <cellXfs count="65">
    <xf numFmtId="0" fontId="0" fillId="0" borderId="0" xfId="0"/>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7"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7" fillId="0" borderId="3"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0" xfId="0" applyFont="1" applyBorder="1" applyAlignment="1">
      <alignment horizontal="center" vertical="center"/>
    </xf>
    <xf numFmtId="0" fontId="0" fillId="4" borderId="8" xfId="0" applyFill="1" applyBorder="1" applyAlignment="1">
      <alignment horizontal="center" vertical="center"/>
    </xf>
    <xf numFmtId="0" fontId="8" fillId="0" borderId="9" xfId="0" applyFont="1" applyBorder="1" applyAlignment="1">
      <alignment horizontal="center" vertical="center"/>
    </xf>
    <xf numFmtId="0" fontId="9" fillId="0" borderId="10" xfId="0" applyFont="1" applyBorder="1" applyAlignment="1">
      <alignment horizontal="center" vertical="center" wrapText="1"/>
    </xf>
    <xf numFmtId="0" fontId="10" fillId="0" borderId="10" xfId="0" applyFont="1" applyBorder="1" applyAlignment="1">
      <alignment vertical="top" wrapText="1"/>
    </xf>
    <xf numFmtId="0" fontId="9" fillId="0" borderId="10" xfId="1" applyFont="1" applyFill="1" applyBorder="1" applyAlignment="1" applyProtection="1">
      <alignment horizontal="center" vertical="center"/>
      <protection locked="0"/>
    </xf>
    <xf numFmtId="0" fontId="9" fillId="0" borderId="11" xfId="1" applyFont="1" applyFill="1" applyBorder="1" applyAlignment="1" applyProtection="1">
      <alignment horizontal="left" vertical="center" wrapText="1"/>
      <protection locked="0"/>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0" fillId="0" borderId="10" xfId="0" applyBorder="1" applyAlignment="1">
      <alignment horizontal="center" vertical="center"/>
    </xf>
    <xf numFmtId="0" fontId="8" fillId="0" borderId="10" xfId="0" applyFont="1" applyBorder="1" applyAlignment="1">
      <alignment vertical="top" wrapText="1"/>
    </xf>
    <xf numFmtId="0" fontId="11" fillId="0" borderId="0" xfId="0" applyFont="1" applyBorder="1" applyAlignment="1">
      <alignment horizontal="center"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0" fillId="0" borderId="0" xfId="0" applyAlignment="1">
      <alignment horizontal="center" vertical="center"/>
    </xf>
    <xf numFmtId="0" fontId="12" fillId="0" borderId="0" xfId="0" applyFont="1" applyBorder="1" applyAlignment="1">
      <alignment horizontal="center" vertical="center" wrapText="1"/>
    </xf>
    <xf numFmtId="0" fontId="0" fillId="0" borderId="0" xfId="0" applyAlignment="1">
      <alignment wrapText="1"/>
    </xf>
    <xf numFmtId="0" fontId="0" fillId="0" borderId="0" xfId="0" applyAlignment="1"/>
    <xf numFmtId="1" fontId="0" fillId="0" borderId="0" xfId="0" applyNumberFormat="1" applyAlignment="1">
      <alignment horizontal="center" vertical="center"/>
    </xf>
    <xf numFmtId="0" fontId="9" fillId="5" borderId="10" xfId="1" applyFont="1" applyFill="1" applyBorder="1" applyAlignment="1" applyProtection="1">
      <alignment horizontal="center" vertical="center"/>
      <protection locked="0"/>
    </xf>
    <xf numFmtId="0" fontId="9" fillId="5" borderId="11" xfId="1" applyFont="1" applyFill="1" applyBorder="1" applyAlignment="1" applyProtection="1">
      <alignment horizontal="left" vertical="center" wrapText="1"/>
      <protection locked="0"/>
    </xf>
    <xf numFmtId="0" fontId="8" fillId="0" borderId="9" xfId="0" applyFont="1" applyBorder="1" applyAlignment="1">
      <alignment horizontal="center" vertical="center" wrapText="1"/>
    </xf>
    <xf numFmtId="0" fontId="14" fillId="0" borderId="7" xfId="0" applyFont="1" applyBorder="1" applyAlignment="1">
      <alignment horizontal="center"/>
    </xf>
    <xf numFmtId="0" fontId="14" fillId="0" borderId="7" xfId="0" applyFont="1" applyBorder="1"/>
    <xf numFmtId="0" fontId="6" fillId="0" borderId="13" xfId="0" applyFont="1" applyBorder="1" applyAlignment="1">
      <alignment horizontal="center"/>
    </xf>
    <xf numFmtId="0" fontId="6" fillId="0" borderId="14" xfId="0" applyFont="1" applyBorder="1" applyAlignment="1"/>
    <xf numFmtId="0" fontId="6" fillId="0" borderId="0" xfId="0" applyFont="1" applyBorder="1" applyAlignment="1"/>
    <xf numFmtId="0" fontId="8" fillId="0" borderId="10" xfId="0" applyFont="1" applyBorder="1" applyAlignment="1">
      <alignment horizontal="justify" vertical="center"/>
    </xf>
    <xf numFmtId="0" fontId="10" fillId="0" borderId="0" xfId="0" applyFont="1" applyAlignment="1">
      <alignment horizontal="justify" vertical="center"/>
    </xf>
    <xf numFmtId="0" fontId="0" fillId="7" borderId="10" xfId="0" applyFill="1" applyBorder="1" applyAlignment="1" applyProtection="1">
      <alignment horizontal="center" wrapText="1"/>
      <protection locked="0"/>
    </xf>
    <xf numFmtId="0" fontId="10" fillId="0" borderId="10" xfId="0" applyFont="1" applyBorder="1" applyAlignment="1">
      <alignment horizontal="justify" vertical="center"/>
    </xf>
    <xf numFmtId="0" fontId="8" fillId="0" borderId="0" xfId="0" applyFont="1" applyAlignment="1">
      <alignment horizontal="justify" vertical="center"/>
    </xf>
    <xf numFmtId="0" fontId="0" fillId="4" borderId="8" xfId="0" applyFill="1" applyBorder="1" applyAlignment="1">
      <alignment horizontal="center" vertical="center" wrapText="1"/>
    </xf>
    <xf numFmtId="0" fontId="0" fillId="7" borderId="12" xfId="0" applyFill="1" applyBorder="1" applyAlignment="1" applyProtection="1">
      <alignment horizontal="center" wrapText="1"/>
      <protection locked="0"/>
    </xf>
    <xf numFmtId="0" fontId="15" fillId="0" borderId="0" xfId="0" applyFont="1" applyAlignment="1">
      <alignment horizontal="justify" vertical="center"/>
    </xf>
    <xf numFmtId="0" fontId="0" fillId="0" borderId="0" xfId="0" applyFill="1"/>
    <xf numFmtId="0" fontId="0" fillId="0" borderId="18" xfId="0" applyFill="1" applyBorder="1" applyAlignment="1">
      <alignment horizontal="center" vertical="center"/>
    </xf>
    <xf numFmtId="2" fontId="0" fillId="0" borderId="15" xfId="0" applyNumberFormat="1" applyFill="1" applyBorder="1" applyAlignment="1">
      <alignment horizontal="center" vertical="center"/>
    </xf>
    <xf numFmtId="2" fontId="0" fillId="0" borderId="6" xfId="0" applyNumberFormat="1" applyFill="1" applyBorder="1" applyAlignment="1">
      <alignment horizontal="center" vertical="center"/>
    </xf>
    <xf numFmtId="2" fontId="0" fillId="0" borderId="18" xfId="0" applyNumberFormat="1" applyFill="1" applyBorder="1" applyAlignment="1">
      <alignment horizontal="center" vertical="center"/>
    </xf>
    <xf numFmtId="0" fontId="0" fillId="0" borderId="19" xfId="0" applyFill="1" applyBorder="1" applyAlignment="1">
      <alignment horizontal="center" vertical="center"/>
    </xf>
    <xf numFmtId="2" fontId="0" fillId="0" borderId="19"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0" fontId="4" fillId="0" borderId="1" xfId="2" applyNumberFormat="1" applyFont="1" applyFill="1" applyBorder="1" applyAlignment="1">
      <alignment horizontal="left" vertical="top" wrapText="1"/>
    </xf>
    <xf numFmtId="0" fontId="4" fillId="0" borderId="2" xfId="2" applyNumberFormat="1" applyFont="1" applyFill="1" applyBorder="1" applyAlignment="1">
      <alignment horizontal="left" vertical="top" wrapText="1"/>
    </xf>
    <xf numFmtId="0" fontId="4" fillId="0" borderId="3" xfId="2" applyNumberFormat="1" applyFont="1" applyFill="1" applyBorder="1" applyAlignment="1">
      <alignment horizontal="left" vertical="top" wrapText="1"/>
    </xf>
    <xf numFmtId="0" fontId="4" fillId="3" borderId="4" xfId="2" applyNumberFormat="1" applyFont="1" applyBorder="1" applyAlignment="1">
      <alignment horizontal="center" vertical="top" wrapText="1"/>
    </xf>
    <xf numFmtId="0" fontId="4" fillId="3" borderId="5" xfId="2" applyNumberFormat="1" applyFont="1" applyBorder="1" applyAlignment="1">
      <alignment horizontal="center" vertical="top" wrapText="1"/>
    </xf>
    <xf numFmtId="0" fontId="4" fillId="3" borderId="6" xfId="2" applyNumberFormat="1" applyFont="1" applyBorder="1" applyAlignment="1">
      <alignment horizontal="center" vertical="top"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5" fillId="6" borderId="5"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8" xfId="0" applyFont="1" applyFill="1" applyBorder="1" applyAlignment="1">
      <alignment horizontal="center" vertical="center"/>
    </xf>
  </cellXfs>
  <cellStyles count="4">
    <cellStyle name="40% - Accent2" xfId="2" builtinId="35"/>
    <cellStyle name="Good" xfId="1" builtinId="26"/>
    <cellStyle name="Normal" xfId="0" builtinId="0"/>
    <cellStyle name="Normal 2" xfId="3" xr:uid="{00000000-0005-0000-0000-000003000000}"/>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8"/>
  <sheetViews>
    <sheetView tabSelected="1" view="pageBreakPreview" zoomScaleNormal="100" zoomScaleSheetLayoutView="100" workbookViewId="0">
      <selection activeCell="E6" sqref="E6"/>
    </sheetView>
  </sheetViews>
  <sheetFormatPr defaultRowHeight="15" x14ac:dyDescent="0.25"/>
  <cols>
    <col min="1" max="1" width="6.85546875" style="22" customWidth="1"/>
    <col min="2" max="2" width="46.140625" style="24" customWidth="1"/>
    <col min="3" max="3" width="15.140625" customWidth="1"/>
    <col min="4" max="4" width="7.7109375" customWidth="1"/>
    <col min="5" max="5" width="71.140625" style="25" customWidth="1"/>
    <col min="6" max="6" width="9.7109375" style="22" customWidth="1"/>
    <col min="7" max="7" width="9" style="22" customWidth="1"/>
    <col min="8" max="8" width="9.5703125" style="22" customWidth="1"/>
  </cols>
  <sheetData>
    <row r="1" spans="1:8" s="2" customFormat="1" ht="37.5" customHeight="1" thickBot="1" x14ac:dyDescent="0.3">
      <c r="A1" s="52" t="s">
        <v>8</v>
      </c>
      <c r="B1" s="53"/>
      <c r="C1" s="53"/>
      <c r="D1" s="53"/>
      <c r="E1" s="54"/>
      <c r="F1" s="1"/>
      <c r="G1" s="1"/>
      <c r="H1" s="1"/>
    </row>
    <row r="2" spans="1:8" s="2" customFormat="1" ht="36" customHeight="1" thickBot="1" x14ac:dyDescent="0.3">
      <c r="A2" s="55" t="s">
        <v>104</v>
      </c>
      <c r="B2" s="56"/>
      <c r="C2" s="56"/>
      <c r="D2" s="56"/>
      <c r="E2" s="57"/>
      <c r="F2" s="1"/>
      <c r="G2" s="1"/>
      <c r="H2" s="1"/>
    </row>
    <row r="3" spans="1:8" s="8" customFormat="1" ht="84" customHeight="1" thickBot="1" x14ac:dyDescent="0.3">
      <c r="A3" s="3" t="s">
        <v>0</v>
      </c>
      <c r="B3" s="3" t="s">
        <v>1</v>
      </c>
      <c r="C3" s="3" t="s">
        <v>2</v>
      </c>
      <c r="D3" s="3" t="s">
        <v>3</v>
      </c>
      <c r="E3" s="4" t="s">
        <v>4</v>
      </c>
      <c r="F3" s="5" t="s">
        <v>7</v>
      </c>
      <c r="G3" s="6" t="s">
        <v>33</v>
      </c>
      <c r="H3" s="7" t="s">
        <v>5</v>
      </c>
    </row>
    <row r="4" spans="1:8" x14ac:dyDescent="0.25">
      <c r="A4" s="10">
        <v>1</v>
      </c>
      <c r="B4" s="18" t="s">
        <v>9</v>
      </c>
      <c r="C4" s="11" t="s">
        <v>6</v>
      </c>
      <c r="D4" s="27"/>
      <c r="E4" s="28"/>
      <c r="F4" s="15"/>
      <c r="G4" s="16"/>
      <c r="H4" s="17"/>
    </row>
    <row r="5" spans="1:8" x14ac:dyDescent="0.25">
      <c r="A5" s="10">
        <v>1.1000000000000001</v>
      </c>
      <c r="B5" s="12" t="s">
        <v>97</v>
      </c>
      <c r="C5" s="11" t="s">
        <v>6</v>
      </c>
      <c r="D5" s="13"/>
      <c r="E5" s="14"/>
      <c r="F5" s="15">
        <v>10</v>
      </c>
      <c r="G5" s="16">
        <f>IF(OR(D5="Yes",D5="Y",D5="YES",D5="y"),3,IF(OR(D5="Partial",D5="P",D5="PARTIAL",D5="p"),1,0))</f>
        <v>0</v>
      </c>
      <c r="H5" s="17">
        <f t="shared" ref="H5:H11" si="0">G5*F5</f>
        <v>0</v>
      </c>
    </row>
    <row r="6" spans="1:8" x14ac:dyDescent="0.25">
      <c r="A6" s="10">
        <v>1.2</v>
      </c>
      <c r="B6" s="12" t="s">
        <v>71</v>
      </c>
      <c r="C6" s="11" t="s">
        <v>6</v>
      </c>
      <c r="D6" s="13"/>
      <c r="E6" s="14"/>
      <c r="F6" s="15">
        <v>5</v>
      </c>
      <c r="G6" s="16">
        <f t="shared" ref="G6:G46" si="1">IF(OR(D6="Yes",D6="Y",D6="YES",D6="y"),3,IF(OR(D6="Partial",D6="P",D6="PARTIAL",D6="p"),1,0))</f>
        <v>0</v>
      </c>
      <c r="H6" s="17">
        <f t="shared" si="0"/>
        <v>0</v>
      </c>
    </row>
    <row r="7" spans="1:8" ht="25.5" x14ac:dyDescent="0.25">
      <c r="A7" s="10">
        <v>1.3</v>
      </c>
      <c r="B7" s="12" t="s">
        <v>11</v>
      </c>
      <c r="C7" s="11" t="s">
        <v>6</v>
      </c>
      <c r="D7" s="13"/>
      <c r="E7" s="14"/>
      <c r="F7" s="15">
        <v>5</v>
      </c>
      <c r="G7" s="16">
        <f t="shared" si="1"/>
        <v>0</v>
      </c>
      <c r="H7" s="17">
        <f t="shared" si="0"/>
        <v>0</v>
      </c>
    </row>
    <row r="8" spans="1:8" ht="51" x14ac:dyDescent="0.25">
      <c r="A8" s="10">
        <v>1.4</v>
      </c>
      <c r="B8" s="12" t="s">
        <v>76</v>
      </c>
      <c r="C8" s="11" t="s">
        <v>6</v>
      </c>
      <c r="D8" s="13"/>
      <c r="E8" s="14"/>
      <c r="F8" s="15">
        <v>10</v>
      </c>
      <c r="G8" s="16">
        <f t="shared" si="1"/>
        <v>0</v>
      </c>
      <c r="H8" s="17">
        <f t="shared" si="0"/>
        <v>0</v>
      </c>
    </row>
    <row r="9" spans="1:8" ht="25.5" x14ac:dyDescent="0.25">
      <c r="A9" s="10">
        <v>1.5</v>
      </c>
      <c r="B9" s="12" t="s">
        <v>72</v>
      </c>
      <c r="C9" s="11" t="s">
        <v>6</v>
      </c>
      <c r="D9" s="13"/>
      <c r="E9" s="14"/>
      <c r="F9" s="15">
        <v>5</v>
      </c>
      <c r="G9" s="16">
        <f t="shared" si="1"/>
        <v>0</v>
      </c>
      <c r="H9" s="17">
        <f t="shared" si="0"/>
        <v>0</v>
      </c>
    </row>
    <row r="10" spans="1:8" ht="25.5" x14ac:dyDescent="0.25">
      <c r="A10" s="10">
        <v>1.6</v>
      </c>
      <c r="B10" s="12" t="s">
        <v>77</v>
      </c>
      <c r="C10" s="11" t="s">
        <v>6</v>
      </c>
      <c r="D10" s="13"/>
      <c r="E10" s="14"/>
      <c r="F10" s="15">
        <v>5</v>
      </c>
      <c r="G10" s="16">
        <f t="shared" ref="G10" si="2">IF(OR(D10="Yes",D10="Y",D10="YES",D10="y"),3,IF(OR(D10="Partial",D10="P",D10="PARTIAL",D10="p"),1,0))</f>
        <v>0</v>
      </c>
      <c r="H10" s="17">
        <f t="shared" ref="H10" si="3">G10*F10</f>
        <v>0</v>
      </c>
    </row>
    <row r="11" spans="1:8" ht="25.5" x14ac:dyDescent="0.25">
      <c r="A11" s="10">
        <v>1.7</v>
      </c>
      <c r="B11" s="12" t="s">
        <v>78</v>
      </c>
      <c r="C11" s="11" t="s">
        <v>6</v>
      </c>
      <c r="D11" s="13"/>
      <c r="E11" s="14"/>
      <c r="F11" s="15">
        <v>10</v>
      </c>
      <c r="G11" s="16">
        <f t="shared" si="1"/>
        <v>0</v>
      </c>
      <c r="H11" s="17">
        <f t="shared" si="0"/>
        <v>0</v>
      </c>
    </row>
    <row r="12" spans="1:8" ht="63.75" x14ac:dyDescent="0.25">
      <c r="A12" s="10">
        <v>1.8</v>
      </c>
      <c r="B12" s="12" t="s">
        <v>98</v>
      </c>
      <c r="C12" s="11" t="s">
        <v>6</v>
      </c>
      <c r="D12" s="13"/>
      <c r="E12" s="14"/>
      <c r="F12" s="15">
        <v>10</v>
      </c>
      <c r="G12" s="16">
        <f t="shared" ref="G12:G13" si="4">IF(OR(D12="Yes",D12="Y",D12="YES",D12="y"),3,IF(OR(D12="Partial",D12="P",D12="PARTIAL",D12="p"),1,0))</f>
        <v>0</v>
      </c>
      <c r="H12" s="17">
        <f t="shared" ref="H12:H13" si="5">G12*F12</f>
        <v>0</v>
      </c>
    </row>
    <row r="13" spans="1:8" x14ac:dyDescent="0.25">
      <c r="A13" s="10">
        <v>1.9</v>
      </c>
      <c r="B13" s="12" t="s">
        <v>79</v>
      </c>
      <c r="C13" s="11" t="s">
        <v>6</v>
      </c>
      <c r="D13" s="13"/>
      <c r="E13" s="14"/>
      <c r="F13" s="15">
        <v>5</v>
      </c>
      <c r="G13" s="16">
        <f t="shared" si="4"/>
        <v>0</v>
      </c>
      <c r="H13" s="17">
        <f t="shared" si="5"/>
        <v>0</v>
      </c>
    </row>
    <row r="14" spans="1:8" x14ac:dyDescent="0.25">
      <c r="A14" s="10">
        <v>2</v>
      </c>
      <c r="B14" s="18" t="s">
        <v>14</v>
      </c>
      <c r="C14" s="11" t="s">
        <v>6</v>
      </c>
      <c r="D14" s="27"/>
      <c r="E14" s="28"/>
      <c r="F14" s="15"/>
      <c r="G14" s="16">
        <f t="shared" si="1"/>
        <v>0</v>
      </c>
      <c r="H14" s="17"/>
    </row>
    <row r="15" spans="1:8" ht="16.5" customHeight="1" x14ac:dyDescent="0.25">
      <c r="A15" s="10">
        <v>2.1</v>
      </c>
      <c r="B15" s="12" t="s">
        <v>99</v>
      </c>
      <c r="C15" s="11" t="s">
        <v>6</v>
      </c>
      <c r="D15" s="13"/>
      <c r="E15" s="14"/>
      <c r="F15" s="15">
        <v>5</v>
      </c>
      <c r="G15" s="16">
        <f t="shared" si="1"/>
        <v>0</v>
      </c>
      <c r="H15" s="17">
        <f t="shared" ref="H15:H22" si="6">G15*F15</f>
        <v>0</v>
      </c>
    </row>
    <row r="16" spans="1:8" x14ac:dyDescent="0.25">
      <c r="A16" s="10">
        <v>2.2000000000000002</v>
      </c>
      <c r="B16" s="12" t="s">
        <v>71</v>
      </c>
      <c r="C16" s="11" t="s">
        <v>6</v>
      </c>
      <c r="D16" s="13"/>
      <c r="E16" s="14"/>
      <c r="F16" s="15">
        <v>5</v>
      </c>
      <c r="G16" s="16">
        <f t="shared" si="1"/>
        <v>0</v>
      </c>
      <c r="H16" s="17">
        <f t="shared" si="6"/>
        <v>0</v>
      </c>
    </row>
    <row r="17" spans="1:8" x14ac:dyDescent="0.25">
      <c r="A17" s="10">
        <v>2.2999999999999998</v>
      </c>
      <c r="B17" s="12" t="s">
        <v>15</v>
      </c>
      <c r="C17" s="11" t="s">
        <v>6</v>
      </c>
      <c r="D17" s="13"/>
      <c r="E17" s="14"/>
      <c r="F17" s="15">
        <v>10</v>
      </c>
      <c r="G17" s="16">
        <f t="shared" si="1"/>
        <v>0</v>
      </c>
      <c r="H17" s="17">
        <f t="shared" si="6"/>
        <v>0</v>
      </c>
    </row>
    <row r="18" spans="1:8" ht="51" x14ac:dyDescent="0.25">
      <c r="A18" s="10">
        <v>2.4</v>
      </c>
      <c r="B18" s="12" t="s">
        <v>16</v>
      </c>
      <c r="C18" s="11" t="s">
        <v>6</v>
      </c>
      <c r="D18" s="13"/>
      <c r="E18" s="14"/>
      <c r="F18" s="15">
        <v>10</v>
      </c>
      <c r="G18" s="16">
        <f t="shared" si="1"/>
        <v>0</v>
      </c>
      <c r="H18" s="17">
        <f t="shared" si="6"/>
        <v>0</v>
      </c>
    </row>
    <row r="19" spans="1:8" x14ac:dyDescent="0.25">
      <c r="A19" s="10">
        <v>2.5</v>
      </c>
      <c r="B19" s="12" t="s">
        <v>80</v>
      </c>
      <c r="C19" s="11" t="s">
        <v>6</v>
      </c>
      <c r="D19" s="13"/>
      <c r="E19" s="14"/>
      <c r="F19" s="15">
        <v>5</v>
      </c>
      <c r="G19" s="16">
        <f t="shared" si="1"/>
        <v>0</v>
      </c>
      <c r="H19" s="17">
        <f t="shared" si="6"/>
        <v>0</v>
      </c>
    </row>
    <row r="20" spans="1:8" x14ac:dyDescent="0.25">
      <c r="A20" s="10">
        <v>2.6</v>
      </c>
      <c r="B20" s="12" t="s">
        <v>18</v>
      </c>
      <c r="C20" s="11" t="s">
        <v>6</v>
      </c>
      <c r="D20" s="13"/>
      <c r="E20" s="14"/>
      <c r="F20" s="15">
        <v>5</v>
      </c>
      <c r="G20" s="16">
        <f t="shared" si="1"/>
        <v>0</v>
      </c>
      <c r="H20" s="17">
        <f t="shared" si="6"/>
        <v>0</v>
      </c>
    </row>
    <row r="21" spans="1:8" x14ac:dyDescent="0.25">
      <c r="A21" s="10">
        <v>2.7</v>
      </c>
      <c r="B21" s="12" t="s">
        <v>19</v>
      </c>
      <c r="C21" s="11" t="s">
        <v>6</v>
      </c>
      <c r="D21" s="13"/>
      <c r="E21" s="14"/>
      <c r="F21" s="15">
        <v>5</v>
      </c>
      <c r="G21" s="16">
        <f t="shared" si="1"/>
        <v>0</v>
      </c>
      <c r="H21" s="17">
        <f t="shared" si="6"/>
        <v>0</v>
      </c>
    </row>
    <row r="22" spans="1:8" ht="24.95" customHeight="1" x14ac:dyDescent="0.25">
      <c r="A22" s="10">
        <v>2.8</v>
      </c>
      <c r="B22" s="12" t="s">
        <v>20</v>
      </c>
      <c r="C22" s="11" t="s">
        <v>6</v>
      </c>
      <c r="D22" s="13"/>
      <c r="E22" s="14"/>
      <c r="F22" s="15">
        <v>10</v>
      </c>
      <c r="G22" s="16">
        <f t="shared" si="1"/>
        <v>0</v>
      </c>
      <c r="H22" s="17">
        <f t="shared" si="6"/>
        <v>0</v>
      </c>
    </row>
    <row r="23" spans="1:8" x14ac:dyDescent="0.25">
      <c r="A23" s="10">
        <v>3</v>
      </c>
      <c r="B23" s="18" t="s">
        <v>81</v>
      </c>
      <c r="C23" s="11" t="s">
        <v>6</v>
      </c>
      <c r="D23" s="27"/>
      <c r="E23" s="28"/>
      <c r="F23" s="15"/>
      <c r="G23" s="16">
        <f t="shared" ref="G23:G27" si="7">IF(OR(D23="Yes",D23="Y",D23="YES",D23="y"),3,IF(OR(D23="Partial",D23="P",D23="PARTIAL",D23="p"),1,0))</f>
        <v>0</v>
      </c>
      <c r="H23" s="17"/>
    </row>
    <row r="24" spans="1:8" ht="16.5" customHeight="1" x14ac:dyDescent="0.25">
      <c r="A24" s="10">
        <v>3.1</v>
      </c>
      <c r="B24" s="12" t="s">
        <v>100</v>
      </c>
      <c r="C24" s="11" t="s">
        <v>6</v>
      </c>
      <c r="D24" s="13"/>
      <c r="E24" s="14"/>
      <c r="F24" s="15">
        <v>5</v>
      </c>
      <c r="G24" s="16">
        <f t="shared" si="7"/>
        <v>0</v>
      </c>
      <c r="H24" s="17">
        <f t="shared" ref="H24:H27" si="8">G24*F24</f>
        <v>0</v>
      </c>
    </row>
    <row r="25" spans="1:8" x14ac:dyDescent="0.25">
      <c r="A25" s="10">
        <v>3.2</v>
      </c>
      <c r="B25" s="12" t="s">
        <v>71</v>
      </c>
      <c r="C25" s="11" t="s">
        <v>6</v>
      </c>
      <c r="D25" s="13"/>
      <c r="E25" s="14"/>
      <c r="F25" s="15">
        <v>5</v>
      </c>
      <c r="G25" s="16">
        <f t="shared" si="7"/>
        <v>0</v>
      </c>
      <c r="H25" s="17">
        <f t="shared" si="8"/>
        <v>0</v>
      </c>
    </row>
    <row r="26" spans="1:8" x14ac:dyDescent="0.25">
      <c r="A26" s="10">
        <v>3.3</v>
      </c>
      <c r="B26" s="12" t="s">
        <v>82</v>
      </c>
      <c r="C26" s="11" t="s">
        <v>6</v>
      </c>
      <c r="D26" s="13"/>
      <c r="E26" s="14"/>
      <c r="F26" s="15">
        <v>10</v>
      </c>
      <c r="G26" s="16">
        <f t="shared" si="7"/>
        <v>0</v>
      </c>
      <c r="H26" s="17">
        <f t="shared" si="8"/>
        <v>0</v>
      </c>
    </row>
    <row r="27" spans="1:8" ht="25.5" x14ac:dyDescent="0.25">
      <c r="A27" s="10">
        <v>3.4</v>
      </c>
      <c r="B27" s="12" t="s">
        <v>74</v>
      </c>
      <c r="C27" s="11" t="s">
        <v>6</v>
      </c>
      <c r="D27" s="13"/>
      <c r="E27" s="14"/>
      <c r="F27" s="15">
        <v>5</v>
      </c>
      <c r="G27" s="16">
        <f t="shared" si="7"/>
        <v>0</v>
      </c>
      <c r="H27" s="17">
        <f t="shared" si="8"/>
        <v>0</v>
      </c>
    </row>
    <row r="28" spans="1:8" ht="25.5" x14ac:dyDescent="0.25">
      <c r="A28" s="10">
        <v>3.5</v>
      </c>
      <c r="B28" s="12" t="s">
        <v>101</v>
      </c>
      <c r="C28" s="11" t="s">
        <v>6</v>
      </c>
      <c r="D28" s="13"/>
      <c r="E28" s="14"/>
      <c r="F28" s="15">
        <v>5</v>
      </c>
      <c r="G28" s="16">
        <f t="shared" ref="G28" si="9">IF(OR(D28="Yes",D28="Y",D28="YES",D28="y"),3,IF(OR(D28="Partial",D28="P",D28="PARTIAL",D28="p"),1,0))</f>
        <v>0</v>
      </c>
      <c r="H28" s="17">
        <f t="shared" ref="H28" si="10">G28*F28</f>
        <v>0</v>
      </c>
    </row>
    <row r="29" spans="1:8" x14ac:dyDescent="0.25">
      <c r="A29" s="10">
        <v>4</v>
      </c>
      <c r="B29" s="18" t="s">
        <v>21</v>
      </c>
      <c r="C29" s="11" t="s">
        <v>6</v>
      </c>
      <c r="D29" s="27"/>
      <c r="E29" s="28"/>
      <c r="F29" s="15"/>
      <c r="G29" s="16">
        <f t="shared" si="1"/>
        <v>0</v>
      </c>
      <c r="H29" s="17"/>
    </row>
    <row r="30" spans="1:8" ht="28.9" customHeight="1" x14ac:dyDescent="0.25">
      <c r="A30" s="10">
        <v>4.0999999999999996</v>
      </c>
      <c r="B30" s="12" t="s">
        <v>24</v>
      </c>
      <c r="C30" s="11" t="s">
        <v>6</v>
      </c>
      <c r="D30" s="13"/>
      <c r="E30" s="14"/>
      <c r="F30" s="15">
        <v>10</v>
      </c>
      <c r="G30" s="16">
        <f t="shared" si="1"/>
        <v>0</v>
      </c>
      <c r="H30" s="17">
        <f t="shared" ref="H30:H32" si="11">G30*F30</f>
        <v>0</v>
      </c>
    </row>
    <row r="31" spans="1:8" ht="25.5" x14ac:dyDescent="0.25">
      <c r="A31" s="10">
        <v>4.2</v>
      </c>
      <c r="B31" s="12" t="s">
        <v>23</v>
      </c>
      <c r="C31" s="11" t="s">
        <v>6</v>
      </c>
      <c r="D31" s="13"/>
      <c r="E31" s="14"/>
      <c r="F31" s="15">
        <v>10</v>
      </c>
      <c r="G31" s="16">
        <f t="shared" si="1"/>
        <v>0</v>
      </c>
      <c r="H31" s="17">
        <f t="shared" si="11"/>
        <v>0</v>
      </c>
    </row>
    <row r="32" spans="1:8" ht="51" x14ac:dyDescent="0.25">
      <c r="A32" s="10">
        <v>4.3</v>
      </c>
      <c r="B32" s="12" t="s">
        <v>22</v>
      </c>
      <c r="C32" s="11" t="s">
        <v>6</v>
      </c>
      <c r="D32" s="13"/>
      <c r="E32" s="14"/>
      <c r="F32" s="15">
        <v>5</v>
      </c>
      <c r="G32" s="16">
        <f t="shared" si="1"/>
        <v>0</v>
      </c>
      <c r="H32" s="17">
        <f t="shared" si="11"/>
        <v>0</v>
      </c>
    </row>
    <row r="33" spans="1:8" x14ac:dyDescent="0.25">
      <c r="A33" s="10">
        <v>5</v>
      </c>
      <c r="B33" s="18" t="s">
        <v>26</v>
      </c>
      <c r="C33" s="11" t="s">
        <v>6</v>
      </c>
      <c r="D33" s="27"/>
      <c r="E33" s="28"/>
      <c r="F33" s="15"/>
      <c r="G33" s="16">
        <f t="shared" si="1"/>
        <v>0</v>
      </c>
      <c r="H33" s="17"/>
    </row>
    <row r="34" spans="1:8" x14ac:dyDescent="0.25">
      <c r="A34" s="10">
        <v>5.0999999999999996</v>
      </c>
      <c r="B34" s="12" t="s">
        <v>102</v>
      </c>
      <c r="C34" s="11" t="s">
        <v>6</v>
      </c>
      <c r="D34" s="13"/>
      <c r="E34" s="14"/>
      <c r="F34" s="15">
        <v>10</v>
      </c>
      <c r="G34" s="16">
        <f t="shared" si="1"/>
        <v>0</v>
      </c>
      <c r="H34" s="17">
        <f t="shared" ref="H34:H37" si="12">G34*F34</f>
        <v>0</v>
      </c>
    </row>
    <row r="35" spans="1:8" ht="14.25" customHeight="1" x14ac:dyDescent="0.25">
      <c r="A35" s="10">
        <v>5.2</v>
      </c>
      <c r="B35" s="12" t="s">
        <v>75</v>
      </c>
      <c r="C35" s="11" t="s">
        <v>6</v>
      </c>
      <c r="D35" s="13"/>
      <c r="E35" s="14"/>
      <c r="F35" s="15">
        <v>10</v>
      </c>
      <c r="G35" s="16">
        <f t="shared" si="1"/>
        <v>0</v>
      </c>
      <c r="H35" s="17">
        <f t="shared" si="12"/>
        <v>0</v>
      </c>
    </row>
    <row r="36" spans="1:8" x14ac:dyDescent="0.25">
      <c r="A36" s="10">
        <v>5.3</v>
      </c>
      <c r="B36" s="12" t="s">
        <v>84</v>
      </c>
      <c r="C36" s="11" t="s">
        <v>6</v>
      </c>
      <c r="D36" s="13"/>
      <c r="E36" s="14"/>
      <c r="F36" s="15">
        <v>10</v>
      </c>
      <c r="G36" s="16">
        <f t="shared" ref="G36" si="13">IF(OR(D36="Yes",D36="Y",D36="YES",D36="y"),3,IF(OR(D36="Partial",D36="P",D36="PARTIAL",D36="p"),1,0))</f>
        <v>0</v>
      </c>
      <c r="H36" s="17">
        <f t="shared" ref="H36" si="14">G36*F36</f>
        <v>0</v>
      </c>
    </row>
    <row r="37" spans="1:8" x14ac:dyDescent="0.25">
      <c r="A37" s="10">
        <v>5.4</v>
      </c>
      <c r="B37" s="12" t="s">
        <v>83</v>
      </c>
      <c r="C37" s="11" t="s">
        <v>6</v>
      </c>
      <c r="D37" s="13"/>
      <c r="E37" s="14"/>
      <c r="F37" s="15">
        <v>10</v>
      </c>
      <c r="G37" s="16">
        <f t="shared" si="1"/>
        <v>0</v>
      </c>
      <c r="H37" s="17">
        <f t="shared" si="12"/>
        <v>0</v>
      </c>
    </row>
    <row r="38" spans="1:8" x14ac:dyDescent="0.25">
      <c r="A38" s="10">
        <v>6</v>
      </c>
      <c r="B38" s="18" t="s">
        <v>25</v>
      </c>
      <c r="C38" s="11" t="s">
        <v>6</v>
      </c>
      <c r="D38" s="27"/>
      <c r="E38" s="28"/>
      <c r="F38" s="15"/>
      <c r="G38" s="16">
        <f t="shared" si="1"/>
        <v>0</v>
      </c>
      <c r="H38" s="17"/>
    </row>
    <row r="39" spans="1:8" x14ac:dyDescent="0.25">
      <c r="A39" s="10">
        <v>6.1</v>
      </c>
      <c r="B39" s="12" t="s">
        <v>27</v>
      </c>
      <c r="C39" s="11" t="s">
        <v>6</v>
      </c>
      <c r="D39" s="13"/>
      <c r="E39" s="14"/>
      <c r="F39" s="15">
        <v>10</v>
      </c>
      <c r="G39" s="16">
        <f t="shared" si="1"/>
        <v>0</v>
      </c>
      <c r="H39" s="17">
        <f t="shared" ref="H39:H43" si="15">G39*F39</f>
        <v>0</v>
      </c>
    </row>
    <row r="40" spans="1:8" ht="31.9" customHeight="1" x14ac:dyDescent="0.25">
      <c r="A40" s="10">
        <v>6.2</v>
      </c>
      <c r="B40" s="12" t="s">
        <v>103</v>
      </c>
      <c r="C40" s="11" t="s">
        <v>6</v>
      </c>
      <c r="D40" s="13"/>
      <c r="E40" s="14"/>
      <c r="F40" s="15">
        <v>10</v>
      </c>
      <c r="G40" s="16">
        <f t="shared" ref="G40" si="16">IF(OR(D40="Yes",D40="Y",D40="YES",D40="y"),3,IF(OR(D40="Partial",D40="P",D40="PARTIAL",D40="p"),1,0))</f>
        <v>0</v>
      </c>
      <c r="H40" s="17">
        <f t="shared" ref="H40" si="17">G40*F40</f>
        <v>0</v>
      </c>
    </row>
    <row r="41" spans="1:8" ht="31.9" customHeight="1" x14ac:dyDescent="0.25">
      <c r="A41" s="10">
        <v>6.3</v>
      </c>
      <c r="B41" s="12" t="s">
        <v>85</v>
      </c>
      <c r="C41" s="11" t="s">
        <v>6</v>
      </c>
      <c r="D41" s="13"/>
      <c r="E41" s="14"/>
      <c r="F41" s="15">
        <v>10</v>
      </c>
      <c r="G41" s="16">
        <f t="shared" si="1"/>
        <v>0</v>
      </c>
      <c r="H41" s="17">
        <f t="shared" si="15"/>
        <v>0</v>
      </c>
    </row>
    <row r="42" spans="1:8" x14ac:dyDescent="0.25">
      <c r="A42" s="10">
        <v>6.4</v>
      </c>
      <c r="B42" s="12" t="s">
        <v>86</v>
      </c>
      <c r="C42" s="11" t="s">
        <v>6</v>
      </c>
      <c r="D42" s="13"/>
      <c r="E42" s="14"/>
      <c r="F42" s="15">
        <v>10</v>
      </c>
      <c r="G42" s="16">
        <f t="shared" ref="G42" si="18">IF(OR(D42="Yes",D42="Y",D42="YES",D42="y"),3,IF(OR(D42="Partial",D42="P",D42="PARTIAL",D42="p"),1,0))</f>
        <v>0</v>
      </c>
      <c r="H42" s="17">
        <f t="shared" ref="H42" si="19">G42*F42</f>
        <v>0</v>
      </c>
    </row>
    <row r="43" spans="1:8" x14ac:dyDescent="0.25">
      <c r="A43" s="10">
        <v>6.5</v>
      </c>
      <c r="B43" s="12" t="s">
        <v>73</v>
      </c>
      <c r="C43" s="11" t="s">
        <v>6</v>
      </c>
      <c r="D43" s="13"/>
      <c r="E43" s="14"/>
      <c r="F43" s="15">
        <v>10</v>
      </c>
      <c r="G43" s="16">
        <f t="shared" si="1"/>
        <v>0</v>
      </c>
      <c r="H43" s="17">
        <f t="shared" si="15"/>
        <v>0</v>
      </c>
    </row>
    <row r="44" spans="1:8" x14ac:dyDescent="0.25">
      <c r="A44" s="10">
        <v>7</v>
      </c>
      <c r="B44" s="18" t="s">
        <v>29</v>
      </c>
      <c r="C44" s="11" t="s">
        <v>6</v>
      </c>
      <c r="D44" s="27"/>
      <c r="E44" s="28"/>
      <c r="F44" s="15"/>
      <c r="G44" s="16">
        <f t="shared" si="1"/>
        <v>0</v>
      </c>
      <c r="H44" s="17"/>
    </row>
    <row r="45" spans="1:8" ht="39" customHeight="1" x14ac:dyDescent="0.25">
      <c r="A45" s="10">
        <v>7.1</v>
      </c>
      <c r="B45" s="12" t="s">
        <v>30</v>
      </c>
      <c r="C45" s="11" t="s">
        <v>6</v>
      </c>
      <c r="D45" s="13"/>
      <c r="E45" s="14"/>
      <c r="F45" s="15">
        <v>10</v>
      </c>
      <c r="G45" s="16">
        <f t="shared" si="1"/>
        <v>0</v>
      </c>
      <c r="H45" s="17">
        <f t="shared" ref="H45:H46" si="20">G45*F45</f>
        <v>0</v>
      </c>
    </row>
    <row r="46" spans="1:8" ht="51" x14ac:dyDescent="0.25">
      <c r="A46" s="10">
        <v>7.2</v>
      </c>
      <c r="B46" s="12" t="s">
        <v>31</v>
      </c>
      <c r="C46" s="11" t="s">
        <v>6</v>
      </c>
      <c r="D46" s="13"/>
      <c r="E46" s="14"/>
      <c r="F46" s="15">
        <v>5</v>
      </c>
      <c r="G46" s="16">
        <f t="shared" si="1"/>
        <v>0</v>
      </c>
      <c r="H46" s="17">
        <f t="shared" si="20"/>
        <v>0</v>
      </c>
    </row>
    <row r="48" spans="1:8" x14ac:dyDescent="0.25">
      <c r="G48" s="22" t="s">
        <v>32</v>
      </c>
      <c r="H48" s="26">
        <f>SUM(H4:H46)*100/(SUM(F4:F46)*3)</f>
        <v>0</v>
      </c>
    </row>
  </sheetData>
  <mergeCells count="2">
    <mergeCell ref="A1:E1"/>
    <mergeCell ref="A2:E2"/>
  </mergeCells>
  <printOptions horizontalCentered="1" verticalCentered="1"/>
  <pageMargins left="0" right="0" top="0" bottom="0"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view="pageBreakPreview" topLeftCell="A16" zoomScaleNormal="100" zoomScaleSheetLayoutView="100" workbookViewId="0">
      <selection activeCell="B34" sqref="B34"/>
    </sheetView>
  </sheetViews>
  <sheetFormatPr defaultRowHeight="15" x14ac:dyDescent="0.25"/>
  <cols>
    <col min="1" max="1" width="6.85546875" style="22" customWidth="1"/>
    <col min="2" max="2" width="46.140625" style="24" customWidth="1"/>
    <col min="3" max="3" width="15.140625" customWidth="1"/>
    <col min="4" max="4" width="7.7109375" customWidth="1"/>
    <col min="5" max="5" width="71.140625" style="25" customWidth="1"/>
    <col min="6" max="6" width="9.7109375" style="22" customWidth="1"/>
    <col min="7" max="7" width="9" style="22" customWidth="1"/>
    <col min="8" max="8" width="9.5703125" style="22" customWidth="1"/>
  </cols>
  <sheetData>
    <row r="1" spans="1:8" s="2" customFormat="1" ht="37.5" customHeight="1" thickBot="1" x14ac:dyDescent="0.3">
      <c r="A1" s="52" t="s">
        <v>8</v>
      </c>
      <c r="B1" s="53"/>
      <c r="C1" s="53"/>
      <c r="D1" s="53"/>
      <c r="E1" s="54"/>
      <c r="F1" s="1"/>
      <c r="G1" s="1"/>
      <c r="H1" s="1"/>
    </row>
    <row r="2" spans="1:8" s="2" customFormat="1" ht="36" customHeight="1" thickBot="1" x14ac:dyDescent="0.3">
      <c r="A2" s="55" t="s">
        <v>88</v>
      </c>
      <c r="B2" s="56"/>
      <c r="C2" s="56"/>
      <c r="D2" s="56"/>
      <c r="E2" s="57"/>
      <c r="F2" s="1"/>
      <c r="G2" s="1"/>
      <c r="H2" s="1"/>
    </row>
    <row r="3" spans="1:8" s="8" customFormat="1" ht="84" customHeight="1" thickBot="1" x14ac:dyDescent="0.3">
      <c r="A3" s="3" t="s">
        <v>0</v>
      </c>
      <c r="B3" s="3" t="s">
        <v>1</v>
      </c>
      <c r="C3" s="3" t="s">
        <v>2</v>
      </c>
      <c r="D3" s="3" t="s">
        <v>3</v>
      </c>
      <c r="E3" s="4" t="s">
        <v>4</v>
      </c>
      <c r="F3" s="5" t="s">
        <v>7</v>
      </c>
      <c r="G3" s="6" t="s">
        <v>33</v>
      </c>
      <c r="H3" s="7" t="s">
        <v>5</v>
      </c>
    </row>
    <row r="4" spans="1:8" x14ac:dyDescent="0.25">
      <c r="A4" s="10">
        <v>1</v>
      </c>
      <c r="B4" s="18" t="s">
        <v>9</v>
      </c>
      <c r="C4" s="11" t="s">
        <v>6</v>
      </c>
      <c r="D4" s="27"/>
      <c r="E4" s="28"/>
      <c r="F4" s="15"/>
      <c r="G4" s="16"/>
      <c r="H4" s="17"/>
    </row>
    <row r="5" spans="1:8" x14ac:dyDescent="0.25">
      <c r="A5" s="10">
        <v>1.1000000000000001</v>
      </c>
      <c r="B5" s="12" t="s">
        <v>89</v>
      </c>
      <c r="C5" s="11" t="s">
        <v>6</v>
      </c>
      <c r="D5" s="13"/>
      <c r="E5" s="14"/>
      <c r="F5" s="15">
        <v>10</v>
      </c>
      <c r="G5" s="16">
        <f>IF(OR(D5="Yes",D5="Y",D5="YES",D5="y"),3,IF(OR(D5="Partial",D5="P",D5="PARTIAL",D5="p"),1,0))</f>
        <v>0</v>
      </c>
      <c r="H5" s="17">
        <f t="shared" ref="H5" si="0">G5*F5</f>
        <v>0</v>
      </c>
    </row>
    <row r="6" spans="1:8" x14ac:dyDescent="0.25">
      <c r="A6" s="10">
        <v>1.2</v>
      </c>
      <c r="B6" s="12" t="s">
        <v>10</v>
      </c>
      <c r="C6" s="11" t="s">
        <v>6</v>
      </c>
      <c r="D6" s="13"/>
      <c r="E6" s="14"/>
      <c r="F6" s="15">
        <v>5</v>
      </c>
      <c r="G6" s="16">
        <f t="shared" ref="G6:G35" si="1">IF(OR(D6="Yes",D6="Y",D6="YES",D6="y"),3,IF(OR(D6="Partial",D6="P",D6="PARTIAL",D6="p"),1,0))</f>
        <v>0</v>
      </c>
      <c r="H6" s="17">
        <f t="shared" ref="H6:H7" si="2">G6*F6</f>
        <v>0</v>
      </c>
    </row>
    <row r="7" spans="1:8" ht="25.5" x14ac:dyDescent="0.25">
      <c r="A7" s="10">
        <v>1.3</v>
      </c>
      <c r="B7" s="12" t="s">
        <v>11</v>
      </c>
      <c r="C7" s="11" t="s">
        <v>6</v>
      </c>
      <c r="D7" s="13"/>
      <c r="E7" s="14"/>
      <c r="F7" s="15">
        <v>5</v>
      </c>
      <c r="G7" s="16">
        <f t="shared" si="1"/>
        <v>0</v>
      </c>
      <c r="H7" s="17">
        <f t="shared" si="2"/>
        <v>0</v>
      </c>
    </row>
    <row r="8" spans="1:8" ht="51" x14ac:dyDescent="0.25">
      <c r="A8" s="10">
        <v>1.4</v>
      </c>
      <c r="B8" s="12" t="s">
        <v>13</v>
      </c>
      <c r="C8" s="11" t="s">
        <v>6</v>
      </c>
      <c r="D8" s="13"/>
      <c r="E8" s="14"/>
      <c r="F8" s="15">
        <v>10</v>
      </c>
      <c r="G8" s="16">
        <f t="shared" si="1"/>
        <v>0</v>
      </c>
      <c r="H8" s="17">
        <f t="shared" ref="H8:H10" si="3">G8*F8</f>
        <v>0</v>
      </c>
    </row>
    <row r="9" spans="1:8" ht="25.5" x14ac:dyDescent="0.25">
      <c r="A9" s="10">
        <v>1.5</v>
      </c>
      <c r="B9" s="12" t="s">
        <v>12</v>
      </c>
      <c r="C9" s="11" t="s">
        <v>6</v>
      </c>
      <c r="D9" s="13"/>
      <c r="E9" s="14"/>
      <c r="F9" s="15">
        <v>5</v>
      </c>
      <c r="G9" s="16">
        <f t="shared" si="1"/>
        <v>0</v>
      </c>
      <c r="H9" s="17">
        <f t="shared" si="3"/>
        <v>0</v>
      </c>
    </row>
    <row r="10" spans="1:8" ht="63.75" x14ac:dyDescent="0.25">
      <c r="A10" s="10">
        <v>1.6</v>
      </c>
      <c r="B10" s="12" t="s">
        <v>90</v>
      </c>
      <c r="C10" s="11" t="s">
        <v>6</v>
      </c>
      <c r="D10" s="13"/>
      <c r="E10" s="14"/>
      <c r="F10" s="15">
        <v>10</v>
      </c>
      <c r="G10" s="16">
        <f t="shared" si="1"/>
        <v>0</v>
      </c>
      <c r="H10" s="17">
        <f t="shared" si="3"/>
        <v>0</v>
      </c>
    </row>
    <row r="11" spans="1:8" x14ac:dyDescent="0.25">
      <c r="A11" s="10">
        <v>1.7</v>
      </c>
      <c r="B11" s="12" t="s">
        <v>91</v>
      </c>
      <c r="C11" s="11" t="s">
        <v>6</v>
      </c>
      <c r="D11" s="13"/>
      <c r="E11" s="14"/>
      <c r="F11" s="15">
        <v>5</v>
      </c>
      <c r="G11" s="16">
        <f t="shared" si="1"/>
        <v>0</v>
      </c>
      <c r="H11" s="17">
        <f t="shared" ref="H11" si="4">G11*F11</f>
        <v>0</v>
      </c>
    </row>
    <row r="12" spans="1:8" x14ac:dyDescent="0.25">
      <c r="A12" s="10">
        <v>2</v>
      </c>
      <c r="B12" s="18" t="s">
        <v>14</v>
      </c>
      <c r="C12" s="11" t="s">
        <v>6</v>
      </c>
      <c r="D12" s="27"/>
      <c r="E12" s="28"/>
      <c r="F12" s="15"/>
      <c r="G12" s="16">
        <f t="shared" si="1"/>
        <v>0</v>
      </c>
      <c r="H12" s="17"/>
    </row>
    <row r="13" spans="1:8" ht="16.5" customHeight="1" x14ac:dyDescent="0.25">
      <c r="A13" s="10">
        <v>2.1</v>
      </c>
      <c r="B13" s="12" t="s">
        <v>92</v>
      </c>
      <c r="C13" s="11" t="s">
        <v>6</v>
      </c>
      <c r="D13" s="13"/>
      <c r="E13" s="14"/>
      <c r="F13" s="15">
        <v>5</v>
      </c>
      <c r="G13" s="16">
        <f t="shared" si="1"/>
        <v>0</v>
      </c>
      <c r="H13" s="17">
        <f t="shared" ref="H13:H20" si="5">G13*F13</f>
        <v>0</v>
      </c>
    </row>
    <row r="14" spans="1:8" x14ac:dyDescent="0.25">
      <c r="A14" s="10">
        <v>2.2000000000000002</v>
      </c>
      <c r="B14" s="12" t="s">
        <v>10</v>
      </c>
      <c r="C14" s="11" t="s">
        <v>6</v>
      </c>
      <c r="D14" s="13"/>
      <c r="E14" s="14"/>
      <c r="F14" s="15">
        <v>5</v>
      </c>
      <c r="G14" s="16">
        <f t="shared" si="1"/>
        <v>0</v>
      </c>
      <c r="H14" s="17">
        <f t="shared" si="5"/>
        <v>0</v>
      </c>
    </row>
    <row r="15" spans="1:8" x14ac:dyDescent="0.25">
      <c r="A15" s="10">
        <v>2.2999999999999998</v>
      </c>
      <c r="B15" s="12" t="s">
        <v>15</v>
      </c>
      <c r="C15" s="11" t="s">
        <v>6</v>
      </c>
      <c r="D15" s="13"/>
      <c r="E15" s="14"/>
      <c r="F15" s="15">
        <v>10</v>
      </c>
      <c r="G15" s="16">
        <f t="shared" si="1"/>
        <v>0</v>
      </c>
      <c r="H15" s="17">
        <f t="shared" si="5"/>
        <v>0</v>
      </c>
    </row>
    <row r="16" spans="1:8" ht="51" x14ac:dyDescent="0.25">
      <c r="A16" s="10">
        <v>2.4</v>
      </c>
      <c r="B16" s="12" t="s">
        <v>16</v>
      </c>
      <c r="C16" s="11" t="s">
        <v>6</v>
      </c>
      <c r="D16" s="13"/>
      <c r="E16" s="14"/>
      <c r="F16" s="15">
        <v>10</v>
      </c>
      <c r="G16" s="16">
        <f t="shared" si="1"/>
        <v>0</v>
      </c>
      <c r="H16" s="17">
        <f t="shared" si="5"/>
        <v>0</v>
      </c>
    </row>
    <row r="17" spans="1:8" x14ac:dyDescent="0.25">
      <c r="A17" s="10">
        <v>2.5</v>
      </c>
      <c r="B17" s="12" t="s">
        <v>17</v>
      </c>
      <c r="C17" s="11" t="s">
        <v>6</v>
      </c>
      <c r="D17" s="13"/>
      <c r="E17" s="14"/>
      <c r="F17" s="15">
        <v>10</v>
      </c>
      <c r="G17" s="16">
        <f t="shared" si="1"/>
        <v>0</v>
      </c>
      <c r="H17" s="17">
        <f t="shared" si="5"/>
        <v>0</v>
      </c>
    </row>
    <row r="18" spans="1:8" x14ac:dyDescent="0.25">
      <c r="A18" s="10">
        <v>2.6</v>
      </c>
      <c r="B18" s="12" t="s">
        <v>18</v>
      </c>
      <c r="C18" s="11" t="s">
        <v>6</v>
      </c>
      <c r="D18" s="13"/>
      <c r="E18" s="14"/>
      <c r="F18" s="15">
        <v>5</v>
      </c>
      <c r="G18" s="16">
        <f t="shared" si="1"/>
        <v>0</v>
      </c>
      <c r="H18" s="17">
        <f t="shared" si="5"/>
        <v>0</v>
      </c>
    </row>
    <row r="19" spans="1:8" x14ac:dyDescent="0.25">
      <c r="A19" s="10">
        <v>2.7</v>
      </c>
      <c r="B19" s="12" t="s">
        <v>19</v>
      </c>
      <c r="C19" s="11" t="s">
        <v>6</v>
      </c>
      <c r="D19" s="13"/>
      <c r="E19" s="14"/>
      <c r="F19" s="15">
        <v>5</v>
      </c>
      <c r="G19" s="16">
        <f t="shared" si="1"/>
        <v>0</v>
      </c>
      <c r="H19" s="17">
        <f t="shared" si="5"/>
        <v>0</v>
      </c>
    </row>
    <row r="20" spans="1:8" ht="24.95" customHeight="1" x14ac:dyDescent="0.25">
      <c r="A20" s="10">
        <v>2.8</v>
      </c>
      <c r="B20" s="12" t="s">
        <v>20</v>
      </c>
      <c r="C20" s="11" t="s">
        <v>6</v>
      </c>
      <c r="D20" s="13"/>
      <c r="E20" s="14"/>
      <c r="F20" s="15">
        <v>10</v>
      </c>
      <c r="G20" s="16">
        <f t="shared" si="1"/>
        <v>0</v>
      </c>
      <c r="H20" s="17">
        <f t="shared" si="5"/>
        <v>0</v>
      </c>
    </row>
    <row r="21" spans="1:8" x14ac:dyDescent="0.25">
      <c r="A21" s="10">
        <v>3</v>
      </c>
      <c r="B21" s="18" t="s">
        <v>21</v>
      </c>
      <c r="C21" s="11" t="s">
        <v>6</v>
      </c>
      <c r="D21" s="27"/>
      <c r="E21" s="28"/>
      <c r="F21" s="15"/>
      <c r="G21" s="16">
        <f t="shared" si="1"/>
        <v>0</v>
      </c>
      <c r="H21" s="17"/>
    </row>
    <row r="22" spans="1:8" ht="28.15" customHeight="1" x14ac:dyDescent="0.25">
      <c r="A22" s="10">
        <v>3.1</v>
      </c>
      <c r="B22" s="12" t="s">
        <v>24</v>
      </c>
      <c r="C22" s="11" t="s">
        <v>6</v>
      </c>
      <c r="D22" s="13"/>
      <c r="E22" s="14"/>
      <c r="F22" s="15">
        <v>10</v>
      </c>
      <c r="G22" s="16">
        <f t="shared" si="1"/>
        <v>0</v>
      </c>
      <c r="H22" s="17">
        <f t="shared" ref="H22:H23" si="6">G22*F22</f>
        <v>0</v>
      </c>
    </row>
    <row r="23" spans="1:8" ht="25.5" x14ac:dyDescent="0.25">
      <c r="A23" s="10">
        <v>3.2</v>
      </c>
      <c r="B23" s="12" t="s">
        <v>23</v>
      </c>
      <c r="C23" s="11" t="s">
        <v>6</v>
      </c>
      <c r="D23" s="13"/>
      <c r="E23" s="14"/>
      <c r="F23" s="15">
        <v>10</v>
      </c>
      <c r="G23" s="16">
        <f t="shared" si="1"/>
        <v>0</v>
      </c>
      <c r="H23" s="17">
        <f t="shared" si="6"/>
        <v>0</v>
      </c>
    </row>
    <row r="24" spans="1:8" ht="51" x14ac:dyDescent="0.25">
      <c r="A24" s="10">
        <v>3.3</v>
      </c>
      <c r="B24" s="12" t="s">
        <v>22</v>
      </c>
      <c r="C24" s="11" t="s">
        <v>6</v>
      </c>
      <c r="D24" s="13"/>
      <c r="E24" s="14"/>
      <c r="F24" s="15">
        <v>5</v>
      </c>
      <c r="G24" s="16">
        <f t="shared" si="1"/>
        <v>0</v>
      </c>
      <c r="H24" s="17">
        <f t="shared" ref="H24" si="7">G24*F24</f>
        <v>0</v>
      </c>
    </row>
    <row r="25" spans="1:8" x14ac:dyDescent="0.25">
      <c r="A25" s="10">
        <v>4</v>
      </c>
      <c r="B25" s="18" t="s">
        <v>26</v>
      </c>
      <c r="C25" s="11" t="s">
        <v>6</v>
      </c>
      <c r="D25" s="27"/>
      <c r="E25" s="28"/>
      <c r="F25" s="15"/>
      <c r="G25" s="16">
        <f t="shared" si="1"/>
        <v>0</v>
      </c>
      <c r="H25" s="17"/>
    </row>
    <row r="26" spans="1:8" ht="25.5" x14ac:dyDescent="0.25">
      <c r="A26" s="10">
        <v>4.0999999999999996</v>
      </c>
      <c r="B26" s="12" t="s">
        <v>93</v>
      </c>
      <c r="C26" s="11" t="s">
        <v>6</v>
      </c>
      <c r="D26" s="13"/>
      <c r="E26" s="14"/>
      <c r="F26" s="15">
        <v>10</v>
      </c>
      <c r="G26" s="16">
        <f t="shared" si="1"/>
        <v>0</v>
      </c>
      <c r="H26" s="17">
        <f t="shared" ref="H26" si="8">G26*F26</f>
        <v>0</v>
      </c>
    </row>
    <row r="27" spans="1:8" x14ac:dyDescent="0.25">
      <c r="A27" s="10">
        <v>5</v>
      </c>
      <c r="B27" s="18" t="s">
        <v>25</v>
      </c>
      <c r="C27" s="11" t="s">
        <v>6</v>
      </c>
      <c r="D27" s="27"/>
      <c r="E27" s="28"/>
      <c r="F27" s="15"/>
      <c r="G27" s="16">
        <f t="shared" si="1"/>
        <v>0</v>
      </c>
      <c r="H27" s="17"/>
    </row>
    <row r="28" spans="1:8" x14ac:dyDescent="0.25">
      <c r="A28" s="10">
        <v>5.0999999999999996</v>
      </c>
      <c r="B28" s="12" t="s">
        <v>27</v>
      </c>
      <c r="C28" s="11" t="s">
        <v>6</v>
      </c>
      <c r="D28" s="13"/>
      <c r="E28" s="14"/>
      <c r="F28" s="15">
        <v>10</v>
      </c>
      <c r="G28" s="16">
        <f t="shared" si="1"/>
        <v>0</v>
      </c>
      <c r="H28" s="17">
        <f t="shared" ref="H28:H30" si="9">G28*F28</f>
        <v>0</v>
      </c>
    </row>
    <row r="29" spans="1:8" ht="27" x14ac:dyDescent="0.25">
      <c r="A29" s="10">
        <v>5.2</v>
      </c>
      <c r="B29" s="12" t="s">
        <v>94</v>
      </c>
      <c r="C29" s="11" t="s">
        <v>6</v>
      </c>
      <c r="D29" s="13"/>
      <c r="E29" s="14"/>
      <c r="F29" s="15">
        <v>10</v>
      </c>
      <c r="G29" s="16">
        <f t="shared" si="1"/>
        <v>0</v>
      </c>
      <c r="H29" s="17">
        <f t="shared" si="9"/>
        <v>0</v>
      </c>
    </row>
    <row r="30" spans="1:8" ht="27" x14ac:dyDescent="0.25">
      <c r="A30" s="10">
        <v>5.3</v>
      </c>
      <c r="B30" s="12" t="s">
        <v>95</v>
      </c>
      <c r="C30" s="11" t="s">
        <v>6</v>
      </c>
      <c r="D30" s="13"/>
      <c r="E30" s="14"/>
      <c r="F30" s="15">
        <v>10</v>
      </c>
      <c r="G30" s="16">
        <f t="shared" si="1"/>
        <v>0</v>
      </c>
      <c r="H30" s="17">
        <f t="shared" si="9"/>
        <v>0</v>
      </c>
    </row>
    <row r="31" spans="1:8" ht="38.25" x14ac:dyDescent="0.25">
      <c r="A31" s="29">
        <v>5.4</v>
      </c>
      <c r="B31" s="12" t="s">
        <v>96</v>
      </c>
      <c r="C31" s="11" t="s">
        <v>6</v>
      </c>
      <c r="D31" s="13"/>
      <c r="E31" s="14"/>
      <c r="F31" s="15">
        <v>5</v>
      </c>
      <c r="G31" s="16">
        <f t="shared" si="1"/>
        <v>0</v>
      </c>
      <c r="H31" s="17">
        <f t="shared" ref="H31" si="10">G31*F31</f>
        <v>0</v>
      </c>
    </row>
    <row r="32" spans="1:8" x14ac:dyDescent="0.25">
      <c r="A32" s="10">
        <v>5.5</v>
      </c>
      <c r="B32" s="12" t="s">
        <v>28</v>
      </c>
      <c r="C32" s="11" t="s">
        <v>6</v>
      </c>
      <c r="D32" s="13"/>
      <c r="E32" s="14"/>
      <c r="F32" s="15">
        <v>10</v>
      </c>
      <c r="G32" s="16">
        <f t="shared" ref="G32" si="11">IF(OR(D32="Yes",D32="Y",D32="YES",D32="y"),3,IF(OR(D32="Partial",D32="P",D32="PARTIAL",D32="p"),1,0))</f>
        <v>0</v>
      </c>
      <c r="H32" s="17">
        <f t="shared" ref="H32" si="12">G32*F32</f>
        <v>0</v>
      </c>
    </row>
    <row r="33" spans="1:8" x14ac:dyDescent="0.25">
      <c r="A33" s="10">
        <v>6</v>
      </c>
      <c r="B33" s="18" t="s">
        <v>29</v>
      </c>
      <c r="C33" s="11" t="s">
        <v>6</v>
      </c>
      <c r="D33" s="27"/>
      <c r="E33" s="28"/>
      <c r="F33" s="15"/>
      <c r="G33" s="16">
        <f t="shared" si="1"/>
        <v>0</v>
      </c>
      <c r="H33" s="17"/>
    </row>
    <row r="34" spans="1:8" ht="25.5" x14ac:dyDescent="0.25">
      <c r="A34" s="10">
        <v>5.0999999999999996</v>
      </c>
      <c r="B34" s="12" t="s">
        <v>30</v>
      </c>
      <c r="C34" s="11" t="s">
        <v>6</v>
      </c>
      <c r="D34" s="13"/>
      <c r="E34" s="14"/>
      <c r="F34" s="15">
        <v>10</v>
      </c>
      <c r="G34" s="16">
        <f t="shared" si="1"/>
        <v>0</v>
      </c>
      <c r="H34" s="17">
        <f t="shared" ref="H34:H35" si="13">G34*F34</f>
        <v>0</v>
      </c>
    </row>
    <row r="35" spans="1:8" ht="39" customHeight="1" x14ac:dyDescent="0.25">
      <c r="A35" s="10">
        <v>5.2</v>
      </c>
      <c r="B35" s="12" t="s">
        <v>31</v>
      </c>
      <c r="C35" s="11" t="s">
        <v>6</v>
      </c>
      <c r="D35" s="13"/>
      <c r="E35" s="14"/>
      <c r="F35" s="15">
        <v>5</v>
      </c>
      <c r="G35" s="16">
        <f t="shared" si="1"/>
        <v>0</v>
      </c>
      <c r="H35" s="17">
        <f t="shared" si="13"/>
        <v>0</v>
      </c>
    </row>
    <row r="36" spans="1:8" ht="18" customHeight="1" x14ac:dyDescent="0.25">
      <c r="A36" s="19"/>
      <c r="B36" s="20"/>
      <c r="C36" s="20"/>
      <c r="D36" s="20"/>
      <c r="E36" s="21"/>
      <c r="H36" s="23"/>
    </row>
    <row r="37" spans="1:8" x14ac:dyDescent="0.25">
      <c r="G37" s="22" t="s">
        <v>32</v>
      </c>
      <c r="H37" s="26">
        <f>SUM(H4:H35)*100/(SUM(F4:F35)*3)</f>
        <v>0</v>
      </c>
    </row>
  </sheetData>
  <mergeCells count="2">
    <mergeCell ref="A1:E1"/>
    <mergeCell ref="A2:E2"/>
  </mergeCells>
  <printOptions horizontalCentered="1" verticalCentered="1"/>
  <pageMargins left="0" right="0" top="0" bottom="0"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6"/>
  <sheetViews>
    <sheetView workbookViewId="0">
      <selection sqref="A1:C35"/>
    </sheetView>
  </sheetViews>
  <sheetFormatPr defaultRowHeight="15" x14ac:dyDescent="0.25"/>
  <cols>
    <col min="1" max="1" width="18.5703125" customWidth="1"/>
    <col min="2" max="2" width="51.7109375" customWidth="1"/>
    <col min="3" max="3" width="73.85546875" customWidth="1"/>
    <col min="4" max="4" width="15.42578125" customWidth="1"/>
    <col min="5" max="5" width="14.7109375" customWidth="1"/>
  </cols>
  <sheetData>
    <row r="1" spans="1:5" ht="16.5" thickBot="1" x14ac:dyDescent="0.3">
      <c r="A1" s="61" t="s">
        <v>34</v>
      </c>
      <c r="B1" s="61"/>
      <c r="C1" s="61"/>
      <c r="D1" s="43"/>
      <c r="E1" s="43"/>
    </row>
    <row r="2" spans="1:5" ht="15.75" thickBot="1" x14ac:dyDescent="0.3">
      <c r="A2" s="30"/>
      <c r="B2" s="31" t="s">
        <v>35</v>
      </c>
      <c r="C2" s="30" t="s">
        <v>87</v>
      </c>
      <c r="D2" s="43"/>
      <c r="E2" s="43"/>
    </row>
    <row r="3" spans="1:5" ht="15.75" thickBot="1" x14ac:dyDescent="0.3">
      <c r="A3" s="32"/>
      <c r="B3" s="33"/>
      <c r="C3" s="34"/>
      <c r="D3" s="48" t="s">
        <v>69</v>
      </c>
      <c r="E3" s="44" t="s">
        <v>68</v>
      </c>
    </row>
    <row r="4" spans="1:5" x14ac:dyDescent="0.25">
      <c r="A4" s="58">
        <v>1</v>
      </c>
      <c r="B4" s="35" t="s">
        <v>36</v>
      </c>
      <c r="C4" s="9"/>
      <c r="D4" s="49">
        <v>25</v>
      </c>
      <c r="E4" s="47" t="s">
        <v>70</v>
      </c>
    </row>
    <row r="5" spans="1:5" ht="25.5" x14ac:dyDescent="0.25">
      <c r="A5" s="59"/>
      <c r="B5" s="36" t="s">
        <v>37</v>
      </c>
      <c r="C5" s="37"/>
      <c r="D5" s="50"/>
      <c r="E5" s="45"/>
    </row>
    <row r="6" spans="1:5" ht="25.5" x14ac:dyDescent="0.25">
      <c r="A6" s="59"/>
      <c r="B6" s="38" t="s">
        <v>38</v>
      </c>
      <c r="C6" s="37"/>
      <c r="D6" s="50"/>
      <c r="E6" s="45"/>
    </row>
    <row r="7" spans="1:5" ht="26.25" thickBot="1" x14ac:dyDescent="0.3">
      <c r="A7" s="60"/>
      <c r="B7" s="38" t="s">
        <v>39</v>
      </c>
      <c r="C7" s="37"/>
      <c r="D7" s="51"/>
      <c r="E7" s="46"/>
    </row>
    <row r="8" spans="1:5" x14ac:dyDescent="0.25">
      <c r="A8" s="58">
        <v>2</v>
      </c>
      <c r="B8" s="39" t="s">
        <v>40</v>
      </c>
      <c r="C8" s="40"/>
      <c r="D8" s="49">
        <v>25</v>
      </c>
      <c r="E8" s="47" t="s">
        <v>70</v>
      </c>
    </row>
    <row r="9" spans="1:5" ht="26.25" thickBot="1" x14ac:dyDescent="0.3">
      <c r="A9" s="59"/>
      <c r="B9" s="38" t="s">
        <v>41</v>
      </c>
      <c r="C9" s="37"/>
      <c r="D9" s="51"/>
      <c r="E9" s="46"/>
    </row>
    <row r="10" spans="1:5" x14ac:dyDescent="0.25">
      <c r="A10" s="62">
        <v>3</v>
      </c>
      <c r="B10" s="35" t="s">
        <v>42</v>
      </c>
      <c r="C10" s="40"/>
      <c r="D10" s="49">
        <v>25</v>
      </c>
      <c r="E10" s="47" t="s">
        <v>70</v>
      </c>
    </row>
    <row r="11" spans="1:5" ht="38.25" x14ac:dyDescent="0.25">
      <c r="A11" s="63"/>
      <c r="B11" s="38" t="s">
        <v>43</v>
      </c>
      <c r="C11" s="37"/>
      <c r="D11" s="50"/>
      <c r="E11" s="45"/>
    </row>
    <row r="12" spans="1:5" ht="25.5" x14ac:dyDescent="0.25">
      <c r="A12" s="63"/>
      <c r="B12" s="38" t="s">
        <v>44</v>
      </c>
      <c r="C12" s="37"/>
      <c r="D12" s="50"/>
      <c r="E12" s="45"/>
    </row>
    <row r="13" spans="1:5" ht="25.5" x14ac:dyDescent="0.25">
      <c r="A13" s="63"/>
      <c r="B13" s="36" t="s">
        <v>45</v>
      </c>
      <c r="C13" s="37"/>
      <c r="D13" s="50"/>
      <c r="E13" s="45"/>
    </row>
    <row r="14" spans="1:5" ht="25.5" x14ac:dyDescent="0.25">
      <c r="A14" s="63"/>
      <c r="B14" s="38" t="s">
        <v>46</v>
      </c>
      <c r="C14" s="37"/>
      <c r="D14" s="50"/>
      <c r="E14" s="45"/>
    </row>
    <row r="15" spans="1:5" ht="25.5" x14ac:dyDescent="0.25">
      <c r="A15" s="63"/>
      <c r="B15" s="36" t="s">
        <v>47</v>
      </c>
      <c r="C15" s="37"/>
      <c r="D15" s="50"/>
      <c r="E15" s="45"/>
    </row>
    <row r="16" spans="1:5" ht="51.75" thickBot="1" x14ac:dyDescent="0.3">
      <c r="A16" s="64"/>
      <c r="B16" s="38" t="s">
        <v>48</v>
      </c>
      <c r="C16" s="37"/>
      <c r="D16" s="51"/>
      <c r="E16" s="46"/>
    </row>
    <row r="17" spans="1:5" x14ac:dyDescent="0.25">
      <c r="A17" s="58">
        <v>4</v>
      </c>
      <c r="B17" s="39" t="s">
        <v>49</v>
      </c>
      <c r="C17" s="40"/>
      <c r="D17" s="49">
        <v>25</v>
      </c>
      <c r="E17" s="47" t="s">
        <v>70</v>
      </c>
    </row>
    <row r="18" spans="1:5" ht="25.5" x14ac:dyDescent="0.25">
      <c r="A18" s="59"/>
      <c r="B18" s="38" t="s">
        <v>50</v>
      </c>
      <c r="C18" s="37"/>
      <c r="D18" s="50"/>
      <c r="E18" s="45"/>
    </row>
    <row r="19" spans="1:5" ht="42" customHeight="1" x14ac:dyDescent="0.25">
      <c r="A19" s="59"/>
      <c r="B19" s="38" t="s">
        <v>51</v>
      </c>
      <c r="C19" s="37"/>
      <c r="D19" s="50"/>
      <c r="E19" s="45"/>
    </row>
    <row r="20" spans="1:5" ht="38.25" x14ac:dyDescent="0.25">
      <c r="A20" s="59"/>
      <c r="B20" s="36" t="s">
        <v>52</v>
      </c>
      <c r="C20" s="37"/>
      <c r="D20" s="50"/>
      <c r="E20" s="45"/>
    </row>
    <row r="21" spans="1:5" ht="31.5" customHeight="1" thickBot="1" x14ac:dyDescent="0.3">
      <c r="A21" s="60"/>
      <c r="B21" s="38" t="s">
        <v>53</v>
      </c>
      <c r="C21" s="37"/>
      <c r="D21" s="51"/>
      <c r="E21" s="46"/>
    </row>
    <row r="22" spans="1:5" ht="25.5" x14ac:dyDescent="0.25">
      <c r="A22" s="58">
        <v>5</v>
      </c>
      <c r="B22" s="35" t="s">
        <v>54</v>
      </c>
      <c r="C22" s="40"/>
      <c r="D22" s="49">
        <v>33</v>
      </c>
      <c r="E22" s="47" t="s">
        <v>70</v>
      </c>
    </row>
    <row r="23" spans="1:5" ht="25.5" x14ac:dyDescent="0.25">
      <c r="A23" s="59"/>
      <c r="B23" s="38" t="s">
        <v>55</v>
      </c>
      <c r="C23" s="37"/>
      <c r="D23" s="50"/>
      <c r="E23" s="45"/>
    </row>
    <row r="24" spans="1:5" ht="29.25" customHeight="1" x14ac:dyDescent="0.25">
      <c r="A24" s="59"/>
      <c r="B24" s="38" t="s">
        <v>56</v>
      </c>
      <c r="C24" s="37"/>
      <c r="D24" s="50"/>
      <c r="E24" s="45"/>
    </row>
    <row r="25" spans="1:5" ht="26.25" thickBot="1" x14ac:dyDescent="0.3">
      <c r="A25" s="60"/>
      <c r="B25" s="38" t="s">
        <v>57</v>
      </c>
      <c r="C25" s="37"/>
      <c r="D25" s="50"/>
      <c r="E25" s="45"/>
    </row>
    <row r="26" spans="1:5" x14ac:dyDescent="0.25">
      <c r="A26" s="58">
        <v>6</v>
      </c>
      <c r="B26" s="35" t="s">
        <v>58</v>
      </c>
      <c r="C26" s="40"/>
      <c r="D26" s="49">
        <v>33</v>
      </c>
      <c r="E26" s="47" t="s">
        <v>70</v>
      </c>
    </row>
    <row r="27" spans="1:5" ht="25.5" x14ac:dyDescent="0.25">
      <c r="A27" s="59"/>
      <c r="B27" s="36" t="s">
        <v>59</v>
      </c>
      <c r="C27" s="41"/>
      <c r="D27" s="50"/>
      <c r="E27" s="45"/>
    </row>
    <row r="28" spans="1:5" x14ac:dyDescent="0.25">
      <c r="A28" s="59"/>
      <c r="B28" s="36" t="s">
        <v>60</v>
      </c>
      <c r="C28" s="41"/>
      <c r="D28" s="50"/>
      <c r="E28" s="45"/>
    </row>
    <row r="29" spans="1:5" x14ac:dyDescent="0.25">
      <c r="A29" s="59"/>
      <c r="B29" s="36" t="s">
        <v>61</v>
      </c>
      <c r="C29" s="41"/>
      <c r="D29" s="50"/>
      <c r="E29" s="45"/>
    </row>
    <row r="30" spans="1:5" x14ac:dyDescent="0.25">
      <c r="A30" s="59"/>
      <c r="B30" s="42" t="s">
        <v>62</v>
      </c>
      <c r="C30" s="41"/>
      <c r="D30" s="50"/>
      <c r="E30" s="45"/>
    </row>
    <row r="31" spans="1:5" x14ac:dyDescent="0.25">
      <c r="A31" s="59"/>
      <c r="B31" s="42" t="s">
        <v>63</v>
      </c>
      <c r="C31" s="41"/>
      <c r="D31" s="50"/>
      <c r="E31" s="45"/>
    </row>
    <row r="32" spans="1:5" ht="15.75" thickBot="1" x14ac:dyDescent="0.3">
      <c r="A32" s="59"/>
      <c r="B32" s="42" t="s">
        <v>64</v>
      </c>
      <c r="C32" s="41"/>
      <c r="D32" s="51"/>
      <c r="E32" s="46"/>
    </row>
    <row r="33" spans="1:5" x14ac:dyDescent="0.25">
      <c r="A33" s="58">
        <v>7</v>
      </c>
      <c r="B33" s="35" t="s">
        <v>65</v>
      </c>
      <c r="C33" s="40"/>
      <c r="D33" s="49">
        <v>33</v>
      </c>
      <c r="E33" s="47" t="s">
        <v>70</v>
      </c>
    </row>
    <row r="34" spans="1:5" ht="40.5" customHeight="1" x14ac:dyDescent="0.25">
      <c r="A34" s="59"/>
      <c r="B34" s="38" t="s">
        <v>66</v>
      </c>
      <c r="C34" s="41"/>
      <c r="D34" s="50"/>
      <c r="E34" s="45"/>
    </row>
    <row r="35" spans="1:5" ht="39" thickBot="1" x14ac:dyDescent="0.3">
      <c r="A35" s="60"/>
      <c r="B35" s="38" t="s">
        <v>67</v>
      </c>
      <c r="C35" s="41"/>
      <c r="D35" s="51"/>
      <c r="E35" s="46"/>
    </row>
    <row r="36" spans="1:5" ht="15.75" thickBot="1" x14ac:dyDescent="0.3">
      <c r="D36" s="51" t="s">
        <v>5</v>
      </c>
      <c r="E36" s="46" t="e">
        <f>(E4+E8+E10+E17)*0.6+(E22+E26+E33)*0.4</f>
        <v>#VALUE!</v>
      </c>
    </row>
  </sheetData>
  <mergeCells count="8">
    <mergeCell ref="A26:A32"/>
    <mergeCell ref="A33:A35"/>
    <mergeCell ref="A1:C1"/>
    <mergeCell ref="A4:A7"/>
    <mergeCell ref="A8:A9"/>
    <mergeCell ref="A10:A16"/>
    <mergeCell ref="A17:A21"/>
    <mergeCell ref="A22:A25"/>
  </mergeCells>
  <printOptions horizontalCentered="1" verticalCentered="1"/>
  <pageMargins left="0" right="0" top="0" bottom="0"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Sample evaluation SPU 25kVA</vt:lpstr>
      <vt:lpstr>Sample evaluation Secure DC</vt:lpstr>
      <vt:lpstr>Risk &amp; Support secure</vt:lpstr>
      <vt:lpstr>'Risk &amp; Support secure'!Print_Area</vt:lpstr>
      <vt:lpstr>'Sample evaluation Secure DC'!Print_Area</vt:lpstr>
      <vt:lpstr>'Sample evaluation SPU 25kVA'!Print_Area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 Groenewald</dc:creator>
  <cp:lastModifiedBy>Henri Groenewald</cp:lastModifiedBy>
  <cp:lastPrinted>2019-09-12T13:05:09Z</cp:lastPrinted>
  <dcterms:created xsi:type="dcterms:W3CDTF">2016-05-18T08:38:14Z</dcterms:created>
  <dcterms:modified xsi:type="dcterms:W3CDTF">2024-05-30T08:26:50Z</dcterms:modified>
</cp:coreProperties>
</file>